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xml" ContentType="application/vnd.ms-excel.rdrichvalue+xml"/>
  <Override PartName="/xl/richData/rdrichvaluestructure.xml" ContentType="application/vnd.ms-excel.rdrichvaluestructure+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2.xml" ContentType="application/vnd.openxmlformats-officedocument.drawingml.chartshapes+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3.xml" ContentType="application/vnd.openxmlformats-officedocument.drawingml.chartshape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624"/>
  <workbookPr codeName="ThisWorkbook" hidePivotFieldList="1" defaultThemeVersion="166925"/>
  <mc:AlternateContent xmlns:mc="http://schemas.openxmlformats.org/markup-compatibility/2006">
    <mc:Choice Requires="x15">
      <x15ac:absPath xmlns:x15ac="http://schemas.microsoft.com/office/spreadsheetml/2010/11/ac" url="C:\Users\Deepanshu\Desktop\"/>
    </mc:Choice>
  </mc:AlternateContent>
  <xr:revisionPtr revIDLastSave="0" documentId="8_{886BCD2F-049A-4AFB-BA0E-7F86F14133B2}" xr6:coauthVersionLast="45" xr6:coauthVersionMax="45" xr10:uidLastSave="{00000000-0000-0000-0000-000000000000}"/>
  <bookViews>
    <workbookView xWindow="-108" yWindow="-108" windowWidth="23256" windowHeight="12576" xr2:uid="{4C4935E2-CB23-45CF-AAE9-9BF646F2AA00}"/>
  </bookViews>
  <sheets>
    <sheet name="Dashboard" sheetId="27" r:id="rId1"/>
    <sheet name="Assumed Data" sheetId="18" r:id="rId2"/>
    <sheet name="Gender" sheetId="23" r:id="rId3"/>
    <sheet name="Age" sheetId="25" r:id="rId4"/>
    <sheet name="Sentiment" sheetId="26" r:id="rId5"/>
    <sheet name="Map" sheetId="19" r:id="rId6"/>
    <sheet name="Seasons" sheetId="20" r:id="rId7"/>
    <sheet name="Social Insights" sheetId="22" r:id="rId8"/>
  </sheets>
  <externalReferences>
    <externalReference r:id="rId9"/>
  </externalReferences>
  <definedNames>
    <definedName name="_xlchart.v5.0" hidden="1">Map!$E$1</definedName>
    <definedName name="_xlchart.v5.1" hidden="1">Map!$E$2:$E$10</definedName>
    <definedName name="_xlchart.v5.2" hidden="1">Map!$F$1</definedName>
    <definedName name="_xlchart.v5.3" hidden="1">Map!$F$2:$F$10</definedName>
    <definedName name="_xlchart.v5.4" hidden="1">Map!$E$1</definedName>
    <definedName name="_xlchart.v5.5" hidden="1">Map!$E$2:$E$10</definedName>
    <definedName name="_xlchart.v5.6" hidden="1">Map!$F$1</definedName>
    <definedName name="_xlchart.v5.7" hidden="1">Map!$F$2:$F$10</definedName>
    <definedName name="_xlcn.WorksheetConnection_kofluence.xlsxTable101" hidden="1">Table10</definedName>
    <definedName name="_xlcn.WorksheetConnection_kofluence.xlsxTable121" hidden="1">Table12</definedName>
    <definedName name="_xlcn.WorksheetConnection_kofluence.xlsxTable31" hidden="1">[1]MicroInfluencer!$B$1:$I$27</definedName>
    <definedName name="_xlcn.WorksheetConnection_kofluence.xlsxTable41" hidden="1">Table4</definedName>
    <definedName name="_xlcn.WorksheetConnection_kofluence.xlsxTable91" hidden="1">Table9</definedName>
    <definedName name="Slicer_Country">#N/A</definedName>
    <definedName name="Slicer_MicroInfluencer">#N/A</definedName>
  </definedNames>
  <calcPr calcId="191029"/>
  <pivotCaches>
    <pivotCache cacheId="0" r:id="rId10"/>
  </pivotCaches>
  <fileRecoveryPr repairLoad="1"/>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4" name="Table4" connection="WorksheetConnection_kofluence.xlsx!Table4"/>
          <x15:modelTable id="Table3" name="Table3" connection="WorksheetConnection_kofluence.xlsx!Table3"/>
          <x15:modelTable id="Table12" name="Table12" connection="WorksheetConnection_kofluence.xlsx!Table12"/>
          <x15:modelTable id="Table9" name="Table9" connection="WorksheetConnection_kofluence.xlsx!Table9"/>
          <x15:modelTable id="Table10" name="Table10" connection="WorksheetConnection_kofluence.xlsx!Table10"/>
        </x15:modelTables>
      </x15:dataModel>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D3" i="26" l="1"/>
  <c r="I6" i="20"/>
  <c r="D4" i="26"/>
  <c r="D5" i="26"/>
  <c r="C2" i="23"/>
  <c r="J3" i="20"/>
  <c r="I5" i="20"/>
  <c r="H6" i="20"/>
  <c r="D6" i="26"/>
  <c r="G2" i="20"/>
  <c r="J2" i="20"/>
  <c r="I4" i="20"/>
  <c r="H5" i="20"/>
  <c r="D7" i="26"/>
  <c r="J9" i="20"/>
  <c r="J10" i="20"/>
  <c r="I3" i="20"/>
  <c r="H4" i="20"/>
  <c r="D2" i="26"/>
  <c r="J6" i="20"/>
  <c r="H9" i="20"/>
  <c r="H8" i="20"/>
  <c r="C3" i="23"/>
  <c r="D8" i="26"/>
  <c r="J8" i="20"/>
  <c r="I10" i="20"/>
  <c r="I2" i="20"/>
  <c r="H2" i="20"/>
  <c r="D9" i="26"/>
  <c r="J7" i="20"/>
  <c r="I9" i="20"/>
  <c r="H10" i="20"/>
  <c r="H3" i="20"/>
  <c r="D10" i="26"/>
  <c r="I8" i="20"/>
  <c r="J5" i="20"/>
  <c r="I7" i="20"/>
  <c r="J4" i="20"/>
  <c r="H7" i="20"/>
  <c r="G6" i="20"/>
  <c r="R5" i="22"/>
  <c r="P6" i="22"/>
  <c r="L2" i="22"/>
  <c r="H9" i="22"/>
  <c r="I9" i="19"/>
  <c r="F10" i="19"/>
  <c r="F2" i="19"/>
  <c r="I8" i="19"/>
  <c r="P10" i="22"/>
  <c r="L4" i="22"/>
  <c r="P9" i="22"/>
  <c r="F5" i="19"/>
  <c r="L9" i="22"/>
  <c r="H3" i="22"/>
  <c r="R6" i="22"/>
  <c r="H10" i="22"/>
  <c r="G4" i="20"/>
  <c r="R4" i="22"/>
  <c r="P5" i="22"/>
  <c r="L7" i="22"/>
  <c r="H8" i="22"/>
  <c r="F9" i="19"/>
  <c r="I5" i="19"/>
  <c r="L10" i="22"/>
  <c r="I4" i="19"/>
  <c r="P8" i="22"/>
  <c r="F4" i="19"/>
  <c r="L8" i="22"/>
  <c r="F3" i="19"/>
  <c r="G3" i="20"/>
  <c r="R3" i="22"/>
  <c r="P4" i="22"/>
  <c r="L6" i="22"/>
  <c r="H7" i="22"/>
  <c r="I7" i="19"/>
  <c r="F8" i="19"/>
  <c r="F7" i="19"/>
  <c r="R9" i="22"/>
  <c r="H5" i="22"/>
  <c r="R8" i="22"/>
  <c r="H4" i="22"/>
  <c r="R7" i="22"/>
  <c r="H2" i="22"/>
  <c r="I3" i="19"/>
  <c r="G5" i="20"/>
  <c r="I10" i="19"/>
  <c r="G10" i="20"/>
  <c r="R10" i="22"/>
  <c r="R2" i="22"/>
  <c r="P3" i="22"/>
  <c r="L5" i="22"/>
  <c r="H6" i="22"/>
  <c r="I6" i="19"/>
  <c r="P2" i="22"/>
  <c r="F6" i="19"/>
  <c r="L3" i="22"/>
  <c r="G7" i="20"/>
  <c r="P7" i="22"/>
  <c r="I2" i="19"/>
  <c r="G9" i="20"/>
  <c r="G8" i="20"/>
  <c r="G6" i="19" l="1"/>
  <c r="O14" i="22"/>
  <c r="R14" i="22"/>
  <c r="G14" i="22"/>
  <c r="G7" i="19"/>
  <c r="G8" i="19"/>
  <c r="G3" i="19"/>
  <c r="G4" i="19"/>
  <c r="G9" i="19"/>
  <c r="G5" i="19"/>
  <c r="G2" i="19"/>
  <c r="G10" i="19"/>
  <c r="K14" i="22"/>
  <c r="H12" i="20"/>
  <c r="I12" i="20"/>
  <c r="E12" i="26"/>
  <c r="E14" i="26" s="1"/>
  <c r="J12" i="20"/>
  <c r="G12" i="20"/>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290A680-7621-4327-8E6E-B489B2AB3616}"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3083BAF3-F433-4E9C-8C0F-6F2332EEE2CD}" name="WorksheetConnection_kofluence.xlsx!Table10" type="102" refreshedVersion="6" minRefreshableVersion="5">
    <extLst>
      <ext xmlns:x15="http://schemas.microsoft.com/office/spreadsheetml/2010/11/main" uri="{DE250136-89BD-433C-8126-D09CA5730AF9}">
        <x15:connection id="Table10">
          <x15:rangePr sourceName="_xlcn.WorksheetConnection_kofluence.xlsxTable101"/>
        </x15:connection>
      </ext>
    </extLst>
  </connection>
  <connection id="3" xr16:uid="{6236792D-1BCD-491B-AFB4-BE113E28286A}" name="WorksheetConnection_kofluence.xlsx!Table12" type="102" refreshedVersion="6" minRefreshableVersion="5">
    <extLst>
      <ext xmlns:x15="http://schemas.microsoft.com/office/spreadsheetml/2010/11/main" uri="{DE250136-89BD-433C-8126-D09CA5730AF9}">
        <x15:connection id="Table12">
          <x15:rangePr sourceName="_xlcn.WorksheetConnection_kofluence.xlsxTable121"/>
        </x15:connection>
      </ext>
    </extLst>
  </connection>
  <connection id="4" xr16:uid="{AB34423E-8B61-4B36-AEC9-3225FA5403A1}" name="WorksheetConnection_kofluence.xlsx!Table3" type="102" refreshedVersion="6" minRefreshableVersion="5">
    <extLst>
      <ext xmlns:x15="http://schemas.microsoft.com/office/spreadsheetml/2010/11/main" uri="{DE250136-89BD-433C-8126-D09CA5730AF9}">
        <x15:connection id="Table3">
          <x15:rangePr sourceName="_xlcn.WorksheetConnection_kofluence.xlsxTable31"/>
        </x15:connection>
      </ext>
    </extLst>
  </connection>
  <connection id="5" xr16:uid="{D4DC0F3A-C791-43FC-AB3C-43C5084AFD45}" name="WorksheetConnection_kofluence.xlsx!Table4" type="102" refreshedVersion="6" minRefreshableVersion="5">
    <extLst>
      <ext xmlns:x15="http://schemas.microsoft.com/office/spreadsheetml/2010/11/main" uri="{DE250136-89BD-433C-8126-D09CA5730AF9}">
        <x15:connection id="Table4">
          <x15:rangePr sourceName="_xlcn.WorksheetConnection_kofluence.xlsxTable41"/>
        </x15:connection>
      </ext>
    </extLst>
  </connection>
  <connection id="6" xr16:uid="{2079395A-5C2C-47B1-8AAA-870295071387}" name="WorksheetConnection_kofluence.xlsx!Table9" type="102" refreshedVersion="6" minRefreshableVersion="5">
    <extLst>
      <ext xmlns:x15="http://schemas.microsoft.com/office/spreadsheetml/2010/11/main" uri="{DE250136-89BD-433C-8126-D09CA5730AF9}">
        <x15:connection id="Table9">
          <x15:rangePr sourceName="_xlcn.WorksheetConnection_kofluence.xlsxTable91"/>
        </x15:connection>
      </ext>
    </extLs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9">
    <bk>
      <extLst>
        <ext uri="{3e2802c4-a4d2-4d8b-9148-e3be6c30e623}">
          <xlrd:rvb i="6"/>
        </ext>
      </extLst>
    </bk>
    <bk>
      <extLst>
        <ext uri="{3e2802c4-a4d2-4d8b-9148-e3be6c30e623}">
          <xlrd:rvb i="12"/>
        </ext>
      </extLst>
    </bk>
    <bk>
      <extLst>
        <ext uri="{3e2802c4-a4d2-4d8b-9148-e3be6c30e623}">
          <xlrd:rvb i="18"/>
        </ext>
      </extLst>
    </bk>
    <bk>
      <extLst>
        <ext uri="{3e2802c4-a4d2-4d8b-9148-e3be6c30e623}">
          <xlrd:rvb i="24"/>
        </ext>
      </extLst>
    </bk>
    <bk>
      <extLst>
        <ext uri="{3e2802c4-a4d2-4d8b-9148-e3be6c30e623}">
          <xlrd:rvb i="30"/>
        </ext>
      </extLst>
    </bk>
    <bk>
      <extLst>
        <ext uri="{3e2802c4-a4d2-4d8b-9148-e3be6c30e623}">
          <xlrd:rvb i="36"/>
        </ext>
      </extLst>
    </bk>
    <bk>
      <extLst>
        <ext uri="{3e2802c4-a4d2-4d8b-9148-e3be6c30e623}">
          <xlrd:rvb i="42"/>
        </ext>
      </extLst>
    </bk>
    <bk>
      <extLst>
        <ext uri="{3e2802c4-a4d2-4d8b-9148-e3be6c30e623}">
          <xlrd:rvb i="48"/>
        </ext>
      </extLst>
    </bk>
    <bk>
      <extLst>
        <ext uri="{3e2802c4-a4d2-4d8b-9148-e3be6c30e623}">
          <xlrd:rvb i="54"/>
        </ext>
      </extLst>
    </bk>
  </futureMetadata>
  <valueMetadata count="9">
    <bk>
      <rc t="1" v="0"/>
    </bk>
    <bk>
      <rc t="1" v="1"/>
    </bk>
    <bk>
      <rc t="1" v="2"/>
    </bk>
    <bk>
      <rc t="1" v="3"/>
    </bk>
    <bk>
      <rc t="1" v="4"/>
    </bk>
    <bk>
      <rc t="1" v="5"/>
    </bk>
    <bk>
      <rc t="1" v="6"/>
    </bk>
    <bk>
      <rc t="1" v="7"/>
    </bk>
    <bk>
      <rc t="1" v="8"/>
    </bk>
  </valueMetadata>
</metadata>
</file>

<file path=xl/sharedStrings.xml><?xml version="1.0" encoding="utf-8"?>
<sst xmlns="http://schemas.openxmlformats.org/spreadsheetml/2006/main" count="142" uniqueCount="68">
  <si>
    <t>Country</t>
  </si>
  <si>
    <t xml:space="preserve">MicroInfluencer </t>
  </si>
  <si>
    <t>Gender</t>
  </si>
  <si>
    <t>Followers</t>
  </si>
  <si>
    <t>A</t>
  </si>
  <si>
    <t>B</t>
  </si>
  <si>
    <t>C</t>
  </si>
  <si>
    <t>D</t>
  </si>
  <si>
    <t>E</t>
  </si>
  <si>
    <t>F</t>
  </si>
  <si>
    <t>G</t>
  </si>
  <si>
    <t>H</t>
  </si>
  <si>
    <t>I</t>
  </si>
  <si>
    <t>Male</t>
  </si>
  <si>
    <t>Female</t>
  </si>
  <si>
    <t>Impressions</t>
  </si>
  <si>
    <t>Conversions</t>
  </si>
  <si>
    <t>Sentiment %</t>
  </si>
  <si>
    <t xml:space="preserve"> Likes</t>
  </si>
  <si>
    <t xml:space="preserve"> Comments </t>
  </si>
  <si>
    <t>Mentions</t>
  </si>
  <si>
    <t xml:space="preserve">Summer </t>
  </si>
  <si>
    <t>Spring</t>
  </si>
  <si>
    <t>Fall</t>
  </si>
  <si>
    <t>Winter</t>
  </si>
  <si>
    <t>Age</t>
  </si>
  <si>
    <t>Row Labels</t>
  </si>
  <si>
    <t>Grand Total</t>
  </si>
  <si>
    <t xml:space="preserve">Count of MicroInfluencer </t>
  </si>
  <si>
    <t>18-20</t>
  </si>
  <si>
    <t>21-23</t>
  </si>
  <si>
    <t>24-26</t>
  </si>
  <si>
    <t>27-29</t>
  </si>
  <si>
    <t>30-32</t>
  </si>
  <si>
    <t>Turkey</t>
  </si>
  <si>
    <t>Canada</t>
  </si>
  <si>
    <t>India</t>
  </si>
  <si>
    <t>Thailand</t>
  </si>
  <si>
    <t>United States</t>
  </si>
  <si>
    <t>Egypt</t>
  </si>
  <si>
    <t>Indonesia</t>
  </si>
  <si>
    <t>Pakistan</t>
  </si>
  <si>
    <t>China</t>
  </si>
  <si>
    <t>Sum of Conversions</t>
  </si>
  <si>
    <t>Sum of Followers</t>
  </si>
  <si>
    <t>Sum of  Likes</t>
  </si>
  <si>
    <t xml:space="preserve">Sum of  Comments </t>
  </si>
  <si>
    <t>Sum of Mentions</t>
  </si>
  <si>
    <t>Index</t>
  </si>
  <si>
    <t>% of total</t>
  </si>
  <si>
    <t>Sum of Impressions</t>
  </si>
  <si>
    <t xml:space="preserve">Sum of Summer </t>
  </si>
  <si>
    <t>Sum of Spring</t>
  </si>
  <si>
    <t>Sum of Fall</t>
  </si>
  <si>
    <t>Sum of Winter</t>
  </si>
  <si>
    <t>Sum of Sentiment %</t>
  </si>
  <si>
    <t xml:space="preserve">Value Comments </t>
  </si>
  <si>
    <t>PLOT</t>
  </si>
  <si>
    <t>Plot</t>
  </si>
  <si>
    <t xml:space="preserve">Value Followers </t>
  </si>
  <si>
    <t>Value Likes</t>
  </si>
  <si>
    <t xml:space="preserve">Value Mentions </t>
  </si>
  <si>
    <t xml:space="preserve">The Data is assumed on the basis of micro influencers as top 9 influencers from each country in which the campaign was held. </t>
  </si>
  <si>
    <t xml:space="preserve"> This variable tells that how many no. of bags of lays with smile were sold during this campaign</t>
  </si>
  <si>
    <t>Seasons</t>
  </si>
  <si>
    <t>Conversion % in each season is different in each country depending on their respective festive seasons</t>
  </si>
  <si>
    <t>Microinfluencers</t>
  </si>
  <si>
    <t>Top 9 influencers assumed with A-I with their respective gender, age and social media handle followers corresponding to the reach they have generated with their posts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</si>
</sst>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 #,##0.00_ ;_ * \-#,##0.00_ ;_ * &quot;-&quot;??_ ;_ @_ "/>
    <numFmt numFmtId="169" formatCode="_ * #,##0_ ;_ * \-#,##0_ ;_ * &quot;-&quot;??_ ;_ @_ "/>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43" fontId="1" fillId="0" borderId="0" applyFont="0" applyFill="0" applyBorder="0" applyAlignment="0" applyProtection="0"/>
    <xf numFmtId="9"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9">
    <xf numFmtId="0" fontId="0" fillId="0" borderId="0" xfId="0"/>
    <xf numFmtId="0" fontId="0" fillId="0" borderId="0" xfId="0"/>
    <xf numFmtId="0" fontId="0" fillId="0" borderId="0" xfId="0" pivotButton="1"/>
    <xf numFmtId="0" fontId="0" fillId="0" borderId="0" xfId="0" applyAlignment="1">
      <alignment horizontal="left"/>
    </xf>
    <xf numFmtId="0" fontId="0" fillId="0" borderId="0" xfId="0" applyNumberFormat="1"/>
    <xf numFmtId="9" fontId="0" fillId="0" borderId="0" xfId="2" applyFont="1"/>
    <xf numFmtId="169" fontId="0" fillId="0" borderId="0" xfId="1" applyNumberFormat="1" applyFont="1"/>
    <xf numFmtId="10" fontId="0" fillId="0" borderId="0" xfId="2" applyNumberFormat="1" applyFont="1"/>
    <xf numFmtId="1" fontId="0" fillId="0" borderId="0" xfId="0" applyNumberFormat="1"/>
  </cellXfs>
  <cellStyles count="44">
    <cellStyle name="20% - Accent1" xfId="21" builtinId="30" customBuiltin="1"/>
    <cellStyle name="20% - Accent2" xfId="25" builtinId="34" customBuiltin="1"/>
    <cellStyle name="20% - Accent3" xfId="29" builtinId="38" customBuiltin="1"/>
    <cellStyle name="20% - Accent4" xfId="33" builtinId="42" customBuiltin="1"/>
    <cellStyle name="20% - Accent5" xfId="37" builtinId="46" customBuiltin="1"/>
    <cellStyle name="20% - Accent6" xfId="41" builtinId="50" customBuiltin="1"/>
    <cellStyle name="40% - Accent1" xfId="22" builtinId="31" customBuiltin="1"/>
    <cellStyle name="40% - Accent2" xfId="26" builtinId="35" customBuiltin="1"/>
    <cellStyle name="40% - Accent3" xfId="30" builtinId="39" customBuiltin="1"/>
    <cellStyle name="40% - Accent4" xfId="34" builtinId="43" customBuiltin="1"/>
    <cellStyle name="40% - Accent5" xfId="38" builtinId="47" customBuiltin="1"/>
    <cellStyle name="40% - Accent6" xfId="42" builtinId="51" customBuiltin="1"/>
    <cellStyle name="60% - Accent1" xfId="23" builtinId="32" customBuiltin="1"/>
    <cellStyle name="60% - Accent2" xfId="27" builtinId="36" customBuiltin="1"/>
    <cellStyle name="60% - Accent3" xfId="31" builtinId="40" customBuiltin="1"/>
    <cellStyle name="60% - Accent4" xfId="35" builtinId="44" customBuiltin="1"/>
    <cellStyle name="60% - Accent5" xfId="39" builtinId="48" customBuiltin="1"/>
    <cellStyle name="60% - Accent6" xfId="43" builtinId="52" customBuiltin="1"/>
    <cellStyle name="Accent1" xfId="20" builtinId="29" customBuiltin="1"/>
    <cellStyle name="Accent2" xfId="24" builtinId="33" customBuiltin="1"/>
    <cellStyle name="Accent3" xfId="28" builtinId="37" customBuiltin="1"/>
    <cellStyle name="Accent4" xfId="32" builtinId="41" customBuiltin="1"/>
    <cellStyle name="Accent5" xfId="36" builtinId="45" customBuiltin="1"/>
    <cellStyle name="Accent6" xfId="40" builtinId="49" customBuiltin="1"/>
    <cellStyle name="Bad" xfId="9" builtinId="27" customBuiltin="1"/>
    <cellStyle name="Calculation" xfId="13" builtinId="22" customBuiltin="1"/>
    <cellStyle name="Check Cell" xfId="15" builtinId="23" customBuiltin="1"/>
    <cellStyle name="Comma" xfId="1" builtinId="3"/>
    <cellStyle name="Explanatory Text" xfId="18" builtinId="53" customBuiltin="1"/>
    <cellStyle name="Good" xfId="8" builtinId="26" customBuiltin="1"/>
    <cellStyle name="Heading 1" xfId="4" builtinId="16" customBuiltin="1"/>
    <cellStyle name="Heading 2" xfId="5" builtinId="17" customBuiltin="1"/>
    <cellStyle name="Heading 3" xfId="6" builtinId="18" customBuiltin="1"/>
    <cellStyle name="Heading 4" xfId="7" builtinId="19" customBuiltin="1"/>
    <cellStyle name="Input" xfId="11" builtinId="20" customBuiltin="1"/>
    <cellStyle name="Linked Cell" xfId="14" builtinId="24" customBuiltin="1"/>
    <cellStyle name="Neutral" xfId="10" builtinId="28" customBuiltin="1"/>
    <cellStyle name="Normal" xfId="0" builtinId="0"/>
    <cellStyle name="Note" xfId="17" builtinId="10" customBuiltin="1"/>
    <cellStyle name="Output" xfId="12" builtinId="21" customBuiltin="1"/>
    <cellStyle name="Percent" xfId="2" builtinId="5"/>
    <cellStyle name="Title" xfId="3" builtinId="15" customBuiltin="1"/>
    <cellStyle name="Total" xfId="19" builtinId="25" customBuiltin="1"/>
    <cellStyle name="Warning Text" xfId="16" builtinId="11" customBuiltin="1"/>
  </cellStyles>
  <dxfs count="10">
    <dxf>
      <numFmt numFmtId="169" formatCode="_ * #,##0_ ;_ * \-#,##0_ ;_ * &quot;-&quot;??_ ;_ @_ "/>
    </dxf>
    <dxf>
      <numFmt numFmtId="169" formatCode="_ * #,##0_ ;_ * \-#,##0_ ;_ * &quot;-&quot;??_ ;_ @_ "/>
    </dxf>
    <dxf>
      <numFmt numFmtId="169" formatCode="_ * #,##0_ ;_ * \-#,##0_ ;_ * &quot;-&quot;??_ ;_ @_ "/>
    </dxf>
    <dxf>
      <numFmt numFmtId="169" formatCode="_ * #,##0_ ;_ * \-#,##0_ ;_ * &quot;-&quot;??_ ;_ @_ "/>
    </dxf>
    <dxf>
      <numFmt numFmtId="14" formatCode="0.00%"/>
    </dxf>
    <dxf>
      <numFmt numFmtId="14" formatCode="0.00%"/>
    </dxf>
    <dxf>
      <numFmt numFmtId="14" formatCode="0.00%"/>
    </dxf>
    <dxf>
      <numFmt numFmtId="14" formatCode="0.00%"/>
    </dxf>
    <dxf>
      <numFmt numFmtId="169" formatCode="_ * #,##0_ ;_ * \-#,##0_ ;_ * &quot;-&quot;??_ ;_ @_ "/>
    </dxf>
    <dxf>
      <numFmt numFmtId="169" formatCode="_ * #,##0_ ;_ * \-#,##0_ ;_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microsoft.com/office/2017/06/relationships/rdRichValue" Target="richData/rdrichvalue.xml"/><Relationship Id="rId26" Type="http://schemas.openxmlformats.org/officeDocument/2006/relationships/customXml" Target="../customXml/item1.xml"/><Relationship Id="rId3" Type="http://schemas.openxmlformats.org/officeDocument/2006/relationships/worksheet" Target="worksheets/sheet3.xml"/><Relationship Id="rId21" Type="http://schemas.microsoft.com/office/2017/06/relationships/rdSupportingPropertyBagStructure" Target="richData/rdsupportingpropertybagstructure.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sheetMetadata" Target="metadata.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20" Type="http://schemas.microsoft.com/office/2017/06/relationships/richStyles" Target="richData/rich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24" Type="http://schemas.openxmlformats.org/officeDocument/2006/relationships/powerPivotData" Target="model/item.data"/><Relationship Id="rId5" Type="http://schemas.openxmlformats.org/officeDocument/2006/relationships/worksheet" Target="worksheets/sheet5.xml"/><Relationship Id="rId15" Type="http://schemas.openxmlformats.org/officeDocument/2006/relationships/styles" Target="styles.xml"/><Relationship Id="rId23" Type="http://schemas.microsoft.com/office/2017/06/relationships/rdRichValueTypes" Target="richData/rdRichValueTypes.xml"/><Relationship Id="rId10" Type="http://schemas.openxmlformats.org/officeDocument/2006/relationships/pivotCacheDefinition" Target="pivotCache/pivotCacheDefinition1.xml"/><Relationship Id="rId19" Type="http://schemas.microsoft.com/office/2017/06/relationships/rdRichValueStructure" Target="richData/rdrichvaluestructure.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connections" Target="connections.xml"/><Relationship Id="rId22" Type="http://schemas.microsoft.com/office/2017/06/relationships/rdSupportingPropertyBag" Target="richData/rdsupportingpropertybag.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3" Type="http://schemas.openxmlformats.org/officeDocument/2006/relationships/image" Target="../media/image2.png"/><Relationship Id="rId7" Type="http://schemas.openxmlformats.org/officeDocument/2006/relationships/image" Target="../media/image6.png"/><Relationship Id="rId2" Type="http://schemas.microsoft.com/office/2011/relationships/chartColorStyle" Target="colors4.xml"/><Relationship Id="rId1" Type="http://schemas.microsoft.com/office/2011/relationships/chartStyle" Target="style4.xml"/><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3" Type="http://schemas.openxmlformats.org/officeDocument/2006/relationships/image" Target="../media/image7.png"/><Relationship Id="rId2" Type="http://schemas.microsoft.com/office/2011/relationships/chartColorStyle" Target="colors9.xml"/><Relationship Id="rId1" Type="http://schemas.microsoft.com/office/2011/relationships/chartStyle" Target="style9.xml"/><Relationship Id="rId4" Type="http://schemas.openxmlformats.org/officeDocument/2006/relationships/image" Target="../media/image8.png"/></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
          <c:y val="0.11669120228159"/>
          <c:w val="0.93888888888888888"/>
          <c:h val="0.88330879771840998"/>
        </c:manualLayout>
      </c:layout>
      <c:lineChart>
        <c:grouping val="standard"/>
        <c:varyColors val="0"/>
        <c:ser>
          <c:idx val="0"/>
          <c:order val="0"/>
          <c:spPr>
            <a:ln w="44450" cap="rnd" cmpd="thinThick">
              <a:solidFill>
                <a:schemeClr val="accent2">
                  <a:lumMod val="60000"/>
                  <a:lumOff val="40000"/>
                </a:schemeClr>
              </a:solidFill>
              <a:round/>
            </a:ln>
            <a:effectLst/>
          </c:spPr>
          <c:marker>
            <c:symbol val="none"/>
          </c:marker>
          <c:dLbls>
            <c:dLbl>
              <c:idx val="1"/>
              <c:layout>
                <c:manualLayout>
                  <c:x val="-0.12580708661417322"/>
                  <c:y val="6.568143658888435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830A-4DA4-8B96-AC35047ED8EE}"/>
                </c:ext>
              </c:extLst>
            </c:dLbl>
            <c:spPr>
              <a:noFill/>
              <a:ln>
                <a:noFill/>
              </a:ln>
              <a:effectLst/>
            </c:spPr>
            <c:txPr>
              <a:bodyPr rot="-1020000" spcFirstLastPara="1" vertOverflow="ellipsis" horzOverflow="clip" vert="horz" wrap="square" lIns="144000" tIns="144000" rIns="0" bIns="19050" anchor="ctr" anchorCtr="1">
                <a:spAutoFit/>
              </a:bodyPr>
              <a:lstStyle/>
              <a:p>
                <a:pPr>
                  <a:defRPr sz="12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Map!$H$2:$H$10</c:f>
              <c:strCache>
                <c:ptCount val="9"/>
                <c:pt idx="0">
                  <c:v>Canada</c:v>
                </c:pt>
                <c:pt idx="1">
                  <c:v>China</c:v>
                </c:pt>
                <c:pt idx="2">
                  <c:v>Egypt</c:v>
                </c:pt>
                <c:pt idx="3">
                  <c:v>India</c:v>
                </c:pt>
                <c:pt idx="4">
                  <c:v>Indonesia</c:v>
                </c:pt>
                <c:pt idx="5">
                  <c:v>Pakistan</c:v>
                </c:pt>
                <c:pt idx="6">
                  <c:v>Thailand</c:v>
                </c:pt>
                <c:pt idx="7">
                  <c:v>Turkey</c:v>
                </c:pt>
                <c:pt idx="8">
                  <c:v>United States</c:v>
                </c:pt>
              </c:strCache>
            </c:strRef>
          </c:cat>
          <c:val>
            <c:numRef>
              <c:f>Map!$I$2:$I$10</c:f>
              <c:numCache>
                <c:formatCode>General</c:formatCode>
                <c:ptCount val="9"/>
                <c:pt idx="0">
                  <c:v>72521039</c:v>
                </c:pt>
                <c:pt idx="1">
                  <c:v>60433766</c:v>
                </c:pt>
                <c:pt idx="2">
                  <c:v>63290076</c:v>
                </c:pt>
                <c:pt idx="3">
                  <c:v>54684656</c:v>
                </c:pt>
                <c:pt idx="4">
                  <c:v>67772601</c:v>
                </c:pt>
                <c:pt idx="5">
                  <c:v>66929794</c:v>
                </c:pt>
                <c:pt idx="6">
                  <c:v>46299251</c:v>
                </c:pt>
                <c:pt idx="7">
                  <c:v>69819456</c:v>
                </c:pt>
                <c:pt idx="8">
                  <c:v>65933859</c:v>
                </c:pt>
              </c:numCache>
            </c:numRef>
          </c:val>
          <c:smooth val="0"/>
          <c:extLst>
            <c:ext xmlns:c16="http://schemas.microsoft.com/office/drawing/2014/chart" uri="{C3380CC4-5D6E-409C-BE32-E72D297353CC}">
              <c16:uniqueId val="{00000001-830A-4DA4-8B96-AC35047ED8EE}"/>
            </c:ext>
          </c:extLst>
        </c:ser>
        <c:dLbls>
          <c:showLegendKey val="0"/>
          <c:showVal val="0"/>
          <c:showCatName val="0"/>
          <c:showSerName val="0"/>
          <c:showPercent val="0"/>
          <c:showBubbleSize val="0"/>
        </c:dLbls>
        <c:smooth val="0"/>
        <c:axId val="806344159"/>
        <c:axId val="797739359"/>
      </c:lineChart>
      <c:catAx>
        <c:axId val="806344159"/>
        <c:scaling>
          <c:orientation val="minMax"/>
        </c:scaling>
        <c:delete val="1"/>
        <c:axPos val="b"/>
        <c:numFmt formatCode="General" sourceLinked="1"/>
        <c:majorTickMark val="none"/>
        <c:minorTickMark val="none"/>
        <c:tickLblPos val="nextTo"/>
        <c:crossAx val="797739359"/>
        <c:crosses val="autoZero"/>
        <c:auto val="1"/>
        <c:lblAlgn val="ctr"/>
        <c:lblOffset val="100"/>
        <c:noMultiLvlLbl val="0"/>
      </c:catAx>
      <c:valAx>
        <c:axId val="797739359"/>
        <c:scaling>
          <c:orientation val="minMax"/>
        </c:scaling>
        <c:delete val="1"/>
        <c:axPos val="l"/>
        <c:numFmt formatCode="General" sourceLinked="1"/>
        <c:majorTickMark val="none"/>
        <c:minorTickMark val="none"/>
        <c:tickLblPos val="nextTo"/>
        <c:crossAx val="8063441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3055555555555557"/>
          <c:y val="5.0925925925925923E-2"/>
          <c:w val="0.53888888888888886"/>
          <c:h val="0.89814814814814814"/>
        </c:manualLayout>
      </c:layout>
      <c:pieChart>
        <c:varyColors val="1"/>
        <c:ser>
          <c:idx val="0"/>
          <c:order val="0"/>
          <c:spPr>
            <a:ln>
              <a:noFill/>
            </a:ln>
          </c:spPr>
          <c:dPt>
            <c:idx val="0"/>
            <c:bubble3D val="0"/>
            <c:spPr>
              <a:noFill/>
              <a:ln w="19050">
                <a:noFill/>
              </a:ln>
              <a:effectLst/>
            </c:spPr>
            <c:extLst>
              <c:ext xmlns:c16="http://schemas.microsoft.com/office/drawing/2014/chart" uri="{C3380CC4-5D6E-409C-BE32-E72D297353CC}">
                <c16:uniqueId val="{00000001-8568-4005-8AA2-5FAECAE91CEF}"/>
              </c:ext>
            </c:extLst>
          </c:dPt>
          <c:dPt>
            <c:idx val="1"/>
            <c:bubble3D val="0"/>
            <c:spPr>
              <a:gradFill flip="none" rotWithShape="1">
                <a:gsLst>
                  <a:gs pos="0">
                    <a:schemeClr val="accent1">
                      <a:lumMod val="40000"/>
                      <a:lumOff val="60000"/>
                      <a:alpha val="75000"/>
                    </a:schemeClr>
                  </a:gs>
                  <a:gs pos="46000">
                    <a:schemeClr val="accent1">
                      <a:lumMod val="95000"/>
                      <a:lumOff val="5000"/>
                    </a:schemeClr>
                  </a:gs>
                  <a:gs pos="100000">
                    <a:schemeClr val="accent1">
                      <a:lumMod val="60000"/>
                    </a:schemeClr>
                  </a:gs>
                </a:gsLst>
                <a:path path="circle">
                  <a:fillToRect l="50000" t="130000" r="50000" b="-30000"/>
                </a:path>
                <a:tileRect/>
              </a:gradFill>
              <a:ln w="19050">
                <a:solidFill>
                  <a:schemeClr val="bg1">
                    <a:alpha val="52000"/>
                  </a:schemeClr>
                </a:solidFill>
              </a:ln>
              <a:effectLst/>
              <a:scene3d>
                <a:camera prst="orthographicFront"/>
                <a:lightRig rig="threePt" dir="t"/>
              </a:scene3d>
              <a:sp3d>
                <a:bevelT/>
              </a:sp3d>
            </c:spPr>
            <c:extLst>
              <c:ext xmlns:c16="http://schemas.microsoft.com/office/drawing/2014/chart" uri="{C3380CC4-5D6E-409C-BE32-E72D297353CC}">
                <c16:uniqueId val="{00000003-8568-4005-8AA2-5FAECAE91CEF}"/>
              </c:ext>
            </c:extLst>
          </c:dPt>
          <c:dPt>
            <c:idx val="2"/>
            <c:bubble3D val="0"/>
            <c:spPr>
              <a:noFill/>
              <a:ln w="19050">
                <a:noFill/>
              </a:ln>
              <a:effectLst/>
            </c:spPr>
            <c:extLst>
              <c:ext xmlns:c16="http://schemas.microsoft.com/office/drawing/2014/chart" uri="{C3380CC4-5D6E-409C-BE32-E72D297353CC}">
                <c16:uniqueId val="{00000005-8568-4005-8AA2-5FAECAE91CEF}"/>
              </c:ext>
            </c:extLst>
          </c:dPt>
          <c:val>
            <c:numRef>
              <c:f>Sentiment!$E$12:$E$14</c:f>
              <c:numCache>
                <c:formatCode>General</c:formatCode>
                <c:ptCount val="3"/>
                <c:pt idx="0" formatCode="0%">
                  <c:v>0.75951111111111114</c:v>
                </c:pt>
                <c:pt idx="1">
                  <c:v>0.01</c:v>
                </c:pt>
                <c:pt idx="2">
                  <c:v>0.23048888888888885</c:v>
                </c:pt>
              </c:numCache>
            </c:numRef>
          </c:val>
          <c:extLst>
            <c:ext xmlns:c16="http://schemas.microsoft.com/office/drawing/2014/chart" uri="{C3380CC4-5D6E-409C-BE32-E72D297353CC}">
              <c16:uniqueId val="{00000006-8568-4005-8AA2-5FAECAE91CEF}"/>
            </c:ext>
          </c:extLst>
        </c:ser>
        <c:dLbls>
          <c:showLegendKey val="0"/>
          <c:showVal val="0"/>
          <c:showCatName val="0"/>
          <c:showSerName val="0"/>
          <c:showPercent val="0"/>
          <c:showBubbleSize val="0"/>
          <c:showLeaderLines val="1"/>
        </c:dLbls>
        <c:firstSliceAng val="9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1.628222611209074E-2"/>
          <c:y val="1.2388706574935539E-2"/>
          <c:w val="0.95522387102936379"/>
          <c:h val="0.90171481960412958"/>
        </c:manualLayout>
      </c:layout>
      <c:lineChart>
        <c:grouping val="standard"/>
        <c:varyColors val="0"/>
        <c:ser>
          <c:idx val="0"/>
          <c:order val="0"/>
          <c:spPr>
            <a:ln w="44450" cap="rnd" cmpd="tri">
              <a:solidFill>
                <a:srgbClr val="FFFF00"/>
              </a:solidFill>
              <a:round/>
              <a:headEnd type="none"/>
            </a:ln>
            <a:effectLst/>
          </c:spPr>
          <c:marker>
            <c:symbol val="none"/>
          </c:marker>
          <c:dLbls>
            <c:spPr>
              <a:noFill/>
              <a:ln>
                <a:noFill/>
              </a:ln>
              <a:effectLst/>
            </c:spPr>
            <c:txPr>
              <a:bodyPr rot="0" spcFirstLastPara="1" vertOverflow="ellipsis" vert="horz" wrap="square" anchor="ctr" anchorCtr="1"/>
              <a:lstStyle/>
              <a:p>
                <a:pPr>
                  <a:defRPr sz="14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Map!$H$2:$H$10</c:f>
              <c:strCache>
                <c:ptCount val="9"/>
                <c:pt idx="0">
                  <c:v>Canada</c:v>
                </c:pt>
                <c:pt idx="1">
                  <c:v>China</c:v>
                </c:pt>
                <c:pt idx="2">
                  <c:v>Egypt</c:v>
                </c:pt>
                <c:pt idx="3">
                  <c:v>India</c:v>
                </c:pt>
                <c:pt idx="4">
                  <c:v>Indonesia</c:v>
                </c:pt>
                <c:pt idx="5">
                  <c:v>Pakistan</c:v>
                </c:pt>
                <c:pt idx="6">
                  <c:v>Thailand</c:v>
                </c:pt>
                <c:pt idx="7">
                  <c:v>Turkey</c:v>
                </c:pt>
                <c:pt idx="8">
                  <c:v>United States</c:v>
                </c:pt>
              </c:strCache>
            </c:strRef>
          </c:cat>
          <c:val>
            <c:numRef>
              <c:f>Map!$G$2:$G$10</c:f>
              <c:numCache>
                <c:formatCode>0%</c:formatCode>
                <c:ptCount val="9"/>
                <c:pt idx="0">
                  <c:v>0.11127981314195143</c:v>
                </c:pt>
                <c:pt idx="1">
                  <c:v>9.1282305556086435E-2</c:v>
                </c:pt>
                <c:pt idx="2">
                  <c:v>8.6133201282626956E-2</c:v>
                </c:pt>
                <c:pt idx="3">
                  <c:v>0.1496586602336327</c:v>
                </c:pt>
                <c:pt idx="4">
                  <c:v>0.14000073441036834</c:v>
                </c:pt>
                <c:pt idx="5">
                  <c:v>0.10686100338923943</c:v>
                </c:pt>
                <c:pt idx="6">
                  <c:v>0.12763901883633752</c:v>
                </c:pt>
                <c:pt idx="7">
                  <c:v>8.7120825752121045E-2</c:v>
                </c:pt>
                <c:pt idx="8">
                  <c:v>0.10002443739763618</c:v>
                </c:pt>
              </c:numCache>
            </c:numRef>
          </c:val>
          <c:smooth val="0"/>
          <c:extLst>
            <c:ext xmlns:c16="http://schemas.microsoft.com/office/drawing/2014/chart" uri="{C3380CC4-5D6E-409C-BE32-E72D297353CC}">
              <c16:uniqueId val="{00000000-D637-478F-BFA4-1C72EC51968D}"/>
            </c:ext>
          </c:extLst>
        </c:ser>
        <c:dLbls>
          <c:showLegendKey val="0"/>
          <c:showVal val="0"/>
          <c:showCatName val="0"/>
          <c:showSerName val="0"/>
          <c:showPercent val="0"/>
          <c:showBubbleSize val="0"/>
        </c:dLbls>
        <c:smooth val="0"/>
        <c:axId val="1026314767"/>
        <c:axId val="1446703471"/>
        <c:extLst>
          <c:ext xmlns:c15="http://schemas.microsoft.com/office/drawing/2012/chart" uri="{02D57815-91ED-43cb-92C2-25804820EDAC}">
            <c15:filteredLineSeries>
              <c15:ser>
                <c:idx val="1"/>
                <c:order val="1"/>
                <c:spPr>
                  <a:ln w="28575" cap="rnd">
                    <a:solidFill>
                      <a:schemeClr val="accent2"/>
                    </a:solidFill>
                    <a:round/>
                  </a:ln>
                  <a:effectLst/>
                </c:spPr>
                <c:marker>
                  <c:symbol val="none"/>
                </c:marker>
                <c:cat>
                  <c:strRef>
                    <c:extLst>
                      <c:ext uri="{02D57815-91ED-43cb-92C2-25804820EDAC}">
                        <c15:formulaRef>
                          <c15:sqref>Map!$H$2:$H$10</c15:sqref>
                        </c15:formulaRef>
                      </c:ext>
                    </c:extLst>
                    <c:strCache>
                      <c:ptCount val="9"/>
                      <c:pt idx="0">
                        <c:v>Canada</c:v>
                      </c:pt>
                      <c:pt idx="1">
                        <c:v>China</c:v>
                      </c:pt>
                      <c:pt idx="2">
                        <c:v>Egypt</c:v>
                      </c:pt>
                      <c:pt idx="3">
                        <c:v>India</c:v>
                      </c:pt>
                      <c:pt idx="4">
                        <c:v>Indonesia</c:v>
                      </c:pt>
                      <c:pt idx="5">
                        <c:v>Pakistan</c:v>
                      </c:pt>
                      <c:pt idx="6">
                        <c:v>Thailand</c:v>
                      </c:pt>
                      <c:pt idx="7">
                        <c:v>Turkey</c:v>
                      </c:pt>
                      <c:pt idx="8">
                        <c:v>United States</c:v>
                      </c:pt>
                    </c:strCache>
                  </c:strRef>
                </c:cat>
                <c:val>
                  <c:numRef>
                    <c:extLst>
                      <c:ext uri="{02D57815-91ED-43cb-92C2-25804820EDAC}">
                        <c15:formulaRef>
                          <c15:sqref>Map!$H$2:$H$10</c15:sqref>
                        </c15:formulaRef>
                      </c:ext>
                    </c:extLst>
                    <c:numCache>
                      <c:formatCode>General</c:formatCode>
                      <c:ptCount val="9"/>
                      <c:pt idx="0">
                        <c:v>0</c:v>
                      </c:pt>
                      <c:pt idx="1">
                        <c:v>0</c:v>
                      </c:pt>
                      <c:pt idx="2">
                        <c:v>0</c:v>
                      </c:pt>
                      <c:pt idx="3">
                        <c:v>0</c:v>
                      </c:pt>
                      <c:pt idx="4">
                        <c:v>0</c:v>
                      </c:pt>
                      <c:pt idx="5">
                        <c:v>0</c:v>
                      </c:pt>
                      <c:pt idx="6">
                        <c:v>0</c:v>
                      </c:pt>
                      <c:pt idx="7">
                        <c:v>0</c:v>
                      </c:pt>
                      <c:pt idx="8">
                        <c:v>0</c:v>
                      </c:pt>
                    </c:numCache>
                  </c:numRef>
                </c:val>
                <c:smooth val="0"/>
                <c:extLst>
                  <c:ext xmlns:c16="http://schemas.microsoft.com/office/drawing/2014/chart" uri="{C3380CC4-5D6E-409C-BE32-E72D297353CC}">
                    <c16:uniqueId val="{00000001-D637-478F-BFA4-1C72EC51968D}"/>
                  </c:ext>
                </c:extLst>
              </c15:ser>
            </c15:filteredLineSeries>
          </c:ext>
        </c:extLst>
      </c:lineChart>
      <c:catAx>
        <c:axId val="1026314767"/>
        <c:scaling>
          <c:orientation val="minMax"/>
        </c:scaling>
        <c:delete val="1"/>
        <c:axPos val="b"/>
        <c:numFmt formatCode="General" sourceLinked="1"/>
        <c:majorTickMark val="none"/>
        <c:minorTickMark val="none"/>
        <c:tickLblPos val="nextTo"/>
        <c:crossAx val="1446703471"/>
        <c:crosses val="autoZero"/>
        <c:auto val="1"/>
        <c:lblAlgn val="ctr"/>
        <c:lblOffset val="100"/>
        <c:noMultiLvlLbl val="0"/>
      </c:catAx>
      <c:valAx>
        <c:axId val="1446703471"/>
        <c:scaling>
          <c:orientation val="minMax"/>
        </c:scaling>
        <c:delete val="1"/>
        <c:axPos val="l"/>
        <c:numFmt formatCode="0%" sourceLinked="1"/>
        <c:majorTickMark val="none"/>
        <c:minorTickMark val="none"/>
        <c:tickLblPos val="nextTo"/>
        <c:crossAx val="10263147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sz="1100"/>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1621203830097329E-2"/>
          <c:y val="3.7274772474606734E-2"/>
          <c:w val="0.94820321321756118"/>
          <c:h val="0.91803920682838425"/>
        </c:manualLayout>
      </c:layout>
      <c:barChart>
        <c:barDir val="col"/>
        <c:grouping val="clustered"/>
        <c:varyColors val="0"/>
        <c:ser>
          <c:idx val="0"/>
          <c:order val="0"/>
          <c:spPr>
            <a:blipFill>
              <a:blip xmlns:r="http://schemas.openxmlformats.org/officeDocument/2006/relationships" r:embed="rId3"/>
              <a:stretch>
                <a:fillRect/>
              </a:stretch>
            </a:blipFill>
            <a:ln>
              <a:noFill/>
            </a:ln>
            <a:effectLst/>
          </c:spPr>
          <c:invertIfNegative val="0"/>
          <c:pictureOptions>
            <c:pictureFormat val="stackScale"/>
          </c:pictureOptions>
          <c:dPt>
            <c:idx val="0"/>
            <c:invertIfNegative val="0"/>
            <c:bubble3D val="0"/>
            <c:spPr>
              <a:blipFill>
                <a:blip xmlns:r="http://schemas.openxmlformats.org/officeDocument/2006/relationships" r:embed="rId4"/>
                <a:stretch>
                  <a:fillRect/>
                </a:stretch>
              </a:blipFill>
              <a:ln>
                <a:noFill/>
              </a:ln>
              <a:effectLst/>
            </c:spPr>
            <c:pictureOptions>
              <c:pictureFormat val="stackScale"/>
            </c:pictureOptions>
            <c:extLst>
              <c:ext xmlns:c16="http://schemas.microsoft.com/office/drawing/2014/chart" uri="{C3380CC4-5D6E-409C-BE32-E72D297353CC}">
                <c16:uniqueId val="{00000001-FB49-487C-83E9-98CDD257E59F}"/>
              </c:ext>
            </c:extLst>
          </c:dPt>
          <c:dPt>
            <c:idx val="1"/>
            <c:invertIfNegative val="0"/>
            <c:bubble3D val="0"/>
            <c:spPr>
              <a:blipFill>
                <a:blip xmlns:r="http://schemas.openxmlformats.org/officeDocument/2006/relationships" r:embed="rId5"/>
                <a:stretch>
                  <a:fillRect/>
                </a:stretch>
              </a:blipFill>
              <a:ln>
                <a:noFill/>
              </a:ln>
              <a:effectLst/>
            </c:spPr>
            <c:pictureOptions>
              <c:pictureFormat val="stackScale"/>
            </c:pictureOptions>
            <c:extLst>
              <c:ext xmlns:c16="http://schemas.microsoft.com/office/drawing/2014/chart" uri="{C3380CC4-5D6E-409C-BE32-E72D297353CC}">
                <c16:uniqueId val="{00000003-FB49-487C-83E9-98CDD257E59F}"/>
              </c:ext>
            </c:extLst>
          </c:dPt>
          <c:val>
            <c:numRef>
              <c:f>Gender!$C$2:$C$3</c:f>
              <c:numCache>
                <c:formatCode>0%</c:formatCode>
                <c:ptCount val="2"/>
                <c:pt idx="0">
                  <c:v>0.66666666666666663</c:v>
                </c:pt>
                <c:pt idx="1">
                  <c:v>0.33333333333333331</c:v>
                </c:pt>
              </c:numCache>
            </c:numRef>
          </c:val>
          <c:extLst>
            <c:ext xmlns:c16="http://schemas.microsoft.com/office/drawing/2014/chart" uri="{C3380CC4-5D6E-409C-BE32-E72D297353CC}">
              <c16:uniqueId val="{00000004-FB49-487C-83E9-98CDD257E59F}"/>
            </c:ext>
          </c:extLst>
        </c:ser>
        <c:ser>
          <c:idx val="1"/>
          <c:order val="1"/>
          <c:spPr>
            <a:solidFill>
              <a:schemeClr val="accent2"/>
            </a:solidFill>
            <a:ln>
              <a:noFill/>
            </a:ln>
            <a:effectLst/>
          </c:spPr>
          <c:invertIfNegative val="0"/>
          <c:dPt>
            <c:idx val="0"/>
            <c:invertIfNegative val="0"/>
            <c:bubble3D val="0"/>
            <c:spPr>
              <a:blipFill>
                <a:blip xmlns:r="http://schemas.openxmlformats.org/officeDocument/2006/relationships" r:embed="rId6"/>
                <a:stretch>
                  <a:fillRect/>
                </a:stretch>
              </a:blipFill>
              <a:ln>
                <a:noFill/>
              </a:ln>
              <a:effectLst/>
            </c:spPr>
            <c:extLst>
              <c:ext xmlns:c16="http://schemas.microsoft.com/office/drawing/2014/chart" uri="{C3380CC4-5D6E-409C-BE32-E72D297353CC}">
                <c16:uniqueId val="{00000006-FB49-487C-83E9-98CDD257E59F}"/>
              </c:ext>
            </c:extLst>
          </c:dPt>
          <c:dPt>
            <c:idx val="1"/>
            <c:invertIfNegative val="0"/>
            <c:bubble3D val="0"/>
            <c:spPr>
              <a:blipFill>
                <a:blip xmlns:r="http://schemas.openxmlformats.org/officeDocument/2006/relationships" r:embed="rId7"/>
                <a:stretch>
                  <a:fillRect/>
                </a:stretch>
              </a:blipFill>
              <a:ln>
                <a:noFill/>
              </a:ln>
              <a:effectLst/>
            </c:spPr>
            <c:extLst>
              <c:ext xmlns:c16="http://schemas.microsoft.com/office/drawing/2014/chart" uri="{C3380CC4-5D6E-409C-BE32-E72D297353CC}">
                <c16:uniqueId val="{00000008-FB49-487C-83E9-98CDD257E59F}"/>
              </c:ext>
            </c:extLst>
          </c:dPt>
          <c:val>
            <c:numRef>
              <c:f>Gender!$D$2:$D$3</c:f>
              <c:numCache>
                <c:formatCode>General</c:formatCode>
                <c:ptCount val="2"/>
                <c:pt idx="0">
                  <c:v>1</c:v>
                </c:pt>
                <c:pt idx="1">
                  <c:v>1</c:v>
                </c:pt>
              </c:numCache>
            </c:numRef>
          </c:val>
          <c:extLst>
            <c:ext xmlns:c16="http://schemas.microsoft.com/office/drawing/2014/chart" uri="{C3380CC4-5D6E-409C-BE32-E72D297353CC}">
              <c16:uniqueId val="{00000009-FB49-487C-83E9-98CDD257E59F}"/>
            </c:ext>
          </c:extLst>
        </c:ser>
        <c:dLbls>
          <c:showLegendKey val="0"/>
          <c:showVal val="0"/>
          <c:showCatName val="0"/>
          <c:showSerName val="0"/>
          <c:showPercent val="0"/>
          <c:showBubbleSize val="0"/>
        </c:dLbls>
        <c:gapWidth val="0"/>
        <c:overlap val="100"/>
        <c:axId val="1697739599"/>
        <c:axId val="810786511"/>
      </c:barChart>
      <c:catAx>
        <c:axId val="1697739599"/>
        <c:scaling>
          <c:orientation val="minMax"/>
        </c:scaling>
        <c:delete val="1"/>
        <c:axPos val="b"/>
        <c:majorTickMark val="none"/>
        <c:minorTickMark val="none"/>
        <c:tickLblPos val="nextTo"/>
        <c:crossAx val="810786511"/>
        <c:crosses val="autoZero"/>
        <c:auto val="1"/>
        <c:lblAlgn val="ctr"/>
        <c:lblOffset val="100"/>
        <c:noMultiLvlLbl val="0"/>
      </c:catAx>
      <c:valAx>
        <c:axId val="810786511"/>
        <c:scaling>
          <c:orientation val="minMax"/>
        </c:scaling>
        <c:delete val="1"/>
        <c:axPos val="l"/>
        <c:numFmt formatCode="0%" sourceLinked="1"/>
        <c:majorTickMark val="none"/>
        <c:minorTickMark val="none"/>
        <c:tickLblPos val="nextTo"/>
        <c:crossAx val="16977395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noFill/>
          </c:spPr>
          <c:dPt>
            <c:idx val="0"/>
            <c:bubble3D val="0"/>
            <c:spPr>
              <a:solidFill>
                <a:schemeClr val="bg1"/>
              </a:solidFill>
              <a:ln w="25400">
                <a:solidFill>
                  <a:schemeClr val="lt1"/>
                </a:solidFill>
              </a:ln>
              <a:effectLst/>
            </c:spPr>
            <c:extLst>
              <c:ext xmlns:c16="http://schemas.microsoft.com/office/drawing/2014/chart" uri="{C3380CC4-5D6E-409C-BE32-E72D297353CC}">
                <c16:uniqueId val="{00000001-0A80-4DE1-9323-F2C72940A36F}"/>
              </c:ext>
            </c:extLst>
          </c:dPt>
          <c:dPt>
            <c:idx val="1"/>
            <c:bubble3D val="0"/>
            <c:spPr>
              <a:noFill/>
              <a:ln w="19050">
                <a:solidFill>
                  <a:schemeClr val="lt1"/>
                </a:solidFill>
              </a:ln>
              <a:effectLst/>
            </c:spPr>
            <c:extLst>
              <c:ext xmlns:c16="http://schemas.microsoft.com/office/drawing/2014/chart" uri="{C3380CC4-5D6E-409C-BE32-E72D297353CC}">
                <c16:uniqueId val="{00000003-0A80-4DE1-9323-F2C72940A36F}"/>
              </c:ext>
            </c:extLst>
          </c:dPt>
          <c:val>
            <c:numRef>
              <c:f>Seasons!$G$12:$G$13</c:f>
              <c:numCache>
                <c:formatCode>General</c:formatCode>
                <c:ptCount val="2"/>
                <c:pt idx="0" formatCode="0%">
                  <c:v>0.27742222222222218</c:v>
                </c:pt>
                <c:pt idx="1">
                  <c:v>1</c:v>
                </c:pt>
              </c:numCache>
            </c:numRef>
          </c:val>
          <c:extLst>
            <c:ext xmlns:c16="http://schemas.microsoft.com/office/drawing/2014/chart" uri="{C3380CC4-5D6E-409C-BE32-E72D297353CC}">
              <c16:uniqueId val="{00000004-0A80-4DE1-9323-F2C72940A36F}"/>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solidFill>
                <a:schemeClr val="bg1"/>
              </a:solidFill>
            </a:ln>
          </c:spPr>
          <c:dPt>
            <c:idx val="0"/>
            <c:bubble3D val="0"/>
            <c:spPr>
              <a:solidFill>
                <a:schemeClr val="bg1"/>
              </a:solidFill>
              <a:ln w="38100">
                <a:solidFill>
                  <a:schemeClr val="bg1"/>
                </a:solidFill>
              </a:ln>
              <a:effectLst/>
            </c:spPr>
            <c:extLst>
              <c:ext xmlns:c16="http://schemas.microsoft.com/office/drawing/2014/chart" uri="{C3380CC4-5D6E-409C-BE32-E72D297353CC}">
                <c16:uniqueId val="{00000001-70D3-442D-A08E-F50AD7EF21DE}"/>
              </c:ext>
            </c:extLst>
          </c:dPt>
          <c:dPt>
            <c:idx val="1"/>
            <c:bubble3D val="0"/>
            <c:spPr>
              <a:noFill/>
              <a:ln w="19050">
                <a:solidFill>
                  <a:schemeClr val="bg1"/>
                </a:solidFill>
              </a:ln>
              <a:effectLst/>
            </c:spPr>
            <c:extLst>
              <c:ext xmlns:c16="http://schemas.microsoft.com/office/drawing/2014/chart" uri="{C3380CC4-5D6E-409C-BE32-E72D297353CC}">
                <c16:uniqueId val="{00000003-70D3-442D-A08E-F50AD7EF21DE}"/>
              </c:ext>
            </c:extLst>
          </c:dPt>
          <c:val>
            <c:numRef>
              <c:f>Seasons!$H$12:$H$13</c:f>
              <c:numCache>
                <c:formatCode>General</c:formatCode>
                <c:ptCount val="2"/>
                <c:pt idx="0" formatCode="0%">
                  <c:v>0.21845555555555554</c:v>
                </c:pt>
                <c:pt idx="1">
                  <c:v>1</c:v>
                </c:pt>
              </c:numCache>
            </c:numRef>
          </c:val>
          <c:extLst>
            <c:ext xmlns:c16="http://schemas.microsoft.com/office/drawing/2014/chart" uri="{C3380CC4-5D6E-409C-BE32-E72D297353CC}">
              <c16:uniqueId val="{00000004-70D3-442D-A08E-F50AD7EF21DE}"/>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noFill/>
          </c:spPr>
          <c:dPt>
            <c:idx val="0"/>
            <c:bubble3D val="0"/>
            <c:spPr>
              <a:solidFill>
                <a:schemeClr val="bg1"/>
              </a:solidFill>
              <a:ln w="19050">
                <a:solidFill>
                  <a:schemeClr val="lt1"/>
                </a:solidFill>
              </a:ln>
              <a:effectLst/>
            </c:spPr>
            <c:extLst>
              <c:ext xmlns:c16="http://schemas.microsoft.com/office/drawing/2014/chart" uri="{C3380CC4-5D6E-409C-BE32-E72D297353CC}">
                <c16:uniqueId val="{00000001-9106-493C-A0F1-2636FF077838}"/>
              </c:ext>
            </c:extLst>
          </c:dPt>
          <c:dPt>
            <c:idx val="1"/>
            <c:bubble3D val="0"/>
            <c:spPr>
              <a:noFill/>
              <a:ln w="19050">
                <a:solidFill>
                  <a:schemeClr val="lt1"/>
                </a:solidFill>
              </a:ln>
              <a:effectLst/>
            </c:spPr>
            <c:extLst>
              <c:ext xmlns:c16="http://schemas.microsoft.com/office/drawing/2014/chart" uri="{C3380CC4-5D6E-409C-BE32-E72D297353CC}">
                <c16:uniqueId val="{00000003-9106-493C-A0F1-2636FF077838}"/>
              </c:ext>
            </c:extLst>
          </c:dPt>
          <c:val>
            <c:numRef>
              <c:f>Seasons!$I$12:$I$13</c:f>
              <c:numCache>
                <c:formatCode>General</c:formatCode>
                <c:ptCount val="2"/>
                <c:pt idx="0" formatCode="0%">
                  <c:v>0.21678888888888892</c:v>
                </c:pt>
                <c:pt idx="1">
                  <c:v>1</c:v>
                </c:pt>
              </c:numCache>
            </c:numRef>
          </c:val>
          <c:extLst>
            <c:ext xmlns:c16="http://schemas.microsoft.com/office/drawing/2014/chart" uri="{C3380CC4-5D6E-409C-BE32-E72D297353CC}">
              <c16:uniqueId val="{00000004-9106-493C-A0F1-2636FF077838}"/>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noFill/>
          </c:spPr>
          <c:dPt>
            <c:idx val="0"/>
            <c:bubble3D val="0"/>
            <c:spPr>
              <a:solidFill>
                <a:schemeClr val="bg1"/>
              </a:solidFill>
              <a:ln w="19050">
                <a:solidFill>
                  <a:schemeClr val="lt1"/>
                </a:solidFill>
              </a:ln>
              <a:effectLst/>
            </c:spPr>
            <c:extLst>
              <c:ext xmlns:c16="http://schemas.microsoft.com/office/drawing/2014/chart" uri="{C3380CC4-5D6E-409C-BE32-E72D297353CC}">
                <c16:uniqueId val="{00000001-323D-46E6-B60B-753F844CD1B7}"/>
              </c:ext>
            </c:extLst>
          </c:dPt>
          <c:dPt>
            <c:idx val="1"/>
            <c:bubble3D val="0"/>
            <c:spPr>
              <a:noFill/>
              <a:ln w="19050">
                <a:solidFill>
                  <a:schemeClr val="lt1"/>
                </a:solidFill>
              </a:ln>
              <a:effectLst/>
            </c:spPr>
            <c:extLst>
              <c:ext xmlns:c16="http://schemas.microsoft.com/office/drawing/2014/chart" uri="{C3380CC4-5D6E-409C-BE32-E72D297353CC}">
                <c16:uniqueId val="{00000003-323D-46E6-B60B-753F844CD1B7}"/>
              </c:ext>
            </c:extLst>
          </c:dPt>
          <c:val>
            <c:numRef>
              <c:f>Seasons!$J$12:$J$13</c:f>
              <c:numCache>
                <c:formatCode>General</c:formatCode>
                <c:ptCount val="2"/>
                <c:pt idx="0" formatCode="0%">
                  <c:v>0.28733333333333327</c:v>
                </c:pt>
                <c:pt idx="1">
                  <c:v>1</c:v>
                </c:pt>
              </c:numCache>
            </c:numRef>
          </c:val>
          <c:extLst>
            <c:ext xmlns:c16="http://schemas.microsoft.com/office/drawing/2014/chart" uri="{C3380CC4-5D6E-409C-BE32-E72D297353CC}">
              <c16:uniqueId val="{00000004-323D-46E6-B60B-753F844CD1B7}"/>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[kofluence dash board.xlsx]Age!PivotTable28</c:name>
    <c:fmtId val="2"/>
  </c:pivotSource>
  <c:chart>
    <c:autoTitleDeleted val="1"/>
    <c:pivotFmts>
      <c:pivotFmt>
        <c:idx val="0"/>
        <c:spPr>
          <a:blipFill>
            <a:blip xmlns:r="http://schemas.openxmlformats.org/officeDocument/2006/relationships" r:embed="rId3"/>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blipFill>
            <a:blip xmlns:r="http://schemas.openxmlformats.org/officeDocument/2006/relationships" r:embed="rId3"/>
            <a:stretch>
              <a:fillRect/>
            </a:stretch>
          </a:blipFill>
          <a:ln>
            <a:noFill/>
          </a:ln>
          <a:effectLst/>
        </c:spPr>
      </c:pivotFmt>
      <c:pivotFmt>
        <c:idx val="2"/>
        <c:spPr>
          <a:blipFill>
            <a:blip xmlns:r="http://schemas.openxmlformats.org/officeDocument/2006/relationships" r:embed="rId3"/>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4"/>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800" b="1"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Age!$B$1</c:f>
              <c:strCache>
                <c:ptCount val="1"/>
                <c:pt idx="0">
                  <c:v>Total</c:v>
                </c:pt>
              </c:strCache>
            </c:strRef>
          </c:tx>
          <c:spPr>
            <a:blipFill>
              <a:blip xmlns:r="http://schemas.openxmlformats.org/officeDocument/2006/relationships" r:embed="rId4"/>
              <a:stretch>
                <a:fillRect/>
              </a:stretch>
            </a:blipFill>
            <a:ln>
              <a:noFill/>
            </a:ln>
            <a:effectLst/>
          </c:spPr>
          <c:invertIfNegative val="0"/>
          <c:pictureOptions>
            <c:pictureFormat val="stackScale"/>
          </c:pictureOptions>
          <c:cat>
            <c:strRef>
              <c:f>Age!$A$2:$A$7</c:f>
              <c:strCache>
                <c:ptCount val="5"/>
                <c:pt idx="0">
                  <c:v>18-20</c:v>
                </c:pt>
                <c:pt idx="1">
                  <c:v>21-23</c:v>
                </c:pt>
                <c:pt idx="2">
                  <c:v>24-26</c:v>
                </c:pt>
                <c:pt idx="3">
                  <c:v>27-29</c:v>
                </c:pt>
                <c:pt idx="4">
                  <c:v>30-32</c:v>
                </c:pt>
              </c:strCache>
            </c:strRef>
          </c:cat>
          <c:val>
            <c:numRef>
              <c:f>Age!$B$2:$B$7</c:f>
              <c:numCache>
                <c:formatCode>General</c:formatCode>
                <c:ptCount val="5"/>
                <c:pt idx="0">
                  <c:v>3</c:v>
                </c:pt>
                <c:pt idx="1">
                  <c:v>2</c:v>
                </c:pt>
                <c:pt idx="2">
                  <c:v>1</c:v>
                </c:pt>
                <c:pt idx="3">
                  <c:v>2</c:v>
                </c:pt>
                <c:pt idx="4">
                  <c:v>1</c:v>
                </c:pt>
              </c:numCache>
            </c:numRef>
          </c:val>
          <c:extLst>
            <c:ext xmlns:c16="http://schemas.microsoft.com/office/drawing/2014/chart" uri="{C3380CC4-5D6E-409C-BE32-E72D297353CC}">
              <c16:uniqueId val="{00000000-94ED-48D2-B179-1552A42FE1B9}"/>
            </c:ext>
          </c:extLst>
        </c:ser>
        <c:dLbls>
          <c:showLegendKey val="0"/>
          <c:showVal val="0"/>
          <c:showCatName val="0"/>
          <c:showSerName val="0"/>
          <c:showPercent val="0"/>
          <c:showBubbleSize val="0"/>
        </c:dLbls>
        <c:gapWidth val="182"/>
        <c:axId val="943776207"/>
        <c:axId val="952856799"/>
      </c:barChart>
      <c:catAx>
        <c:axId val="9437762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crossAx val="952856799"/>
        <c:crosses val="autoZero"/>
        <c:auto val="1"/>
        <c:lblAlgn val="ctr"/>
        <c:lblOffset val="100"/>
        <c:noMultiLvlLbl val="0"/>
      </c:catAx>
      <c:valAx>
        <c:axId val="952856799"/>
        <c:scaling>
          <c:orientation val="minMax"/>
        </c:scaling>
        <c:delete val="1"/>
        <c:axPos val="b"/>
        <c:numFmt formatCode="General" sourceLinked="1"/>
        <c:majorTickMark val="none"/>
        <c:minorTickMark val="none"/>
        <c:tickLblPos val="nextTo"/>
        <c:crossAx val="9437762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800" b="1">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1"/>
          <c:order val="0"/>
          <c:spPr>
            <a:scene3d>
              <a:camera prst="orthographicFront"/>
              <a:lightRig rig="threePt" dir="t"/>
            </a:scene3d>
            <a:sp3d prstMaterial="metal">
              <a:bevelT prst="relaxedInset"/>
            </a:sp3d>
          </c:spPr>
          <c:dPt>
            <c:idx val="0"/>
            <c:bubble3D val="0"/>
            <c:spPr>
              <a:solidFill>
                <a:srgbClr val="FF0000"/>
              </a:solidFill>
              <a:ln w="19050">
                <a:solidFill>
                  <a:schemeClr val="lt1"/>
                </a:solidFill>
              </a:ln>
              <a:effectLst/>
              <a:scene3d>
                <a:camera prst="orthographicFront"/>
                <a:lightRig rig="threePt" dir="t"/>
              </a:scene3d>
              <a:sp3d prstMaterial="metal">
                <a:bevelT prst="relaxedInset"/>
              </a:sp3d>
            </c:spPr>
            <c:extLst>
              <c:ext xmlns:c16="http://schemas.microsoft.com/office/drawing/2014/chart" uri="{C3380CC4-5D6E-409C-BE32-E72D297353CC}">
                <c16:uniqueId val="{00000001-B8A5-4209-AD94-ADC2A6CFB1C0}"/>
              </c:ext>
            </c:extLst>
          </c:dPt>
          <c:dPt>
            <c:idx val="1"/>
            <c:bubble3D val="0"/>
            <c:spPr>
              <a:solidFill>
                <a:srgbClr val="FFFF00"/>
              </a:solidFill>
              <a:ln w="19050">
                <a:solidFill>
                  <a:schemeClr val="lt1"/>
                </a:solidFill>
              </a:ln>
              <a:effectLst/>
              <a:scene3d>
                <a:camera prst="orthographicFront"/>
                <a:lightRig rig="threePt" dir="t"/>
              </a:scene3d>
              <a:sp3d prstMaterial="metal">
                <a:bevelT prst="relaxedInset"/>
              </a:sp3d>
            </c:spPr>
            <c:extLst>
              <c:ext xmlns:c16="http://schemas.microsoft.com/office/drawing/2014/chart" uri="{C3380CC4-5D6E-409C-BE32-E72D297353CC}">
                <c16:uniqueId val="{00000003-B8A5-4209-AD94-ADC2A6CFB1C0}"/>
              </c:ext>
            </c:extLst>
          </c:dPt>
          <c:dPt>
            <c:idx val="2"/>
            <c:bubble3D val="0"/>
            <c:spPr>
              <a:solidFill>
                <a:srgbClr val="92D050"/>
              </a:solidFill>
              <a:ln w="19050">
                <a:solidFill>
                  <a:schemeClr val="lt1"/>
                </a:solidFill>
              </a:ln>
              <a:effectLst/>
              <a:scene3d>
                <a:camera prst="orthographicFront"/>
                <a:lightRig rig="threePt" dir="t"/>
              </a:scene3d>
              <a:sp3d prstMaterial="metal">
                <a:bevelT prst="relaxedInset"/>
              </a:sp3d>
            </c:spPr>
            <c:extLst>
              <c:ext xmlns:c16="http://schemas.microsoft.com/office/drawing/2014/chart" uri="{C3380CC4-5D6E-409C-BE32-E72D297353CC}">
                <c16:uniqueId val="{00000005-B8A5-4209-AD94-ADC2A6CFB1C0}"/>
              </c:ext>
            </c:extLst>
          </c:dPt>
          <c:dPt>
            <c:idx val="3"/>
            <c:bubble3D val="0"/>
            <c:explosion val="37"/>
            <c:spPr>
              <a:noFill/>
              <a:ln w="19050">
                <a:noFill/>
              </a:ln>
              <a:effectLst/>
            </c:spPr>
            <c:extLst>
              <c:ext xmlns:c16="http://schemas.microsoft.com/office/drawing/2014/chart" uri="{C3380CC4-5D6E-409C-BE32-E72D297353CC}">
                <c16:uniqueId val="{00000007-B8A5-4209-AD94-ADC2A6CFB1C0}"/>
              </c:ext>
            </c:extLst>
          </c:dPt>
          <c:val>
            <c:numRef>
              <c:f>Sentiment!$F$12:$F$15</c:f>
              <c:numCache>
                <c:formatCode>General</c:formatCode>
                <c:ptCount val="4"/>
                <c:pt idx="0">
                  <c:v>0.3</c:v>
                </c:pt>
                <c:pt idx="1">
                  <c:v>0.4</c:v>
                </c:pt>
                <c:pt idx="2">
                  <c:v>0.3</c:v>
                </c:pt>
                <c:pt idx="3">
                  <c:v>1</c:v>
                </c:pt>
              </c:numCache>
            </c:numRef>
          </c:val>
          <c:extLst>
            <c:ext xmlns:c16="http://schemas.microsoft.com/office/drawing/2014/chart" uri="{C3380CC4-5D6E-409C-BE32-E72D297353CC}">
              <c16:uniqueId val="{00000008-B8A5-4209-AD94-ADC2A6CFB1C0}"/>
            </c:ext>
          </c:extLst>
        </c:ser>
        <c:dLbls>
          <c:showLegendKey val="0"/>
          <c:showVal val="0"/>
          <c:showCatName val="0"/>
          <c:showSerName val="0"/>
          <c:showPercent val="0"/>
          <c:showBubbleSize val="0"/>
          <c:showLeaderLines val="1"/>
        </c:dLbls>
        <c:firstSliceAng val="270"/>
        <c:holeSize val="57"/>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noFill/>
          </cx:spPr>
        </cx:plotSurface>
        <cx:series layoutId="regionMap" uniqueId="{E1E0AF0B-B813-40E7-A816-33FE51D59712}">
          <cx:dataId val="0"/>
          <cx:layoutPr>
            <cx:geography cultureLanguage="en-US" cultureRegion="IN" attribution="Powered by Bing">
              <cx:geoCache provider="{E9337A44-BEBE-4D9F-B70C-5C5E7DAFC167}">
                <cx:binary>zHtZc+Q2su5fcfj5sg0QIEBOjE/EJWtRrdpa7rZeGGp1mwQ3gCDB7dffLFDqkmra44k4jpj7AiEz
v0ywABLIBfrn8/CP5+Lbk/5pKIuq+cfz8OvPaduqf/zyS/Ocfiufmg+leNaykX+0H55l+Yv84w/x
/O2Xr/qpF1Xyi4sw/eU5fdLtt+Hn//knWEu+yb18fmqFrG7NNz3efWtM0Tb/RvZD0U/P0lTtST0B
S7/+vKm+yupbI55+/ulb1Yp2/Diqb7/+/A7180+/XNr6l3F/KuDRWvMVdB30wcUIBSgIqE+oHwTB
zz8Vskpe5BiTD0HAMQtoQJnrB/h17ONTCfr/0SPZB3r6+lV/a5qfXv6+U333C95JRCOjeRIieXre
zcL+wF/eT/L//POCAT/5gvNmHS7n569El8sQPVVPX//GNWDuB48wRLHrBZx5zPXeLYETsA/E94mH
KUXUDZjvv1+Dv36eHy/Aq97F7L+yL6c++r///an/aHT+bXz9+f/7158EH5DnscAnAeXcI6fX+83b
T7wPGAXY9xEHCAl8+jr0/Pb/9eP8eOZf9S5m/pV9OfMf7/77Mx+lovob33nCPniMYEwxg/cdXnv2
buIxIh848XwUEJdhDivwfuL/8ml+PO8vahfT/sK9nPXo+N+fddhe/87d3nU/0ABm3Xd9honrY/Ju
1nnwgbscYZcR6nJO6MXr/pdP8+NZf1G7mPUX7uWsb/4/mPVlMqr29YX7328yLrzr3Kce87kPbzvs
KO9m3YVZ5ycZgY2IEC+4mPW/fJofz/qL2sWsv3AvZ325/u+/6w+VaL99/em+fWq/NX/f7MMWTwMv
wIhR6hE4Y99NvhP4HwLwenwXDuDAR5TB4szO1bzF/8dP9eNVuFC/WI0L6eWqPNz/91fl5ikXTftU
vc7K3/A5BB+IR13kwlbjIX65CTH/g48w+KKvKwZ71NsF+U8e6Mdrcda8WIaz4HIFbnb//RX4mD6J
4qn6+joN//sVwODWEMQC5HHKqBcEl4cv/oAw9134MDyEA+9iBf6TB/rxCpw1L1bgLLhcgY9Xf8cK
/Hkw8D04Wjy1T0sbVb2JB/691P5IiPUuVP9dcDa/yZuvv/5MYKP5HqqdLLx7y1+d8Pf4b09NCzGb
535gbuBxhBAnLnUxmOq/WRE4VD//VEndpr/+7JMPmCLfpwSCO+gxWMdGmpOI4g+MM0KQxxgIYFN8
/S03shgTWX3/4S/0T5Upb6So2ubXnzHG8MKoGXj6KRRON0w4sGGHDcBfIy7In5/uIDo+4f9POWqh
Kuonnxyn60PhrbpGiAdXVwSaN8SrBHfMfQAiJzh9QCeYHl9gQ+4uG57WoW8KedOW3qJxRSkj7bbF
IqZ5ti7rIb1vW1ZZqaW8OkjvJZZvEXnTzQgrtLCejMWiZK6YbdgRZEnC0qwUc/hu6EZ/p2JVmJWf
q9duWidrQUi5KUs+6ND3Bx51ToI2YxfTqy6Y/LDLXFNEMu6yyOtGfdVaunOOWR00t0XQ6x3xJFnw
GqkwqYz61Ks4WI9erZeEJ+qTSBSPcOIVWystGu9udAReVpn2oqpL/XsugzLyU1lskhLze1Un5SYw
TTlLey7iO8ccrMziA+mMoZJpv+1p69/7AsZzPRxEZcuL6zFTK6KdemsSqbeOrpsinGnMf9C1Io17
vbW9UXi6CC09d/uTlcBasV1rNffjOsqbMVh0vVNeoXpCYeNKelOfmjFH/VFJEmVdQG5sU5ZpqGrK
l0Uh5V6JIth4iZ9uZCHkIZBjs2pJnN3iHMuFN1bDgwx6HMJY5rHX5qMa0uCbz8sob3UTckWTNTbd
tWBJc8s11rdNkzR7pIdrS0HCp7mtuKstK/mOIoFq9gQUL1jfFanbkn09je0R86pboqYu99L1s8NI
cbBopr77jE1+YI3LvubMucvaofx0htYnaFX0wSKt4+5zQsSh4gX/qt3gLqv8/Ejc6UZ1ZXNgva8P
rleytS7aJ0ud+Y2s2m6hnLBnk5ihaFL9EFYnVYujxfDHUAV6PfQBCDpvdBZDZ/JVJx0ZsYoGR6Z6
cSAqyBb95HZf2lqFjdDto2TwGXojM9uqLMVdkE1VmHpV94Wl+rNTVfJjQXh85UvDV7Rtg09S4bUF
nG13OYMHU/QvbNdOV4WmENVqghTcqs14FXW0LK6Nn0/70avMIikd/IX1kYNp8aUMNFtMWR/s/JIF
13nex6FBsThW8TgutZe423JS7jY/NbZnebbpxtorwx9hhiI3m0n3134Zu0vEK+++SMf0WPfebd8k
7N6ymhbf6q4URydD3j3ChbtsBXWXlqxZlR6Dgd+mOQil6qdtz+Kj3whkQl35UT0W7lY6SSAXRgi8
H4jGey66aRaXJXG3M2nFuCCGrU6KVmJ5s3i20Vdxc+UIJ/mCZbuY4NkevQB1i67F7QEyftNe93Gw
yA3uf1dYrhvtiK9O3JehJwdznxVevBYona7i0TV3xi+70ELeW0ON0x6aBE37JM/jRWK87vcmUOu8
7vrDSFK1LrrmagJDX5wgGyPje/EBQe/IPFdFuh/El8xPd51Jh9+E0s56Kr1hHUzunrUBPjSkbfcj
Qce6bJ0k6vSED3ksrmKZyNvMR9VtO5XJNS1xxLF+YWWkam5YfrDyQbSwn5n+Kiu9Uodpjb2dCiq2
sz3bOCWqoyFJs8U4xd4bgSUhP/HspqJfC97yQ27KapFVpFxgh/ADOTUqLcwUWvowuRk/WKQVnUFW
Mc7HcmFy4b/oWKBXVbumbj+NnhdWtFNfMk+OkSqYf50WvrfpR1GtnRHRe+EwGSasYl+Ljs3YROZv
sYLhZmXy+rpK5Xao0uFgG9iAh0M2jPkYjmRItiep5VmpOElTK+0qlmzHvpx1xVgWY1j2cTaGVhIP
apZ4Qm8p6t2114z1tk55vY0NjafIdgvHUXhpRbZBuVMX4Qyl6gV/Fr+Bz8jECeplYxSFs3do7zpU
tHeozKqQe0W7tWQuTXYjGIosZRtdNNXarxMWGT2KCN4+JyKpYNduA+dqAWmP3ws3myLK83bv55X4
2BXtYcBl/jup1+UQyyXstGJLoAzwkHG1I9hhj7Ty+0Wc9nI3YUHu3ba+t3ycwZlcSNPv26TL7toa
PXsnPFJOFXHfYYfY78cbOVQqdNXAHvtekDCdyup6yPzsuoQdNlQDv1OV3PhdHe89J1EbNLq7jCTx
Pj6xuETx/kzanuXldM2CsplRVtvibXNG1Wy8yxOkryw/kJrsWDktA4cOUdZo8SV2uqtaG/lJGDau
PTrEa4aC8TeexltR6nWfkDUjpSmfs09xHcQ7U7FsgFMnXeYdxkvHYd4qCXzz6MrVEHjFk4uGfJUJ
mm3Aiyt/y2u9cRtZPjE/vXfa+sDz/rlqKniQFtO7oZfFPhi63zudenftqUnGoo5GZdKVVs7CUzXT
oeukzs6ZaDw3SRoA09Kp02TLsmYoDL6LL4HCwlk96nVB6+csZVPYuVN+5SNUxWGVYxe+bZ+FqVPL
OKyrsbrpgrBjqWiWFm0kf0VPXemuHZzwUKpUxSG59o5iTOURHiKIcnBZFpbEXMtj448puCCo/xfJ
dBJbjI5HAR6ivra6vFQFAv/zna1KxQkOrYrqwEezyJkJ2z4J4fgONnHTrljHi2fkCB56wzjddBp7
27JyyJL4JPkddsVV29fljIi5V+7yWO7rQbd3qlNe6GdOssHEae6Q1zq3KY5I5aEiglPBXJV1LyIr
/JHCeFLIcARHBDoMQ3BVsqHdVw1v99NEmlUdkCy0pBXYpo5zsz/jbK84aeCCCXBAOAFv/NWKFZzJ
3mekDS2NPbnDWARXZ3tnnFVrXbPsu1EdtIdufOX3OwieYOV5DO8xkQlZmBQNNz4fvRBNsKfoaeqW
LM+yq6DU/icvzj+nMu1usFOKj4nfr2Ic8E8lzdGWtQ2L+Anl155eKKiRbaxUpO0uTnN6p6fEvXWC
6YY2BP2GPb/cebHn7WrcvzSqa79inLcrIzM285HfwWFlcVXlcJjAExoe2Nv1tP6a8qFdoTG+L11T
r1MzZWZjEdOk4mYVpPIFYs0QwrqrrJ52yTiqLuTkUYmK7lKD2T6daBWsqKvZfircfjH0qYGzsKy7
MPXNl0zAYW6lAxlMvejVo9T9i+5sbpZaDSP9a0eRbE3N0G+xcJNNh0VkKdv0gRi2tpeVrJ97P+Kl
J6mFTBC7lGEDe9ACu20fWqaEr74ME1GDaO7nkm9ro9lV1vFpT7MC7X2c/sbchK4tdea7J+EFTycs
DYno8Oos6KhB+7Oa7VkeG/UQejxzl/8BWOZOFnGXeAsLvhh8bFWzy7W7SuNMw2FXZI8oTuvIc6fi
UBqE7nocPNRemj+ONesWudfxbZm49EYVU4Q4LzakoF9wA/4TuKUvpPKKwQt1rZtrSOTPEFr3vRfS
1G2uPTr9OS+fkua6PanmhQCfGkL3FeN9s8xl0c7fyajrEaI0mEWUiq1fx2UctqUz3DSq/8hRkezs
52Qbq6q7+kXV8mKHov0AXohVknXrrfO0myIJQeky81m7VrwjnyY6CNhkqX/0Y6N+M81nfWL7Tkn2
gjAvZFqQT2clS7ouulACPTeo8TZPJqVC2ST1zsdVKjZdTb8OiqWrBBv5KhnGemcxtjFeQ0MWtMPC
fy+YzZx4s7JjVL1LO2hmZRqoZVtmXUS8ikaK5t6V7BvvY4WxXAVthZZp5nkfiYjHDSVURZZUIiUH
nvi/WyxuXHynizi01AwYvWVciv52NtajNGQUpsOSf8dQhkSJ32IIOStnbup0fOlB3uAo84Bu3rC+
w4hTN4sOt9nirGp7Fuzl4G+WfrI7Cz2TxlNoaaGy2fBZelZ9LtNyiFRVmiWrkOOGZDT0mEwy2HMt
YKf2yNGUcUJC250mf4h6mZilxc0qee4HeydIIsuzONskWU6PTIAzlJeNWV4IOj2+GcNiYwEKF+NY
QdK2j4nbZkcScB42yhv288vq/hGjXPzm1Gl2zbsgmV9ajfxhTWPClxYFh8mPlJI66zcy6b/pATxZ
0STdRzxSeuB0+CS0130ceNN95CQ0RGczofvmiylJcbAicN7lIoMczNqSLiTFrqytWdqZ2ZalrEGw
VWQ0+2jHKvPuS+frEKdusI4nVXtbDI+NCGzNPs9Zv/AWReM6Hw2nsFGkfbNRrckfepMmS+xMxbok
af7QUc1WnjeqZZHi7IFDjHfV9Q2NLIl80+1wlo6hJZ2Uq6OpzCerWlO3u4Ws4spSfpIlD8PK4uxA
zIjVoLQ8aCa2E++TG2qacGwRvk19iW8z7rB9IPMjOrEsPzZVunV5UoSWZ2GwGaC1T30ZWV7uyf5Q
TfFWjtJfTDzlS3XykNDJLxpdd6dUGRwsy7RS7XGS/WZltrFKvpB8aUl4x5u7VNOdyH3/MJo+OAhj
RB+EmS+nqKswxPQsEZESGXmwJDxJ+pb0cxE1pes+xBmeq6Pz7ZcfpGZd95R5fZ+Zhcs7LpS2KMUe
JfwiM6vz1mNF1uvfRKLHJfW6EI5/81lTMVzJatArWbvjo4LYnxNuPscO6688XOtVhvLpkQHefMef
+e/x9clOl8jxsYXz+wJv7X8f19oPKHnBn+xzxfMF8dGwkaWu9mmmiqhjifysqnxa9EUwbPJyqj4P
nlpng198LJkYrnWAktDyY5yPq6zMxdpquZN64r1b33SKyfu0HbbDyRjpIV1FR3hxLel4Dg+HXgUQ
JkrzKdBXVjlNR3C/kkHDfgFDqnHQC3Dw0Wr0sL8Fx8s52KZWku3yplicWQ7SsN1Zuh/zx7TPmitL
vRG4sBDLCbcqMjl5MeWWA468CmKCBCFwVr1JXU0dKT95CDI1OjbiCMm46hMEuxABTcNDwRp202F1
Z9lulzXbEdIVkZOP1aeyUNNS+Mm0tjYg/duHSZnmByvVeb7I6ddcd3hHRwmRS9361dE2NOSOLI94
Qjla09A7Edwt5VGQsiYLGgoSF0c+FZosfqSgDGSjak3/qJqudUI4EPsF61G7FEFhnLAmEI7JmLph
gQW/SUuPg6MeJwdXtxvLyowPuKQZozYv8XEmRyOLsNcIAu4xdcIxaPmNRVv7qmPt8sw7j2HNW1wS
D+lBdPXmzLIKp3HE1OPj/HjzOH3/8iwWzLkZI7ifd8wgCVWoQO8TOul9deoZv+ja0NIFG00bZlAC
uUoBeMacVSxvBn83Y9JcXCGkZoU39s64yiuLrd+1C5LKyY/cRvcLFHvgsGCldgmiuQq7KVE721R0
fOl1XQmSN/QJM8OtpoXTk42hQqvA6ejVBd8iJghBFm+KWD/YjzCFizvv9yOPw6figTvse8zzg4v9
SHhp6wbDED80KGCBjnyZffEmzcGthzKArQyI0UFLRWM42b6XBgKFg+3oDL+dWban3G8BvEHXZzbr
egirrEUvgFQW3etBe/fZ1Jg1lXm1SJRD70tT+zciCBZs6gsdCSbLMO79bgcVrh+D28BfUAsuAv0W
XFUbajTaQAIRyhf9qG9tI2o338KZ+cKDTKy+1bTNt3BTNA3NibzgWdIKrK7FWVM/4p117Ri9TOul
V8l0YSqX7XBKo/GUp5Q2cZmd8pqW9pFfRQwKJEtLTmNBp8UQNLPKG3RB+3YKLTyoKr2EbBqZFunJ
0PsRrO1Z8WKE2YRluqckqtUDM5FV6WL06MbmC8kcyhdt1ezbLoWsPY/J0TaITfQoJ+aseEDG0PIK
V6Zk7pqhnjXYGHt8QY1M1hnrxxA+auGvTwZLVbtbz9oP+jRZn+3MxnRvjqKJJqybq6IOICgjJr23
jUT13quVPlrKIlyHviBqytL7DhIrF4jSNPONjj89vwn/l8oqXIKDy1pQp4dLWXBN5fQ9vamsTn4v
MqMa/sCC+JtXem23QWzgu1r1JF1Uk+xDhZlcOjnnO91LvrNiA/cZIX9wRiIexe3Y72iQGh1awXiS
zrRVtCZmGlIoUNSADFY4j2NFglVdtzmPUeT0j9E3ajXVyE0X5yfQI3od44xGKVQ3NE7DCpIhOgQf
SWxGydZjEed7TVAOy6Vfehe82BnbsNVyWlqBxVWdqFdTB04AJL7QLv7euF3jqJWlOzcB//GEOYtt
jzru5ESpo9AOvNWuDp2i72vwRE79VNaH1Ivj9cwMejLN5i0+7adiS2N/wUlOD8Wg/NCDMPB3XZY6
wlKjfakR+di6YjNUlfl9gkLRqiCFWVsyq5plD9esH3TqkF2lxR6SOjcDmspdyeSNJEauzVSXu3ZM
y53TQ9U4ZKaA1nLl2FMe8WaiL4w3MgtoTrqectvQS7izcAOdZytry44BFW8wdabPQ9mexVipJd9Y
bKAK5cVTFf173FntYgwrsLz5J9iRLDNRORR8efOHpWap7c4/7Q1jBvC4jMrOxKssNwvDWv6UdUot
urjUe3eC9B91iz4cOp8/QbXiyVVudT+WVb1tWDksIbQs93WS6rUz5F+YKf1NitLqxplOjSPlRhCa
hpZ3Fpii+pKlMZ+xJW4qSCUmclMgnoZQPStvLNYKTnYD6RWhO/rxoqAtvx1zwW/h52wSlTkHS2WZ
am/qOAkbz2uzCLKL3c4XwWeLz05KASTS1n3FmsgqWIGKwQNgUIJfnu2SrmqhBl71Gzj222ucVRFR
bnHw26Y44NaQtcDTIz6xznxI4ZRvyBqRNMKVqpZnnAX3cEuoD62pLIdiPudwkeFk6oyzQmnGfNn1
I2yzC/1HLsQINVzPLMdu5Nep3/h3tWmSK6Eh4VRaKYQjN1WQ9QefUf9ubI23cU0wQkoSwLbxEEnC
yjd6Z8l4Grzd1LXPVkEGiX/nEgReq6DNxiICqMkcMtIdzjaaKXDBnRR47XCwK0ba3EDdOjojaJX4
CwgLsxUBc7cJ3pep224LErfbRsCHG55p2zs3f4GxYoue7ZzpCxNn0vb+FIdJ8RkXXbD8EUzp9uWp
J0d8cTSnK+k4dG8bBytvP9Ck6EJLD077yaQjWV9AEt3mkBV2Ad1MTrPJugzq1a9WzqYueCgf64iO
Bi3OAjvkmTzr0vpz70K8bEc5s+ehLQ3fr79MNXl52DMwd0wT+UjKdeU0xXJ0crV27U0iOr6QNTUY
sgU11DSzuLjWZiquKXH43mi5sJTl13Xhbf/KtYVbV+9dWyicYY7AQ0Rwt4r76P1RDXdrKGQ61fhQ
yczfODS/1qXn/s7haaKurORtXJfdGpXNuDWcZAeaInT6aIaPPhTTQwg2yXNK2khllP5BCxqh5Lks
aLmjZOE1BdvGoix3ad5BVWdMoE5su5ZpYRek0xnY6y3Tis/aludkYAcsq0BMUWOSLqpPV6Bs0+Vl
kC64vQLleKlZJT6eVrUZvsAtMHCvreQMVxZzZo50upVFh9YWMpVTErVYQy1R6vvUa8vtnH0+5aFt
CvvEd7VbwpUNYNnGprG/488s2/vOt3asie/8s53K5sjHtr3PTmNahMVarRMfat/lVmTdELnM8U4H
f7WzjVO99i54mWgDGeaFA+1YpgCnBOqIkysXMzN3mA8iNb1Y+jE9Y61ta8Xi/aALNhQ8nbfmvz+S
hcxDnnhBqdQyHoIqxIkUuz510rkx1Sgl5HiAzlTy2j3Lq6B6ars+X51ZrXDT3YUZK73gGWtUuFX0
F18O/AvT5afDMTikcKkRLhK6CO40vv90So2pSSeSPLCSmTH+OE4uXGxjRWMWjUTy0OpaHrquezDx
qK4cXBX52vLytu/XUgfPU1PXL+A4z9IBXL7hwVFaXVkDKU99qPyoOuya2IMkKFw8jAqIgVfadeNj
mTfxUZ16CoviKoViTdhIBUDLtGJOM1jpYDxY6tKMxc0qgTcUV20KcEyHfFvL4DrrY3KIG0QOGFXJ
FDrkOc/xuH/DshAfypJrAaWesJ4kPVjeWdfykibnYaZgizwLZqOWLuF/CP103M8saSa4BTgw9mIV
fFAVsbhUuxii77WPoDoR0Ca97h2qFm1dTJ+HOL6phz7+hvt6BbfxxqcKQb3KjVuIXxsRryftjhtW
iBelXEzTZzf2b1qCn/OC5BtyKjXC9YUYI7lPDJQgLae35UXb9dOpWpSJA+XnE9Zieidle2c4lS87
3wcfr0r1ovOHQYVUjc0uzvLxpeueaMt0Cqiu2d6ZBxeHlixB1cYKp5Y3O9ubbVn6X7oXUGuRm/rY
kBGt36ich6rHJAmHpKvXBSoUXGRkClJWUIEQlQ8ndNypI7igE1m0ae2GtETdqvZpgUMLt3L4bU04
tAMkLhN+2yaO3kACKkdQM2HJ0U08toDcDIniUQ5wN8l30CaGez8zmYgiPTasWIzlyHeWmpWdNhqz
ujzMCfzeUD8aINmw0JUa5FqMdXWViqSuk2XZJZsKQro0CtpTQkDnfDHTyQARf8ZitnCzsk+jM93j
XMNr06BF0g2P2VDoO+EYd4+glBXpohsf+7Z5hMu2+q5ThbvPMSwy4sn4WMXmDR6ikzd4NNXfhsRJ
dQv5reaKkRpcE4/DZR4qDiM3L00Vy7oPLd07PV8K6U4zeQE8ky5v1aLRUKKzamdBrrDqQ0sPbQHe
LyT9lzPzzTBWjgYtQtO18er8KGdDZx7kOeH6H32IJ1SuKl/rm8RxNXj5udwEKslCDtdNZp6ViqI4
xoGgO8MmE4RNUbQrnUMtzOIcFLQBXAnZKJ+i6xnSBjks+OiOS2s5jsF8i+rk4PBpneCMX3mVg5eF
UV6kjBofg4Z8TgaJ7uKSdFBTzb0ooWTmO8if7pIK+Gc8B3yKgW/xBr7TCK5T1oo2x8ph8W8yvwrg
osenKe/hDRMFCutTxbZknVrBW5WtXVbTT3D5FM4lJNrvShbFEvaiVHktuVKO215BkT2cGppBGE+9
a0WE//uEaBNJHsS3eT2xFUJ6hOMugbsRJHdXJnPKuzpAKmrj2P89roeN57Rw3VIy7z6RyWMPuwdc
tAJWUUIKBErvyZKfSNIH1XWdiV2RMmfBWuWvKyT1oXTj+tC1pFvxkeqwF47oFpbpZTXcGehrfOXG
6ZfJN/6mHJXvhzb4y07B3zlQnKNFCP4s7hwUWmw9xG+xVnoKKun3AHRWJ7TaWKyNR8/GvwersAfC
+M53XIccoL/bs0GqDUMv7FmErn0TtaqsljkvYYs+NQlmBfQ2euxfOJRJ2IOnPIPLIE2sUOTAXC3O
GpXyQX6m/8yCtchiSKTAzIOrBaFu+RyT/mF0kmFnc5o2u3lmYQZ70YmE/9Ttd6mXvZD9SeFMWn2H
vkpnc+91Me6zkBRtDnU4Kf0rwYvu0CO4ckud7E4IlN1hKPCs0zTAkSWtAK4i5xFlUKmwPNtkhb8q
B6gKz6xXQ2elPzU0KLhf1WbkG1QY0VamOT9CUhsSZUHmP4pkWCJs2Negaf+oTJ88ELjktRI8wzM0
TfM3UCeLZ2jjQY30DC1Gw48N3OpamHq8sGqhMdwGXdkHEOL/UfZlXXLiWrO/iLUAMb6S5FyZNdpl
+4Xloc0oQIhB8OtvsKku8lS7z/nuixbag0RWZQLaigjS5oB7wLBZFwoTT9KAS93Y0hIhL23b3dDK
4Gb1cLPY+PMhjVfV+IqvQy3LElqm0Hh8PZQylQGrcaGzTfxdo2oCRFPZz9TgufxzB2T+JW8L+5l7
TrabGLaWyclLh13txLiJn7Lms1+n8pIdvaM1UynyJvukM719ME3D+5Rar9gNrl8dYEKvkYcyPwV5
suCH1rXybTKzMZqBxaHd9d5RDVP16jnlp0JHhSaxK+/TVHyhnGlQb0N0mtEdpRE1+zY29y4brN+t
3x5QalTfAf6ON35aWE+y6sedyVuGDeXGQ01edTu9rLQnTcoomDrX/t4g3f87PUqy8WM68yZjV3a+
FmioX+TxEJ0MQ/gekHZedWgi0eGXWpYPi/E9pss8/uAUgDlSnGy6LsjSoG4D048ZaImpflWuAdwM
elxn03WorS8s0c3FN/eWSN4uPuoxE9vhsZncF465+QiCVLHH72YHgR4Jy7iGmH1R3nl4FhAo4S9w
SgqjCHLqOtuk4CQDO45CeLNxW9x8AD5gLAaI3DK2hvnVUz1gQnjOdOw4+qtofuqJn/0qKtyHatU3
zz14zTv8EZJzZ2nVpfDHcgu8yE1O3f4ohMx/ZXNO11fYoxWdjovTkCbTQxPnfOtbSbkr5m/f4PT8
gsv/q5fb1jOZUAMFJqr1r8P8jU3LqABopXqLb6NiiU+BgQ+HaDK3TAdCWBP5yzB/r3TPjE+dqKMN
sXx8sy9BsnDTA3ltfO0CP7e0C3m74ZctSvPT+xBktbFUP+FJI9pQjtG45TZREluJZfXcK087Dp3N
sGDq2aXEVlA45ABEd8rHOoCM5DZUZl0kOA4gsLgHspOJnNRwI/JOAnC5D/Y1NjUHJ2zNctqsMy7z
UH8eHYQR99Bbo36I61G86NLb5CjaJMF8FDd59fFI0/U3Gzbd3450BrZJN3TfAG6QZ2NusLchz27Z
YkFA/eWQrEOvwUqHWj1s7Eo3jtSjZh3izykUpGuaPBdpUe+E4OIQm4O8x4eV98Lp/H3l502ArXB5
32NpcU9Hq4PiKGN19Lx6y1iHAkDa35NjDf4wxxq8DkWTr/Myo8wCM7PkeTS25vzrLTo3+zTcdvp+
a+Jx61ObpuQx6Cdvddkn5Exzp5o7yFk9cw7PVNCAPDDhibsd2MnX8upaTHZ1jRxuHMd2fOjqvrqu
djpSvf+rlHV/zLFGj8PY74wzNayvszi0IkvfVrUsA2yfvHk+xizh/+keu+bJqqAnkfyslJMdE9FO
p+y9GVU+nexBnmpfqj1Qri0PyEtxS99MzbcUil7dH4ahuD8Poayp48GaTqHUzXuRbsEb7Pa+HfNN
g02ofeHm2qPkdvTomfm1qvXsQr1EGfJBdmVAAeUcBRD8rxiEpeJ7ZqZXXDgkqrD4xlnz9yybj6rM
jHGRUuxADrKRd3VUWgF4MxndyHqLVsMApOhqrCOLHahLDY3D8vQBqhC46DVizwDPnILWH91LMzcs
tvgxcibAtCr3QnZgH8CGoX6tO3mg17nYU/CNW/r9kke2uv1te+XwzdCNnZ3V/hcOtPO21zs2owbN
B73JnYCg655j7njtejcRdir/RwSNwYrKCVKFp8zGQoWnnpJT5pfeybIH79Sb9tvR1EWqBD3g7z65
KfCDLSqHsQzITY05j0NHcTV7qL8ckhXMImvjtQnf3EybpGDO3fTfp72xUQwNcTPlzWneTEdRa0Nn
HIle7IqifiV7/2HGxThPezOi3my1FsjXvOsqEAOHXFzaOq1V4GtOfxK+uyNbNDo1QMqduKAW4Aa9
W46bwR2Ni+17xqW2KwPebCP6wj+TvZudAwoCY5AOEVhItn1K8gzb9xS8HMbcs7e2abjBh7GoSw2v
Kjy4Y4diu9poBJqYldpG6Bo/2lMnysArOudETTeN/VbxPAGkkTn4n/Pe2tDhGpMDOWQcyMjmoJt+
5Xk1hquTAf/HedBl/D7F2nBsoqZ4dBunOcnSah7F3ER8vLON3L0jU2nL5rEF7a5rO/eOemSfo+Q/
TZQ4GRlIqHPiHLUmvg+/mMBEOvYVYAqgZerXPDL7DR6P+m09xcZVd8HdDEDMNK51trV0u7hOVqGb
QTl7vVwBAD3m2UaRkVJoGK/hT3FiW0dKXUaZDD4cDV++UO4yDAXrWHiDAJdXu5vpwAdzLsCYLiZK
oeG7rq+3nV3qG2FM3V1fMfvAUHo8tdr8rNX2Y4H9UbevT/rcLH3WW38fkov6lEVdaoCV4MBrDCNo
X/jfufT/b4C9KoOcTVbojnq7/O/HJoZxcd2G3R7TGNQMFL3k6PgNLF+n1U+2mympr3xjDBkY95sb
NHySlHcuq+/IFBPdyHK6R5N7eGwhIH2ZiXzLTVsPfeKoGCPjdz5SFsoKWBjFXV/gcU0HvRmQWld7
4A2PH7tci3ZOPrTA1cJGjdUDGGuI7Df1qjlMw8XzUqDcSElrqGl9K11h3a+RbRk/MZub5zVSaLEZ
RF5ZHyiMHDp+DyGdC41Pjinh2r+eS5P2GqB6zbSchzSLOF7OGedgGbG6i7jHDnrWlmVQe7Fz6sBH
tjZWbNknZ24mJ4KLDn3Hrq1NW/T26SaBXEu/BAUV8Ez+SraRBl08H4dafGRdm5upaP7lVOisKOhm
UjqJpmnyjXLzVxklZWioVHxtRzA7Ilxs7mO9wh2/9T+RvRD9tO0mnx3kpNdfy/K3EvX0GovGOflx
WYbTnN3P2bbTvGUbpvaJwgdpTHimezLGqNy0jpYCmWK3w7mhQz0y5woJ+nWO4gjvW/jH2bh6/MIy
93zUrzcpbaoZ0WaN+Zi9DFT4kEU0hmJHbppmcax9Z0wbXAvmGddp32e8OVMxJnIbdUaNXTGGfYeZ
RzH2+IoFpsBiHpt0e7KVM29jDaHu2qwhtRDIXfsfYkTmq6ByMpSy5wGp8fUO9I+lpRlW1zqOnRXG
NosTuW8a4OaB6sEmUlKa4I36MtGA9J2iUDGWhYsfMlvZveOnw8FDVpAkKOCDPIUVo4kHQDNp4K3j
/F5mTmuBlD8eJhNPvEtyAYyzD2LfsSzausL2gIudOgtMqrPgdhc6GmgQixGMPQT0niiSXU3BS8rS
6nbHk90S2Q4yPev58Itx09vmCpVOapYRlph/Zi0jLHYaoXfCvPeM0+30t8nLSSwnRGecY3kRTlo+
gQLU4gq38ydbPUyaW17SCZsFqZq/ADL/2mdRdyInNVGmrK1qmiz0bA1cvYZX5cxq2CfjCFrmnOEO
bYq/aQH251bPJfZ12oxv4xy04WmwmjtqPFTV72Ym551oPCBx6XDxzNFaU4BkPKRDe5NDbqPtgeFd
0ufIRCLyzwPNo1POMrjuF8tZQHKEbf0s7rXntGrfkIlABVpXd24IZpgM7s7BDgSAeQA0koka02R8
1w1ZslljyUFxsnZ2WPlbZzBY/vK9KQJ3F8/fSeq7FzpyHGHg6qmq3eqA7Bue3U1RDyczS46oVeI5
Xc5P8csh5YwSP1wyitmjPH4QWjpoz1Jl2aUxsgOps0y6YzyWcYItBZ196lVmPJoiPZCmSwQe3aOF
Hkm3xBl6s2/Ne498z/O4fQbzdcu1OsVmDADWJ2psr3s7Uty3bmx1oudlQEaK6dzc2EpsUm1Ml3Uq
0KGecCkjcCaxfsCaDD0yNVP7drTacM179QwvO2h9Ii8U8SGsK4UZAhSswDdC/s0UU119aSrw44yg
aa0nK0viALIt/ktqaCOKTXw6WQ2UNBTzNNynmPaN6fVS2l1ji4ZP2MnwxyW2NAa24e6Zp718EG2m
nfq607dRVNZfvYGBOjbxn65t+sF/jai80Q+gIvDvY6wRaevgIVwOTPwYwLDAkkQz8ZdLsYODqtQn
6sZYowa91ZufuqJmH72tjpLZGtzM3TWYvGuXRm6Gmn1ydDBq1tz81+Rzc7f+DOjbDhaexK2fLz+P
Dz8gO036IBVVuf/wC5Jp0p4Yz6+Zp7IrEJfOzFeIefaD5bw96ERlmLvcbdtD4vggWdgj5DJmb499
satDdIY5RMz0hQ82SrOJJzHwXgVOqbU7ElUYUZ3csWgygsQAr+rUjWAZ6jXUaBYdhiILlSf9Z9Qj
vbBSuXOgHTCgh1580/UeZJbFL5kN0u+8fdZkSXJmE2BC1P23JKXF9haFsBSXgr58dlFAp5KNMLPy
WcbjvHUCjnfVA8Nl2FqyGRwHtzQr1S58tKKLyB13CipDtQdDH76SjZo1pJiD1djv8t7Oz0vCGmfX
PlCggk/haltzdT5GR125d0vaxLTiKLl/z0D+uktrJ77r0ja5o+5iK7CR2Vq6DHArvXWQdw3+Uy6w
JI+VVlr7f02lrHUyGg5AcW+vWPfwxyHnk6CwP6XmtosSOq4829W7nqLWOjJ09EruMyGtkDmZs9dn
ZJplKyvsOs9egGrkpa4xi16tXYKxrcH/X7lFmTonrhV/lczN5V+lY5onrhqPA9bcADk22YcbmwTF
EvBG3Aom7EFU7NT34Ke2QNsgLUnreDOCCLGBBFM7fR1RJ5jS7BLFrqnCluExigOpviv1Xr9kDsBr
wTAW+oX6Xg61IAtVFzK5gzstdupyv0CNwV7COx9KJcshOafCHY6sci5/yqSBmnRsd7NeUpB6RbpJ
WOuExJW/odETPX5tVgp+LcfkKIwOnKi0bII/hSzDJEqZx1Kg6mCq6aLHJfbfATUOc9kk95mrngDK
TU7lNHCUTmbblEOLxHfiettoRnJPNmqq3nb2XqFVWIS/R2sMf5KkRwWxiJz4kFv9U9w1yWlNo1E8
6dqbyuT1Vpa9EfYopADs7PKXenSfsReWXqkHzngPCSlAmalbOZV1xI8u3kjW8RdLsfaR931oeJ0L
1KTEBvh/ptZj3+wptu/i21TwHTtKJef7zGOjJVdvKMsX1MG68EO6jpvdMjOb0xsFNv/7zH4n3F2u
8W+9l49naqy0ezuibmW66vzBRl1DmT/tyap3/5oaR/UM63ofeR2+iVLxv7BqLvRCb1GeHnYNdYiF
ziq5OliJ5geUp6903qUWSx6LqQMsRHatE8i8zE62bn2q8wxYDbKhVJHslajcYATEMNu22BgM3cwx
wtJIh6OXJ7bIdqlVjBtbk+kDdHCc+7SAOlxklFu/B8BL05S9OCmi0lj6wCIsuLw+OpOJGhaJ6FCg
qgDSHgaaklR4wagDXMTHVBzWwKYGkzxibA8+P+Zwqr4KqtzcKMPMN1FWlZ/jOMVR5VWfY6UAS9dF
8xl75ClWvEp+hn7QL59BAmMmOREBSfW8Du141LbUJQfZgPjRtssePThzdQgJCW0LKBh29Icmecuh
cFvW8nG1fRgnbixtS3FFxW3wQrnAhhtXF1FBQKVzIwFgkzdcbppqUEuXQhLTFqE1Z1AI5U4DJJWC
toXQCo3gE9d5HYISwRf9j8Reh0RSMw8OFmi80XyDy3QveONeWT7pO8vHpu7AqvK+TCN+r8mpRAOd
FEuKX2SnhuxJXY3nApyxwtQ8K/CiMr0zDP+vBPsbQavV2cGa63y92ejXqkr0q1elDAi4affBTt3I
wkf0tAbKX3MCNe37UWwaWyH16KwPXoaVcZoGLjHzF5I/Nrh3iSfkQtQnVj53DTBZZQJZgMVKhzeu
Zgautanr7sg4ZCj3VkOUbzTczZ+kQHkdugoKj2aD8dR7fXHtx+7cy3zCzkhrQNHRFynkHue+Ay2g
1or7B8odVGUfxDiBLypy46kozOZ/wLQ/Eqrw+zV1B9wB37U8vNDA/kBAlELH02LJ7Qd7HJU0N33s
WQtF0I9aGZpGUu6JIlg1JrjADnbYiEBItt6Kd3gIzE8KKCokZ6o/GqqRR8LcEMimZYwd81b9JATO
isUB0TYOJmh/hGY+OSDzjkNTbkhRwtDicgcpgB+L1ATZQEd+F7P4T2WKG5mLRYqCBC/mGKzi+Qk7
Rjsj1bIH2ttLNQ0PxiJ/oCfFGD3y0Y6g5iT3JqAwi2/uSUgo7z0XG8Za7vi4RmnDQZcNuzq8ybaN
Y6mXEoqJkDFJ2++VLe6mrnCxHMoe7Djtf7uRemUl879EOqqUrci7J6y88t2kau0Oz8nZovX6r+w4
6wPifv5fOh40tVEonbVQP5LbweEVbdVG/WMJpYAECG4V3QMIYGwjL+sull24Rx6D292AwXiPJc0U
GqDUfvZtrQh8X9a/cIva9Baqv4B5ladKpQBgAEkWmI1ynmMIoW6NUf+BNwd0G93L+u3g++wNGkXw
ptKupAjzMsG3Iq5OC3SKoFELfqoAVGobg9smtMH/XqXWtsiL6mvcMX1bZG108k1NQooKMKVEUyqs
c9WHKi2zIWiSPr54YlJ3ItktJu5a8YW5n/87/JqZ/7ylWa7FdIbP4QIZM8u+33IM/VjFUwNFgEeZ
FVUoBaRhOjzsRBUXp8qO23t/6NRZFtPP0Wl/2o7Ffl+w+2f9rnj2s4Vqw2sdge0dWTK/H4TuHxyu
RwcsgLJ73atV6HRR/DogFX9uPwAfgh0i3fsJndvuqwHprrBtE/8oGtf80vu7zqm6rwUIrUe/F92W
ovJCfWoHs3gqMtO6+qYxBFw56hpbSYU6uT7trT6tw9KvyxdeRe21rrtHOfj8hWWKvwhP37ZYPj1S
zwEEdzM2rDtCrYG/+Lgk792pBE507mpT1V2HCrsy82CU4NrT1qgkpBDaAtftmaGq21Vz5VkIGR8I
k5DJmMs7RlKX4VB5eki21aF1kZgTvHQ/jrjcObadP+LJIH/MCz1UuPtfJcQ34o3I84cM67A7cmJH
OX+EHFAa6NgwOwJvghAAyKLAdABgzGY3xThun2B33c93TE5jDJGXSW7TyDPCxT1PZ3qTtvN81m2W
cbwJ8IwoqfqAYmjCETIGp0x3vixnk0xtjV3r5tirTj0YStNcdwO1lQNE/qDQ1lR4EunMJj4YNrDz
c49Ma/Mn25L7nhbNum6OV0Rnlur6rnIgzZAVpv8prfqNVdfjF1N57KjPchDt6Kov6dhgmWt3zYXC
sD+xIXsCJNNROSm+ElydOtyM7oB6mEF/0Hmq4tyrQsstq72pDd/Ja6uhdXYuRF+OQI28Vqn5y8VT
3yPEkPnFsLCzAzXb8dtsZ1pj/cnO2/iP9sjFyt/oG7YhDSTaDtJZGogBNeFlpyd3wMUGeRH/E9oY
GvPGP0xQLAmWfs819QA9siCyjPx+sblJUm2GpElDmZu/ID2ofSkHdld6WvWXpk3Xyh+HLxyl7DC3
W+9SzFio1LDbXZkK/SVWZh4oCPl8lqb5DSol7idAiSqoTPT+z8FLQyUTGQdCJhDeTf3vsY+a5sTH
/AVc32HbRJV5aQH+PvI+Ugeo6qf3WaGx0Buc6sjd5gsvlXNuZu3NDKSD5YhsXgypFTHoLFgdDjfr
JsjnlOWQIql/M84oio2DfWhcZd8DG5FmJ6toNzeKn42MsLZbJT/bUulBXjnxtkCVMgmlbr3qmt7u
wFewTwpL8lMqQKqibg5hgBI1pr/7GSgmwAjMQUvke05CHjKubuq2dgvUs/wqjdI/GDPmMJrsn3kD
OUiSeP6VFhF/TR23vvd9/pNsJkjcR8AhVUhoLpZ7Y2i1TDuQ10O+a7j8LX90rPLVzlR9H1X5z7q/
WA4KbP0JetaQx47r9kQNNoANqN+I+K2fm6o9lXUFI/nrD5Fr5gf36qAhqLsOO1XR+L8WVybdav5D
rsZ1LPDkXDyjWTaoQB9uRYkT6RKIvfaz0QPUMPS5d4YQ2CuobPE+KUBxj0yo8/0YDeXs4zR58KRp
b7Dr1mxTS0+eIeKcX91eXainWAWefltUG/wn1IFs3hwBMPwSYVhx+ox3/0BeBA+5uBbq1flNmGLc
qCLzrpFwf0sofL62+L8cuER1h7qo28tQszpxhF4dEKP5AOZDbtwbuWd/Fh6+mbA6ZutdR9NYRsh1
gx1cFwUhctII3sTFsaghAyWBo16qh32EDRWRcXezFBepz43e3ZCWa2dCt2XoYoYHMigHy1nvMUuL
M2fa8MpSAe3ypHOPLMvcR9Cj3iK4AeogM9NHJvVTN19ZrHFiR7MWv806y+S25jKsYwhcadGskWmP
ibmx/ZlkP4vBqbmpy4Yd66z9mGHyYff2V5taX+y10tDue1+r7/ScH5tGi+6pIXsL/UWorWp6SLax
FtrijRIbuxZVfLfaPaChTmXZftHnqK7vzY2XcQ46oij2vZ05m9J0xRPLc/Gk44KHLTTdPgJ5JJ5E
OgZmVBnXsdD4A7gzLiCiWbePSgNoWS7KB0BLITnqJHcUsdrbXLlBzES3p7CiUwyat7azbQF2DDNp
Qhuqqou7sk1KKJX7zpcGsjG972W/xh4ig+PUpi+T2U/71pqVsNLMf1SCoVg+h+R+tokjR36n0Uwu
/YtjjsUdREHKbTmPVmO0HDprv5j0IR5SJelLYWuQt+Xil8Hkt14ri3s1TcbnFF8RnnLtuZIsfpkM
a1N13Pgc+3emVFvc3EEWSUd8A+dmmJtymOVAU5B9qKdK76pN3ltEbuYZmORdcVi8IF6wII5Rb65T
wBFoAPKkWvICaJB3ItUVE/umuoLg8arBUqc9KhB5w6C568RaAIlR0EdtlDqMNJ/7ml3djTzComDu
vg/jS8u9LLaoaLygc2y2X4dtygg7EI62NyEE/BhHIIEAvaN/T/Ny52qx9teUZI9lL8YvcshEKPo2
vm99Nh3bKPdncZCPSbxS0V9OUjy21giiTeMYzj4by9+yZs2RhInjHgJlmn9ZNYiVC3qAkriopB22
NTYuvnNBniYJvpDFzi8L6x7/IOtelmVxjqzpCtEn615Ihy12BUnrXWvG7WZ1kBeqYJCqLSLtZhBy
tK19GKEIdbcODsCWfYd98B0FrAMNAtqKWq/MYI2lEKOyDAiuKnf7wREZ7ZMHLTf89P4+TVy51NX2
vn8YW09w+cpSMCNxA4E6LrmTplMhZKlmptjf+fTxJ+H91bCmOH6w69kB2+DZ/WqutbQ4GZJ/Xk00
Am7GwzZ2Pf/mD0WO3oHoSW8JZ79mLB/S68O0GMRl/YwQHDfPVQYK4Pw/We2siXXg6uPiZnAaA6oL
xUZUcvr4X5i4fvZqbpzXQTiKYRdQiML1LwWV3GwnCi/fgCxrXrzI/653eXzgTWJB3GC2JYOBw+YL
EMjDhSxDIs3LEmE3YKyCePqFbIBOmBcTlfwxnGq9Ck27T8MlnxLJ/68TrUNEn2gyMiznQCcyNzRh
w9wv64Cq7oYw9xNc9vw6v4gUdf6gND4n/ryQnU0MUF6sY3qojNZOe8mxK9uGWRrnF94nagAyMmq2
Bl48E9y4yE+Ni9950OS2vrWxFfmWubp7Nz6D96COy8yG1ULEjNzM4Ax3Mbn0isjfYFvwL7y7stjT
RZ9uBJPytgZ2C++7+T5Q9lV1th5EM4lTLeqvWa61D5lfvTW6PT2UXt1im/1vu+pZDqafC50iCpsd
ha+xew6J3dkyxCCXjHMT1Xj/hp8Cl7U6aKbKbr6uk1DCPFMXT5jpffLYx3JtmGei0ciRYBW8S/AW
lyCBZozjV9NTkfrjEyB1asuiuMLfVX+zxYk6+soerhRROuN00lxoU1GXGhXbHI9HncD6DFmeGQ2P
tfu4BgCeFO8h7hKHqw0bwK9Gl1Z3ZNIa0Dt5hSXAfBp0QnUK1UkP7ILdmpR5ZTCWMy5tDutt2zwA
Zgvc13vWIACD98uEn8iWR258r8xhv46xfsb1c7v9eEyL/vYzcg0g7DUrsnW+wZsdxYGyNC7UIy7a
68S1YcZ7LU+Sm8+oMv3mM5qJZd6J/ogXFgi3wxL2p+0+OyYQNLQ2BULPflvrrmvVZYmbqykNefVi
MCc5o1KONfESTYEdxjuYTNr5xTamF4n927Hp64ck6frnFr8z1LIBg6au70z6faGlBw425XPkJv0z
7oYqMJhdn6jrJ659LFrHCoCh8OuNzt2tUef1gxZjOH3MOjA/TejHzrk0nFfnB3LSDDRc17+dkByw
Q0WiCLED2LibFPGelBEW3YT03TiMoAhvjbh/C1q0h/POFkG1cGeMfoS8w3XwrGRfzjUqtxz8Y6u3
BzkXschETW6kyU2XwjxwcD7Yi3mMNUtA3vKI58qbMLwvASUySqMp8g6gGDA/BojHpl1Qel52oqpt
lenTwXLqfkPdvvSMJ3w/qZhLFsj4sSBCUfgEwU8ov/nuP+LT8olCqUmtGqIA8/h/io8EKt6It2YV
uWX8BO8XovPxnCS787Lsqcus6GSLwrA3jlWD89P1rQu4480x4DrRiZphDs7tbgxE2k3hbdA/j8sk
0Za0W9862DJRoruYNKMW+mo/cBsEi8x1oFegC/Nsz8wLUybm0ujvR2QjL8V96DK/EkHGDFBH5ow/
xZHjv88B4bCnUeTtnqaV9miJgNL+D6dBcbVEHa+ozeP6Mf40459sNAXKG+m5zU7/hw+xhjR1gV/D
8pEzNh0Kvzr+6wyURk0cVztTb8VxmpXYjLmRs4JbPC90AZ45tREbD2Qi54cwckjSWltzUfITe/DC
Xxbv+3DrKHREU6wh6/BR5rdB2Zhyu3hp+P+eTGNZOsCLOr9fz+TD2a5T0JEFYlA4TtLbpUayR60K
5cNZhBd8eHE2jfrXjeKu2YOJDPG63WpjbbzP41L7U1IluLbR7MwNCqdWl3JuLFsbLlXbHHrDwntN
5h54vupiDpM1hMySh8GcPkF+I3vI9Cp7gHJbzQfxCI1N8Zj7pf6QArE8d8hcj0PxKM7NewhZ22Hj
V8x/oDhWT2Jn97g3Waxztl1iTQEV8KnJ50tcbIpShn9yC9P5ewvAzVi2g7I5hKWd1Nt5kqvXKZFH
w62MH202QpkdS7j7acy0s0wqO2xlWf9oi4ACBh2F+dL3WrxOizX3AKkBP6fZ+g9U1PaVIfiXGvdL
iOTZ7VHxiD+Dp/ebMtOc/yjMyH72wJ890tylZg00t8PYP+YuVWqHYHeuc0MW8G1uyLg399LD07bR
yvTedVFZjVEajWvBvmvCABiuafv7Apt+J8soIbQgy+rFGVCtjHMQn43BXGIhIcCgBJu+xWqu3Wx6
PXoi+EzUQxFxSnP3QN0C8gVhFUuIIkwtxJVn79odZZLeBK+5gDb2V2wWRHg9RIXdEL+MvykdKige
M6HV6hSo0xceUJWwMyidBrLUm6vnef1jr/GfYrbjco430UFy/Ix1P/8EPRgUJWAXfutt+yyxDwX4
qV95DxwmzBbeErbPLUfhLXRghEJOSGyyybKvPkQkQpShoU6fdvZVlkPJAuAYm0sFJM7SJU8xRwOU
gHefaboG3MgcSB6AESDK7hsnGpDiFm9kQUMwMpixx/sqag/C/653QG3p+zJWU6JgOzrNi2jN6ejE
WPap2ojP9cYzUHLp8IL5J6NN7UMvax8bI+hSA9GXKOjj3Dz4urBCnrlm2PqJeZR9Mm7oH1NBEvrY
zV2COa1d+j9Rt435bbCKoPm+5pJ3DaahyNvME/0fcmVchEOfWI9mJZrDYHvZHiUl+aVXUcjxopjv
IM3noZ0o/W5KKpSPIEgMKCYcml2/usrxn5VdWMcaikFbs6jcb+kIMCf81cDSbVQM8dn1S/6UKbat
0vgKmajxm27j3XT6KNllRKnl0S0lXmQwq3RUZV7ivYHpm8Ms+jdHG8flkuHFqEIxkGnwxhxWswSy
3TrDe4kivBpgPqLGbBtsIbaV3KyOQhf/iFuCc/U7FYa/jERhfxpzifXPqa+SO4qKZKV1ePT7e1Y6
gjCNtocyyIuV+i3wq3hXoQUwlQsi4QAh1sg4lC3gaYGed/7/4+y7ltzWmW6fiFUMIEHeUjmNJjne
sBy2mXMEnv5faI6Hsnb4Tp0bFNBoNDS2RAId1rrGpcg39oi0kCa2vSs1KX7oV6lZT6Os+HGRt0Ft
nAZ9OJOIllMvK3R8u4zB9GN4E7pmxION17Xua4iQHEyn8NKV3V9qQKvBC5oUzyg2Bh+bCVyIeahk
DgKxayeR3maRjTgF8rHuz3Y6FM92lcdXVFxsF4VQi1HznwwIDmW1fejtJlwhA2M64dMHSB9OzC+d
E4HJKgQ7XVua/aPTdojfTYbxJa6MHOkzXXJKDKP6WATamuS6ZMlOIHa4q9T6Bhdw5ASMH/O40I7Z
YAG7Tsm5EyE/ZATTDEDF2bWpdSTwJIhXWw1A8DMJCNIyF+XV6AsPvBU83MANY321QTtmiib/8f+n
YSgb1h82uumpq0U3E6mldoPIyxxlIT41FsovLrftra7I1nQ3+/XfEWvD4XdJWDru9BZH8hWSKRxA
7t2FCaqcWYBZstOXvrW2ObLeVuZUTB8dLWTbKCujrW3o08eyRfA5AMLxnmYHhsBikxk4nKrZIKg/
lwCZutJkKc11IMLxpZRj8OrkoT+LxxbX9qR6pCUSr9NzoU3g66vc8dnFvQf5sF70ktYMnubJOOJl
Gr1QU7N6WAWVnYJXCTKPxSZqpeWsQYs40vNWGp40exF603owKpD1/XlD6lUYasoLsV0m6MIDR3nZ
rpfphg4MdGcaZZhvZIhrje6l9akL+/o0qIaGlVchr2QQ9iOzjGq3qFBv0aNlJBt7J95rwjwuundq
DdmkaVdYj3iRvBle9N62VR+D8Xrr8p7vAeeIfOJlI/rMqe7E28qM5RWVbvIaGXgXMicqt44e98km
QpwTgN0JHr1QWfTkBKgN1oizmQV81Y16sAHFXoOroGbkZ4Fgg+xHe1sDieZMDYvcZ1x8FIxzaK9i
VSeMu7N71ECJvLPS4iTKXmNgd0HNLzxOeQAce+iMVDxM0sJAIMi/VwC5bm7tSUoLJnjX2yF3Xhqr
jS+JnnwrkJz+ymqWvXogxZj0sHomUdnjJ2YxNz8OKDV9DWsX3C/AaLRGN3o0VFPxqIPruOlW4zRF
j9SEYxE/arH7VMoY6SSZUbjg0BuiI2fNlzs1JHxqQB7vr//9c7Tu4ftcHQTDnut4nm56SEO4p/+V
cWXaMQrCPsg68tZScOsQhQHQ5X+zExql8cZTSLKwQOhJacz0g4seZc/TLKorTjMtIclIJVYshgOv
rYOCL5NDOaIuqI+Q/UnTN+qk6aHWdKPgl1aLicUOyWqcSTcWsl7m0Boto4nZ1mLh/g9Qn4RskQpq
x94s/NNOpLJsQss6QoUJUU4gSvNp6ESAGmLr4iW6+cRVY6Ek6mCAUtKv+vY1rh1FvZAC+coGfhEy
/0vQdVxpVBpefwbf4AuIaAFf1Ec2onF2lq+XBRm2Q5aWFexpBU38ixFSqBvN3SPZfdwBaW/YTS1e
+LYqZjNV0Rs1dZi5JxQk7PifclJDEhgSG4BLtujHQZ1eC/C4+DJhzX6ZoAXgCirWEav4ejFHE8v+
VgWarYSV1ZYmSA/BcU4fYpDpwPyWCvdy1BdlanPSWzZaNkdyYqyhLAM8n7TnokM9h8lhBwCHHoDg
+JsByZgcJUoId8gmbHFVCXvzOJYlz/05rV6NgXtjHmk4GbbwTihPN4+TK4sD2BD8DhnF4PKglpQW
dQNe21UkQG4rRB2ccKW1d41uPNIoRykhSs/VRFzgoOFTlxpQEVj72nQPNxMJShRPi0pSRMGJZCkt
HuPAPAgQ4o3K4KKXBSHcljS+X5L0IzsmyHOmJbOZWVFtlY14yLwtfN+6GU1+4jd7FGEhcNUyw2kd
twLl22kCZLFBwOk0WUWIUqDfWGQIZ5QeannFeBCJPERaNyQvYFfr/bCLwu2QZiCyI3VKvgOqFWrV
wRtjTY5VPUygpHZdLTxJC0R7PAN1FkIHWusDTKI4axYgyNbUnaWGNjy0vVPtnUYWCEYOuLLddHEx
QKoIKKVvjTTKEimRIeotMuDpP1igQdrfiBazzApDlCC+fzZanDv1oyud8OBFYIkExhMQQotYh/fT
Pt2IYoIPxWX5gjhjvs3CyvCLKTTFmlZQM5pO5iNZJtsFStHAfXITduDO5E1vgSovtc5JyM25Bzrf
5wBu9P0iSgNgVq6roujOtfvFda2NrqUuEA9s/jQKlJnnRpb7NJRydOEZAcy+kF6xJhk13uhMqwAe
7t0ic4v2a51GzQn+WdCjC9xtdFe0j6ThZGBRreDWXvT7zobzTCKKtMjssTNRnlmx9fKZBlalqyaN
wj3phc6YnoOQnWvwS55yqfX7xHH3NCqVyJ4mq/KtMe0RC8TRlWaosWiGusJJWIXIJvRJyS0tQDIB
RmJDC5eJZXhvgsbU3GyLb0W3V0AqN3vxqoj+VwINu6OLcA3TRjYsdy3P9ZCqdp8/g2CQ1ldmbb70
kdtvUN73OAwi+Imis31ch8hAHiQK7UHAEgPu+BCaOJD4U/+AGFQZ+2ldrJFNG/xyEqR4uY35syrM
J3CSj9+tZvhuMLN6ALPeX+XYFQ86CClRoois79Ycwl0ZgKHGVVcmAMjAYR5U0vfquj7oel4+00Q/
7SKQ0jzNAzhAjiaCSP6yyHFRNRJXWblNzcbx7b6y9mlvBuBNqb9ltludzBGAcCvEU0OcOZ7mOdNp
z4kmng08A8DsHYPAGUuMQQcwcJn3q8qRPFkhdqKthqAzt51dB08ovtae6rz85vCsPo1NU2z1sWrW
sVr7d/uAY3ie94Y37M2uY77UpuSPtGQxT7vTHupTFyqrLvUcA7UeRZDYOLsEtkJpcCzw0OpsAKkN
jz6UPWvXbdwFu8go4w9mKIptYwEmhYbIfu33o4vUcVEb8Qckk4BOO3BMFB9COexRl6NL7bOmq9GU
DU+6MLY0R4370KGS5ZX6Qf3SsTI/9lOFw9c47UDIy46dauy6BP+yzFDcYDf4z+xzPPtppmxkYK0A
1ID5dBwafU9z8K8hYwd5Qy6KW2Bg7qZy+AZcWm8z25s1f++2rLvZEkU2cYGaWrU9iXmPnL//PqMa
pnV3ZUS9DjMMxzYsZIojveyeSKVpDHuU9fjCnQ88zniyDkz1ngBKtl+lbnymBq6dBm8MNb7pOkgF
OyN2VJ6E98hooDJ2AY/wD+ussHoRJUi0Oq1PZqv/qDfbZ0mNOyRsr0iJjCOb0kEBKX0UU0M6NlwW
ID9Lnekj3ODBfjTg9iEATa3Xm3Nni+tSkuP9Fs2AmTRs3fFKdTakRqIBixYMzj/tkKrr1bNpuykZ
uBWp3AU1zg9dit8wgOncIwrQvtPIka14SuIiOtRCA19Ek4C4cbLTdufFHbxRtKKcykPTgtOsTXWG
tFLDRpKalr84LMy1XYm4G1ALx9PUAi4UuGFZuM47UJjkIgoeEq0V4L1J8Ip2Q/0aWY1+rS1krRVR
GM6yZaI0p3xVWdmwJVkciwlfa6FObnhHZCK/bRZZ2WXfwgEnjEW06C4y0DWm5xblUa3fm3iggpS0
3y6KUQPA/v/x3bWMv313PdO2HXxpmc3Y357qKSKgOCnU1UtFBdw4XJ4i0bIz7g7sTD0QrN8OaQKk
Gt/6HpzY80jpxomMQfDwvrbUwFUML9aN6M5cAmbuwW8NJ9/oo4OsLmVGDwdUuoYlw+E7Cy5RXXzu
Ws1+7TXTe7bj0ddtYb/iCG2/Av1/68Rt+UQij8H/Fhv1dKYh8KL5qgF48Z6GqOzstuDSGjet1jiv
ejGxQ1jDlUiWBtuKt12gT1q+4WaM4HUNEIFYNdSjBi4FdgQOtX0ECRHwA6i7zFCPZKS4rCMzeDBm
hb+YWNbdmQH/dr0BFEM8219smWSB1hkdBwNoPrUXT8XjswLluBPOUvNIoELAiXpzS8NuTPMHq0Zi
sFINKTuAdQnqd6PplKl8gA6PdODe6/WKZr2qRmKrA8e8AuIyButbm5fhfhIaUovccMjEOv1kFuC5
JAVqqrAwLziMIwPJGEuUpWmfSS66Bot0atlYlOu4wDtrWUc9Wkc9VHf/r2fz39x5eCbDsWEyx8bX
nM1ZwTckV2DyATG8Y7UvwpbcdxIk3HVVFVyKMZOnYgBJRaAjT/JdTj1q9MnEDdm1i90iW/S8Kup3
uobI9jJLhpchj/SNzLPmdCenHSU8WyrkjseO2nsxTL3A7CUCtuY8uaxfPmyFciM/dcR/fLoJxRw3
f/GylrZQn86pQIGz7L98iCGW1Vqz+7dPR0uXTwGyM3mSk7Em0VRrONvgxJdF3rcD6gP4N4646AYw
qDUurzx9GcrhuxyE+03PcrjNUISBWlOUobis6OFKaIe1w5tpw3nYTVsQZ7A1wN2Q4MXKMv7hSbCz
a0jZGum96JkiPs+atXpF9lW0qcOQHxydGdknkmlxO/pB5bYbPnp1/EPE4IrkAMb3Uc/RaE+oHGs2
uqgcXGrset+GzfdJAydlW8r8oVcNDUWECyBORU+LiOTd5OUPyPvkx7a19yRC4bqjo/wBRrzMK85G
MKxodGeybXF/CtsNzS1mF61w/BSh3BYUsWDZKZpm3IYtExev7sUlwI/pElea9I2hzrZ1ierXHc1M
YfeXPtlyF2gj+GnaOId3OjXF1e2A+k0qWRdLAPdXxYSqHbHRRhBzIDu9+q3NELMFsuMF6d4NGPHM
gm/+16vmjonDNfBDBAwFZzruD3jd3JVHSlEClhVIlC9goenPyGbf6/BcHjzcC3C9KsezAySH3qcx
Twp0SwbO6ogBiXhRoh7+Z8bzrIPyj/FtueXs8TRtD2RskS9r5w3Iahfg7n+/K5ld1Kn3/jmrEchi
oQ2o08h1f/Ey8F4z3RDb3K7lUdc898FCyvEapUTB1zYDZWJrOj8TqDJ9AqRL7YotrhBvqrpW4hBi
pcFXI29Q4Zw7P+GDiu1cV5kLfL2AtKdDkDx6mxl0XVGJUa+wEzZrLrWg2YAUgzfNgcDbF61A8x7e
0piGKso2WpFUK6GKGKixzehSomDggUaOLQdASjnlrBGp8oda0853GqUWlKtEVHm5+odZ2gEpaGkJ
LO6/Wae1JQOkFd78KTgHPjBwMKerEIy7R88KcZPXovCZ6134nOYh3ySNJf3IA+gyHiSnTIJmJogL
uPzU0FV0QqUqNZzHN12E9eJ43YAIjcGTeiT1CdDxxhN15yae2pWXAhCKhr3/3998y+R/O2XZHrIg
TY+buEUbIEz+swxyzNyyBfFR9cKM0j0GdskASSpQSRV1BTyzqXmlpjdKeS48ZxvhdXad1YxKC3Zl
LjvfSoYy3Uw8GdeDDX8mLQmC/m0xgF8Kf+Rtv18M0qzaCJ6xv22EqrWt+76cFtFm4IHtfBo2zvek
b4Yz+ZXJ/4zHbXlK8WIiETU3jnajYAXNLr5qoHGgIJ7G77M3KyyZgCTUMpOVrdD5rGkscV9TXfjP
nWOpGuq5jgLro5lcB3OKHrk3s5Kw+YB06Bw7AvyjhbOUlguC/VtsprL8ECaAUkG1S3mhRkyeYndl
3TbQIy2ZZ3DgD0Hm7e1JpSflieMiQuNKD/8aWRnsHG3YjbGdIRoG6J9ONTPgj0INUpNdEoN4UcnN
MkBWUAdg77EAiB8PPLmjsh8rQ0xpnNr2QsPcTVZI/fJeJ/BCPVlIHAJkBGqFEHg55iPg/0mLbGhj
q882kja9tSFluko7y3utOLB3ZhYUa2qAvqxIMakh2ssqi5pNZBfIHVcTJCMqTKfuBFjRFY/mQqGJ
eky2CoIWhB/APNmIGi+MqXdwa6HV1bvtO2M0pCWJ2urOKgjOsBXp3DQN2/AMBS6VozUH+osrEXyJ
h8y6hrZmfsSjkv5ZgJNmP4QNKgxJCcXwBsrLmb1Gkj4QE7oIqAKa+zWUQ/HFDjIgmVRV96qDTBhJ
TWP6GCWattV50p7hJ7UPkeGmhxHIwShzjIYtGPBQ4DuU9TqTRfeBVb2JuFDafE0N/tqVifNX2IFv
OENmuz95ATDC+/iXB1cZHA/nGNCNJ6r4yJMQCakNXEZzfQdIFZmPH1hyoBoQm9fuU59vaEAL4mFo
90huSJCJlHXP1IDB5wcycaz0kky83A2lEGuieI+YGyMI04o18cFXZnc7LMyGb00vzndDMLavQQWu
LuRh/QgK9zNC/OzVLutgZ0xuuv9TYay+AP/eOjUu2Mp9nTclkBW9+GIl329EkYjKh0mAfYH1cN7a
yfchDOGoEHqRXIT4TvMJmJTwb2O1M9IVngteC/Kt+Smiwl4RPSxo/HtyflbcxN8wEaBgYV61PGdo
EXKXGYiOJOB5U02iHDMqkV9uwVEPUPribANX8uwAzbJGEvExpYlU6dBsoevhprISB4cNFGIgRyef
wIILfxGtk93g6hfqup2Luj+dbTlDdWCkOfqHAv+0fl66xa+N57T5r2GqEhS6FfJDMljwJVio+s3s
yj26daJtjZzBqYh/cBDUWMD2adp6S3RVZgOXpz2cQ8ngLVgIrho8kNaNUdsrY0JW53qoxo2RgyYU
kSsdcJccyPVLIxXKPA2RJyf9GAR/69qa5JviP665mb/pkhGnb361Fh9ByJP9QvBQgroXFIQnPWv7
eGtpUXbSggGYXkpIDcnaqGv4iro1dcHRegVJW4MnqwfEybr/RXznQvNic1sAEAKIiXoan7tipZVt
l+MopWSzUtSi205VCAd85yOco2Zofl7vurF2yHGLEE7enm9nvLJCdk4BVEwFZJEg3xEFb9T+vd9K
F3kD4QAgUa+xjpphxntX53DjEmaGm2V15dN0lhS7NomHo2ugDMF3SzdHhoWRruEJty6uiragYorj
1afGel89l3qMglyvnZpdUVrDKQv7dTb2rkAsELeCuRtV3EI6AG4/8zghBdzJEcCttMIPHKPwkfQR
rSwRjdceXq8r9XQb7F7SRnozDT28mhz4G4pfoQu3HukBqA1UhIUtHgfRGMdZhbQRlNgCIX4CleVv
eyTXxCPoV8XDIu5yvMLq6kfsmMPN7iYKs88oX9vVzhT6RpfWPqWoJ1lUPbC4fKSsdUqN76P8xUga
5zLnvI+GswELnNjQsOSg8Gii+pFUadG7PokyizubAJX6G5okfWXfIfp0KytfwNnzZjt9t026SDwu
cdJmTv3d1BJzJQwxrCJPm5Bchsg3NWM4HCWyoC7zCBx/D06DYKhSoNC2VhbODuwPNQqYfi/6N0N1
mXsXWgX3/2wIx1lnbSHRYwPcir0xTTbCcW0zw3QrUdAV9qUuAABO+N5KVNUeu2iC/cTDDp9OoXon
urZzlSYpkYU/7Vmi3vQW7owEEpNVKc63GZJA6bJADXB7wJgV1LOI4GVIrpDmVi0wlrbaILnrG2WQ
X1Kj3C5wM6RHNmullwvFG0X2kMK47RxLKzegUn3bcllHKsoUGZhvKMtHu9NTpmQQfhhL9uAl1XDi
ab+p+wLA/6UAoXFmupVvD6UHwF6EG09WEoD7hLqzlBbRWK2cAB11mCduFr1ZMdyDjvKYkx2ZoEQA
DrtvBJm7G9kwRrh4/B7r5ohqFsIwSQ2cFVHhyXezMLL785QzsHlX6YfMtPujUGXFeaejPlkMxml0
5Vx8XL2XLGcuDvL4PWtztfIykRjNPmyN4byIXBuAvlbPvzVqORNIToCL2OxWnubWW9rGLHRcicAC
7fc63iAdqljO1OuddsSHK9qtO+ipTxO2OeJ6TdNzl5V4sLEEblAStv0IliRHB7wNzCy2qHcnE6xr
t4EyHQP+GbmLyQgISAYMyY2FWMjJLbz8kXMDHwwI5j/iMd1kf2o4gFXZS1FHZx0A7L5l5vxnFb4E
SdD+sFKrAKVNYuFJVCHIGeYMwNMuf24SewQBl+W8qyIyWiCVd9t5SJ4H6k1X83VrbxPRdt+nmrfr
oDPCC/iT4gevKt2VFYr8xx8KoLhDYoljXN+qj5KBm3hapPIzUuybc9hEP0tkkmwrS5usT1WU/gTF
Ld+6NnI51xa32rUo4Ucl5SBggAB+X0eKNMorrzlPILp4mx2WrrKYZ1xsx2QjEy4AJpnLR+rl4U+w
AVRXGlCDtF0AKvKmBaYUtGZVb0j3Y5TgVaCWy36Sj8Lx2kf7eTFF6kbcj6gDlO1+0XRjnu4KeLZw
8cgAOaaDhAiJDABGVBvU/dAg/xqOJB/QCMNhiKcJQW8UIHAwHJ6ogWvlrSc9N6v8ZeZuepDGozqp
7+7kNLxfu1hd7JEs8OCNNtPSWGkFv+D5glAazmSBz4C0t4rGGlD1gCUPfGOSHPQphePPY0RCogcU
s+E2rdQnblmPbYTHvjJBI2oWM7NZAEW/mektzQFkA1AndcVzMwAitVFYqcRl1f0xcpFS5ShUVeLA
gst21qSRWseH9mVqh2EfKU8fPh+AHFUPBFzikjTgCgoGFOvRBMlolhoAx4hLimgeYI7qfrUYuNMr
QgDcsYmP62XtYmBwK5DUF5+ctEUQJijMfWuX+bM96vkz6txXSAvIHkkERBnrlPTg54hsv0qcDbgq
3WuDJMoXVZiyyyW8Wo7VR0hJjKMXnHc3DuvcK4kWDVpAsncbi0Yxdm823jXIxj/tQhr/uUvVIz3N
LMcKuW56+QB4ui8MFZl7Gg1I7wf0sppAltg80RgcrE696W5L2esrB8x+65tryXwdabtMB0mkbazn
iwnoBP3SjZM8fpBN4u7CqNtFJpKPpn3JkjVSlYONltvhF+T3b1NXkRGLGK/fgmnqRxZ9CaLaWk1F
MJ0G4RSfygTcS0o+hkkFstkwmZcbUiIu1IzeFYwUzhN3+w9kNh+zdGuDuWtHq9534SbLLkjbBMWb
2n2wemsl/9iF5LQLLs8b0/MOKEr4IvM+fQ6GOAWJhwdwRVxh1zScJ2SEtCl9AmesUgHExCMbI+/c
uT9AZmk/knTqUxOM1/mXCKWT8Ou925nHU5j1flRX+sEBTtJG81AhkrbRY65x47Xo+vjouHm/wdO1
+JYYEx4kQfhFTPqABNpA7vrAYp+ROeuTgt6N9QbA78UxK/v+1fbyJzsJ8m9gfpCrvK+qixYaE77j
fYtURUwIbah96ersMfYATM6GdGOV8DLUsi2+/fkxDDjUNiRXH0P5uM/5OI5b5obHJBvlleO/7cX2
xm5dIIVwNw9HHdhIqd36NARZb4Bz6UvEE/uZJE3CkGuS192Bhi3qIvdw8YwrGlZpzJ5wY5xHJBI2
2Ex1HYSMhu3b45g+WKqhntb/FF4YnGmA8+2bGAHD9EGbwBUgRnZY5KRGTTvoYHZwRnCrKt279Rrw
UVdxO3jrZWLR03Kc2QVivKvFMgr0AYykGaAy4475a9loUdHwezyKFtgN9OkiR+jzn6NldfQQ7xbN
GIi8lzaYKXEKUbQH0I/UPnhG+mi1jBn7AVLdDjnAZaXhtKZl3NgOWt/guKUg++1hAgOv0bA1Calh
SesaWw937rRMNkACQq07jq0ftTDYECpXwBkukkrO/5CHLuSk31pw108Cnh21CAjv4it3xIRgRTsd
3KKbjZF8WfS+SYG72ymzRb2LVcU+s6pDazvGeVCV/ySagrbe4MbYrWMFEkCyMarrhynEcz6RwG8n
WVwJAyUapjdbImWejzglizj1U9c1wCGvrKo9onQyzvMyZbSNi3qDejLsoT4FNV6j10Cg65G2DpEd
SomvDyr/IkToQeI4/IW0R4Qg7MF76h3nBZifQJWJuNxaFa92moRWXvYAomAGqhwk6DTj7uKlYLek
53eb59O+n4pyZQgDcQOkQl7ijqcP9CS/n41EdT87IGVkhXiKSor+bbluvTMryuwMLMFuY0jk3g6K
pFIo9krqxcWXLgijax9Pb+J6QEhwUSWtMBNA9JJAoeu9TgeDs4iziwVsktHHs/6J4Vi1d7o2u3hd
LuPdZMAZ4TL4BJXejTKP5ZeuL5xthvPCiVgEy5CDbHyAXwHoZ8baJn5BYgS86Q5a8hM0i8YWDqXh
DGLX4azXpbHVnT7ESRd+eJqYRBd089gN8q5Ypw77mOS12NGSKQahRHioeG/zdc5+ID8bGLbSth4s
0QNFkIv2NGYZnhZmCaRpz93jLDY+dqqZ8A3bRboTrmhIEwhlFThc+ouEeh48vr6RRuZumYDZce8Z
eDs4eLjukJsDSJEpWxsFB59xESc+fk1t4kfpuovdKPUB82DINoMENc4on0FebQP/pVuOWeinOd81
Tmf+1aTVefK88mdWsad60NzvAKf7zAowopYN/wsYm8VXx0DBRDcAIBRxefi3Q9GuAi0NtqPXJa8u
cm3JKUojiUqnFlWZH97nyH+6jN7nlOb/27oG2LdOW7QnhJvAgyAj1IW0cEkh2R6ccYq8PMJFa1Xn
TniRhRWQPB28NzmSwaN/lbsgCFvs2Ey7t0P2jdADvf2U7DQWX6lk0RZ9gp9qfKVaSK5Gf86FXngl
sHjSVKNlXQpcQKqDNAUwWNVcNgENEDiS/Uoii3wlNCP91KRj4QPerPmOx/UpzWLwo/XRpi9AWuBL
AKkNZW78yD3gHjFZf8Zbr1ppmj2+IEQP11jWPlpj/GwZnfs5bSZvpeVZ9WixpgCnlxCHLnMBmInQ
2jrpEvmxDIq/HLx3fgEgKYiGX3aX/8JNvf84BB5fm02WP4RP+Lrj8DXZ1qOORMxVXprOp9YR39TD
+lcr8PJROIRZ2j9Ju7fAA2PXKw4KpGc5NMM2YV5+BldrgPOHdWvHZgn/5BXjux1jmBSeIbwxBkey
jYw7uY+A4unLjvMv4Thm/qR6iZKFU+V+WWaX3n/r3c3+qz3SQ2EsgMQGp9m4zAWhQOllqEcCTUYY
GLfDZbZR9BxNY7/N0nCZ1WoBrKfUDVaxBFP1AX775lg3yHSn2y/Ki8GZk+Jrj7D/LmMdsF9UA4f/
B9QIaycaiTTmT05/CadUwwNZDRyzv/BOnuaRygHPQRIDqEKkCt2sAUTuJmw0RLnVKpoodQ7ARrWd
o5bRxDBkH3okmN+Yi/mZtqM1jRMCzdBGrpP6cB04vw4GUih9azLYVf8S4nt2dQ2Ql5HAdbLh0Iz2
9wa46nxW6gt8/xDMF+s8arV0E7vlL8BIp4epa4J082aDyyTm/vv6WXVZOgLK0nFkd8BflJ6oYcpx
7pA7PQQ5+InGy7QMHTjaA5DwGLK09jSx6BVd6x5byyfxrHqnsVii3mKdjNzJhpE1cI90AI+N6jU5
YPCljv2kCadXYHnaW29I6mPI3OKK2ApfZXLqvkVavSYPTN7ZSPHmcnwt0xgAT0mxolxGhMfKFJXx
v3Mj6yJE5JA1zjxNqY002/V2ChhV6PWU/riMo9g4FghxAIPN+FzUyB+iXmhVb71Y9cZyMj5Tb5kV
Snant1gp4uo4Du5PDiaFVZ6bJo7jGt695J0JyKHDwkhb9aNmzg6d2cuD4AkKY0MEXLlRelcBSHW/
zFF2ZKshyVjFHFC6fyBJjeq2WQzAeySAyixa0cSIqHxtG+2F1niAc/YjIK3PdmgV4Ga5skODeChe
kQkwvWpPxFA9ZjwD4ivI3eNaczYDKhDOedJpJz03IpRxMPFaFYh0DJ5h/KU9VdMYoLrx95pmyvgG
uITtsRilT0kfVTNInwND9EBDiZfwWbp4ZguV4AFusdtZFC8g9ZZnV8LUt/LhFe9z4zSj8PcdvjNq
SCnB1BS6vBHRohZahs7005I9rLTqbrgV/WmLtynyniJDIQ+DlacBz4nMwvqxhjeHRjhwzyPii3KL
Zh7ZimfqT833Ec29ayLi464Tswwf2qZ61GUfv/LObk5RAAxLL8rlVyXvyjh+9Yr4Y+RG2W5CJcdD
qbVvjegRlIY3FkQbY6jp/jLj2A6AGEHNvVpky2KtjYF2aCf5PEsTQLLwcKOq4JfN2tTzF208E972
Q+XluBXeHzuVadIC0Vl/yZH29lCYRruKp8TezMNuCh6ox+LR3gdh++NOTsMK7+MIfq9zaIcVEBq8
aa+wTh8T1uEMH2udT0M8z8Qj9bL46g1AmiJJZEMsLJAytAKeoUVVaNm0R5EcvJ9K5WYCJ9QwzTZv
JO1Vl31IFD3xTDMMz99DaRfeMVIySdTDNmSNCzLxG3ridxloD10gihpfbRP5lTGYDLljt8/UdJ4H
tMJxQE3gu8xi5Uc3K0o4zRFq/3MRiUzDelvU4ntwagsHKQvrEsHoVVEhSwD/Ochfnrs80YCzmhfI
AlyEKGMF/YsHvCWcTpEw/d5oMn0ys6Ldk7LB47fJu6FhDNohrLwtyWn5vNuduWXzmDKsSfPmc9AG
CP88ebgFbrPKnlDrGuquiwJy215rluNtGZyZryWI0o9V1oLkWQ1Nw06fU8/FH1qA96Vum8+95vUX
IxmBZm5Ley24vF0qAgB70VKQAcvHtG9/DgxVBYK3w6vLhblOpyzf0bDXB+QDslbApY1ZC3i5D11k
PtGIGr34FmhB/IIUJ8zjXAugxt/Gipq9GUvacHj9J2PAUIcbmEDGJRJyUCOALAV8M/Q+QmZZrbKA
aZwxRDBtNzB2HqvhEX6foF6pedpW1Hjo3yyWqAzB0xGkDTEPvdNskeZ7A8k2I+/ybcCBZA6So09M
iBZsunYMIiStyJHE5wJbDIWhwD50S3SZ6rKYPccmGCDbETk4SBSGrFP4iHhRs5Md1EC/wCgcDYXS
3KGgkEdm7VeolAd+PpSrKG/iHdNNuHSTsN/M28w7oFRFgnq9Z9tmKpujzFNzODaoDTj0oX34P8qu
bDluHEh+ESN4g3zt+1S3JNuS9cLweGZ4gSRI8P76TRQlsd3jmd19QQB1oWVLbLBQlTnvNe2No1C2
jhsjWCQ5iMyMyrkAXHs4ocGraBaGryui4uh9II2u1Cz7s8EV97GtcnxBk4iUZDsvUcoRLcIKr7nl
iHLkxRyqYeNTWLDiAIyKbJt0QlvYIUOuUQ1J2PFr0HgnAUaO4yzScBe57dD4uiCL2SGQ3hPq3v3D
LCrSVt8lChS9jbLsJi7zwjeR8BiEF67lAUgFsLmdOfxtqp3DTMmqoYnA3+3l+zbvbG/BceQ9NIAT
pvAUjz6AF4bVwutRT0lLUmTAFgDRzvA4pilCkcyrGfI4uKfezgGyUGpHP3GOde3Gy3Hg7ZauekVX
4UmLVuQpFxYAyfgCtq0lHjd43JJWLcmWrovRqzI5TBa0HHx7siAzijGH/IzhdMOX1Az0b52F3Gkr
7egba1PAoAH2/irzXtsg3R2eily2h1hv850DqNYHND/l60567Bl38cgl6Jr93UnCr5rud29plhYL
15M9qEQS+9qpq5dIxM7WCAdcatJ9TFPgCt7Jm3VVRlaN7hBxZmzITpPW8PJxSRHQJIzbG62At9DA
PGgEeOuyht7a4OJVXm4GE6f5oeHBJvRHeUmH/tX1yg58z1GLCiGkVvBZmhMtaUayyvXPBRrmALoW
ejXKe2A3TcmwV85tEUc7vcyfZrcbk0yK7gjg/IXEPS0SRagv06VeXPW0Br9fw6I/9Mr5kqAr/EuT
+tk+qepm09Zl+90IIxCRF6uyjP3HtozyL10TnZgHAg0bXf9f4sx2kQIzih0pswEQ4kMN4KOkL4AB
MUTR1coQkFbK4dOd7K16BLtYmYpdhNQ7kvAowi0TdvSA9/CEGwLvmiTWN3M00teoToxt1STampax
iVq6NC9zsAH1QH9trYWtzApUcRwthqw1HdcBIgKYMTPCDhZQXE7Mdo8tnrTXtipb1D2l3jnUQNxH
sgKNyVf02yITKZH1pyUpBg3PJ4CSv2XKotfKaF/x5E1ThZ5UzBmKGLzqIFtA2ag5Du4Bj//KXlIl
KFmFvAMtm4ZcWD4KaQMUBa6knpwG1IL46ykMRZwNaEZDSUF/v0s+WMhbhMDZOPdU3KQ5+OtWQxL2
8bH7XPKWAZ3czFs8mqBItDg5lklRFovJOnY/pimyztuqFy/MS7xdAXbSVaow383QbVZNiex5rJa4
yflRj7K5iMIPX/JvmiuLl7CNgIJmJH+Rhxbq7CZALrQGJCwIQNpBZ1OA0K6rdQDEzuWocF0SdB15
S603+Xb02SMwHMujVANpabiTTR6kwS8QXjtmy0moYlUo6J7lkwtL7QMwE7xtZKHpaOnhYVgs/KGP
jo6FrOcoemM9CcsC92bohmv5u8GtxzQnv8nC6wGaqoMMYIu+2OO7bA5O6lvpFB2VmtGRokxrpj7I
/GlkbSEnoWxu/ElNa9JMjiQk74A2nX6ExtWlu8yQCIsSZD+JhIPYO7zBdMF13T9M7B0kCxxg2ALP
+TjJ5AD4kxhY8ysi/SDff3PrcmkfyYJse415yMO6DEBsen+lwfc094iOkYdZRLZqV3IHzot+TEU0
PRPp0UcpaHry1QCCtMB4sb+Tk5KS1DQjB0c448ZhcTSlrGcF+c7L2TdBcyEShel2zHMgRt7tMYdP
8STbo7wZNVEfT/HJg/a9c0vdxsMtKJKTc4D5B7qT2QDTOzbu7u7TBdLF55m9aIuKlWA3wA3h9GUS
iH4jUU51qtUVxBjG/cVzd9P9AuqFgKDjB80KRcDpWow4cwPZ2Orwbb73mwJaurOYTchP2Im2dKRj
L+nLKwIc1SLz0n5LSxromy5gVrNI/RQpefXtVzCHHdu8ZAvD7S6uH45AEXGzyzx4WoISjUgPtrOM
ZoMrexSMDdZ6VnQtzy/GmOTrPk4DgC1gSVpSiAYveb7bDWjv+tiDFBxVKyinzr/eyUfddk5jPqzm
GFqH73c0rD3aYygeyHuMj5bo+MUORXUGbd6KB01wyTwnuNAsaOphjYtCbTno3ZitM01/xk88HmY7
IcvxWJX+KbJewOsy9uxQSmQB3agGC3sAtH2w7n0MRuMAqtbgGm7pcTrbkgYgON4uRJFEkDnvxhG4
q3ApLdr3NbD83/3Iwxubn6IDr4hhoPMeLFLWWkToUQMAlTi1eIw7e9ttixOt3azWlihfNJao7y1O
s6IxNDjPa1L70qwPYNxaihAMaSvUROUrxxVoZG195BADOeBWB8VYx2YEes+OpjT4saXvE4nrQGVY
awEMaTqb0AwFZh8hrDYtQcmkotEwm9udBk0CimcUW9l70k7WN+4kHfG9AYg7FYPcJ6tefQYSDqN+
HSIX3zRkOG+hoZzU39F6+qlCHGkM1MttM4aDiqaXHV5eFRUQDRq49w7cfCEl+qYrtALhjxLgccpE
muHHdNJxPSg2oWX+TWqnHUZAeCvL0bPXXY7/ICtJy5OjBvViMg0NjoxeLLrDnbxETfaN2eSgZD3K
aBeh6zX0dnO6i+l6/Nw0QbrzWGYfQR9ogQHAwLtdNPrWEYzTeNMOuwMpaJjtaJmhXq1EQSL87tQ2
L9DMNFTlkhQUbwp9Zzg7k828rPD7zJE0AYLhL5/qJgp5kJ7cMhQMrEaDn+wQxdYt74bX2ATYQJzX
/SFuYnBtlS9SK/hLAmqHk88rjj4IiJGeerdi+LM9jYCCXUoP52WnktH3MBUdOFOAnBqABuqZFbiT
VXK7AZgr4C1BWa2WWVacHCaG5zTsygeOpNQiBLvtdz6Ady5NQaXOokZ/Tc1JDBiq+NA6Qb8iKwB/
VaD/tcWyD9pyafiOPA1D93UMcnTWtEkNCHcMJKeBR/XtkmR6gBO5eh+fzf7V1i3Rf1nV4KdWW9FA
O9Bev5O1eZ/smjF5/NeQdx+p6HVjjaQhGNg+PyuYdPNVxnH8HZ8FoJkOACVIjjRUbYBnbdMlR5qh
udzauTzakDJoPsxoCb65ukAZPIR3biT7nctsl2i2fHfugRy0c0Q8bXIXb14mAwpbtXbY6bXuH9qu
8g80G9SSZhWeiuAIUOtpeqcnH1b6t9460kiLxCit1Z2CjE0LJ3V0rn9sSDZ3y2mrfze/0bMeoLo6
2uTXqO8HeBKugRfEsDlxcYLJBmdmwOuUR5ISTeeN/rfrXEWqSwvAO+Q+kXeGRoOtyIHi+aCLPnTu
jmsMGWyGjuZGAsLclQ7woUUwhufa6/Cm9qmZDEljFj4AF0zgZZEPyWjQScHzIN0CAiNZJDUwEkN8
qy7QeRl7W0Mr9iVaj4+131poZrWDf6hZyZ/qKEAdUzqgN7OS7SZWr+bzmQbVBPFyAKPq9M4+K3K9
C5dos9UnBa8lyrJj2wvwpC2tTREWEk3t4GRIovAVDd7BI/JdqFfhGb7QS81Y0pIUDEUsQNJ0vY2T
av5kh2+At6AcqyOZkVz2p6Au40daJOlgn8wyuPSVhs6sMU+0LRcjqF3ULmSi61a9MgM/mcLGrShQ
0T2Aks/WLwFQdAHmZTnP+E8A7ye4+talIggAWAlgei3/WSs0+5lEn/aFMnCkdmuPJDYAFwYQd6tg
n/YsDqoHWpG9aeE/m3fTFgXrTdpiSAUQXZnfXRJnkMi0NgE6SmpvZfephSqrbjSONADx0zwiEQse
RC1zl7PixlBWVhKuSHUjnZ109IUfrdZH91I8gA6kEuB8MtB0da6r1jq3oNta2NwXaAxyAC/2qaAl
bnndUyCeaUH2sxXNgqiPNvg9AaGUFfwcKxBR0vXhDJwyQarM15CEuAJG2YPwNXs330JOdrNfoSAe
2MB2jVmjAaHUcEfnovgIxTB92h5vpr3Vl6so9bUFjmftUY8H7pzISxdjv0TiP0XGFZjOOE4pODtH
+MERCQAwfNDUiK4sBdEaKW2uQT7b0Qy9Syiw+PSFg5D4Z6vzNNsgw9oX21KRVae6eMjySgL3PwM8
O3JK6M8c6nVnWaAVM916pxXN7Syu42aShZ+zO7vhV9/OaPBKkbc/ylEHSERmBTiB68g8+g1Q3vTO
/2VduSpxxHMU7ZF93FpLdNwRGolgSLFWuEWklVb2uOVKomw9LZmD7OAICh8g9qJqJA5R7VnwZk8o
JTkIhg6NG9aLCbREgZuAKujALbwtBIq0JNZw7qRwZNHpzRSOME+KsQdWIcO/TikTbY+iotcKXd1s
EeWJD3afyl9mvNTXg8KU1tVAir7UN+hbcYF477yLPv3JYJbPMUhRjzh5vMOK+n3ZHuZ2Wp6HI3Ch
iuxb1DnVlppf73pjaUmK2Y1kymvQQ7m9k9+045IdY/q5RZHVjoL4rPxmVgq9RzX2TrY0naOYIY5G
meyR9L9pmANptqrtCffUAkfDTVMdrb37brmpc27W0UwFyvMy3E8ddZMNU/15HK2mPrp5tef/bsJn
/wDp8kzdBA0iIOx00/HNuxb8kpdGhyrB6GkCOkK94LAOfeNvUfX2m5og9Wm/JRaoh+PI+ZLq/bAC
1FC+x7uD9RT1dgZ4bPAh1lV1Cfuo/zbWbrnRumpblkIsZ06ZCS8ZF4LvRDNuXIGGOOJglPsVgfmO
t2a2C4Dcujbw1F62PgPJYu17mxIk3w/2UKBgnabMBtqSbbTvGpRNoC9P2TDVch5XgBiN7R4VBlG7
SgBs+SXFY/bk9s7PSK1IVJQvlQ9YJVqYGdo5zLBkB1qig6bZoLyOrwsD0L5FCwwgbsj8WgomN/WA
3jlUBiB/EerApBAAVjJNu8Z1mVed//t/zr3nkDYA6A3wHh9IwJ6Py5U7eLUyZkWCS26Q5RWmd+o0
XMxYnRCbDNxiLyLT0BSERh4rlWA08kzA0+mFC1Yk5qEcWLKnCawsBx7MEZWsT43h4lkFbmXv2Dry
MUrN8OpHKD2nmVmN6MigVirgYV49NZDCQd2TDVxov0VOdhFw7NMxxbKu/N16SPEvUcYvDlBOcB+n
lqBt0g6l2zwGKghrJFJHwJJdoFC9vwIvpN6yttUWngM43gXwl9klafekDNSVeqhux/XCAUIWKl13
kxm5yQ7/IcCMAJVmFEv3wrTJbfY1lZuTl/WOtQLRq7rw/xdQC1+/Z0g38J9he7qu+x7zHef+D8pD
+korANrxnNdJu4vVGz5rKgzSBnnkNFXrWeMk6j0vLfaknOW0tH2guC1mNx64WIN3C+M0n3XTFoUB
eIPE0lGg9rn5rRfZO+oj/D6K5fk83pCBQN35Ntaq6SdAW4K99yrnkI1mcJG4/3xM4/ZHytPye9N1
2dqsUE1Nywg3yQFYITsrzA96pwEcS1kBJzNFB2ykXcLK5rN3UpoAO1PeFUOtTuDj9R43+sZijEJ/
S1RtE6NbHeZ7bfBwtFZ12LMC3JXIFObGaZYXlo1S8dqXK5LRoFUjiEMaXNIbGSrASTbt46M4f7bj
uMrfZyMOEjNJHWlzXe49x9dPs7xU+4gMaJIzS11rgnpc7QOcG+xDn7PHdfhiANrdtE9dPgNruHwI
DWQiFb7Kj9hkz6oL5IuXpnKfIVex0Q0ve5PJT9LXDjrQjGB4bBz8XinwmVANssrMpenpzpZkaWjy
i7Igol0SlcoCv7LvFpoegjSobnb9mI6L1PGA/0SAnVbzF7YYrhNcJ/J059AfHmwCAPX4oG3Rz4N2
cYXjSZCbdhaCJSjXis2E4amAPGvN/DsZNOtAFiT/CDtJLDz/k7h/mMOgjvA99IwTOoee4/wamuR4
N08MAEV6cTuiuppGzUZJL6hb6+hUx3tiI59Ek5pYyGnAOTE6deWeFsIBuAveBc0182J+6tAZFcWg
xcBROsX1ohKpmfM5u5MFSB8cfQn8kw+r2YBkdtPq72paD5WoDxmgGgE55e/k2OlvFSBM4mCo3kTT
jktcVFhXXsbZTmqgCvLQJn8JQUO0QvsDf8VtyxdjEGi0zYHgB8Jcvu3QCAHUBd39OsrC3aBXSV9n
XsS+DprZbNA6F0xa6YDeqNYGsdECGOOiz1lXwtY35BtouLYfnK5fOUCbMXmYnS1h8nOd2DZ6UNWU
hGNte0uJl8eVFZXZJCNtWYG4fEE2jRdswTmdHnQVZo41zZRbx4DSa2XO86ykcPXYWe9BUIoPssFq
2fwcgIS6rpEcueiJDEDdnBsvxZhruKZtrQsN6WA2F1ykTwZk26Agfj8y+4clTd9dkNnIbb4GWky+
uhHWDa5EtUimO7JBdP/MLTRNpJm3KvKwP3CW51+tVjtQN0w2hCBYV/ICcB5fM6RRLLzSHdG+VKx8
KcfVYGX+sYgC9wrqeHxhdX38R9iPr/ooUAPQ6PoeTXfJZmyb7M1vUX2vDMhzxE89eWoDvrNQRxqj
9rZ/BV6jN3lGeB/cxCaeD8qTDMhTNEmzscHq4kkUKS8yqaHhSIh9M2TRlQZLoAqZgeagklzmawut
HGA8AtflbEIzvJuoBKPxgAcrIkkZ5dsBcOEAGR5BxzTZFPof1cjNfavoEUjES94dazc4k2j6FDxx
nCXQQxgKMj/sgpClODbYVWju3AKkSNXoatrSrT39WBncAGsF0lCgd+/RjSWUgKSkd0WyTs2u2c+i
yfp+PXmTlELwnD81iuyORCMAwteoZcEBiQEpxFJD6QpvOYB8eznLUPIujzT8TqYrWBGU0ByrkAVb
9A0NYopHHnPQkSGFOsv+Ox5pZ2Pa926ZJuNrim+lkxAJnn6jyw1AFHn6CSfZ5JBl/ppWJLe6QZ+U
JNOVGc0aI0kPgOBaB06/iKONx0EFK/Auc+zTNJpmJHOVgmamH8TF4k79O5c7GUNHXbEQjlcu48Ew
lqSmiBRrZHqCt34gdOOSsz7S4CvYcDCAGaoJH0JaE0z4vJytkV9PUQCTpCuyQ+eYdRA4RL/h7een
FUXds7QC/CWgXRQUeGX2CixzVGDaSGn5NqC7OUdRWjy4Ty7KwLfJmHJAaQfW1fZQuJ0UXfuz166G
0bh/kmmNYoEbU8aEPZmmPLo3NVMgACWAdM5Miy+QG4jxVDciYJSgBIlmAlyVa60vtOWdAril9t4t
2ReyBVdOBtoF5Wv6L2hxDs6TaIi7B8CbjocehGk3O5DpvEPW4FZtltGMduCD/2WWz58Lu5ggFTqT
jjk8txd3P0Mmo3AZ5MDT3pQCRL4AlDqrftsDgRsRMtKg4JFoFnA2KWfRbAYOjElJprOcbH8NS0rB
AYtCs0/lhL00u36GnEWzq/IahyA8tDoqaHGPmJ3wpYdOfQ0lN4XiCetsdkFvW/pFsrhEVxvQEkgO
XKOL6Ov+jDs6f4nqwvIYJqrAg6b3ayLcAbDph57WXsD0tQ2SKTQiflAFzcw8JJsofDy3Sfe2k6zD
tDX1r+RXoat+AerbJN7bVvQHqlv6NF7WMbITdJzpUYh2Cg1tyVE9fZjOP3QUmrVMxnqz8Hx/spmO
ULK29dNsk3q1trVa4S3sNpKbPhHWSw6IAQDexuU5Hk3rZUTqFdffL7En8X+BssUFWXmxCLe/cyIt
rmB+5xQoJ1PtNNo4tzde16E0G+ibNEhUVh7coFj3REVLssBQfI6kcdB4k6hMQgpgz3DLkPEHDBR4
/6SLg1acNAea0SBTDX+G85pmiTKs7BqaMBm3hZ+wLflNspspmd+FzMy+PtzHndbTOEWZXaX0TA5k
7t98EgqdRh7y/FHur7JUBg+VZV41YYKqSAaOtSAZGIrQgiOsbDIh2aQAUMWxL/rDLOrlQctAbIv6
gjpYjsxsj4UwA+RsgXKHbvAEsLth2B1LEpK+V0ZcBDJYksqIcmdlDlH7YGXdNo+KKFyYhsBLlhag
dUyMS/ylAOrNRhe5GZgsRnX81YsKtGg7YGJPLaACi9AN9kEcZIfRcW6H38kkWnHRiWG829FydiPF
nczH6Qc1GEgR3SnI7W6P2WTaozBPgeZoG/ASVofETKqDhRQkKE7UeprKiJWHAgcIviCD2ZSWs4xp
daovSa1HevI+nYKQ1X2QGyuz9bddoTmoVWDhFbiNxR55snDR0NlJyUiRWgm+CUqQLlR0tlMKTxPo
U46NhUtntlopMssB0loN6DYKgGZ0ZGq6cTyEEcCGQ66hYgPXyhfkrS54sze+O5U5oCBQyx7rum+3
Vcb7gz6k/Ax00nFtAFnvS8JcPDvy3PkJQlF8qaGhz9a7Z7MN/5Yo3t2hJQ/lpA3DDRSaoH6OvE32
05I0wNf+keRDeStLwJ5VOXm/T/xuxMWV6mfwPfniVYWNnjLEI1GMN7tLzeXX0am0d3+S+W3zLOMh
O5AtDSB5liD4th6rjNWTvCjzw3/n4WzzHwC+yL4ZJnN8G5znvmvqv6KYJm7WOeBgrJ5Ya6tKIy19
6HEKfpBMA9cskK5WrVo6vajNlVPmfMP6kKGCxR4BjqxUpC+dROy01viDIthl0ZgrPzPsw+iinguN
Q/oUu8tt3I9nPjAa1l3n/GWr/mXdtK9MVtHBVCstTm1kRTGri6zfcm8oUVYXhNaCNGQjTPdqIpF3
mBQkC9q637oj/n4L1qA29DN0U3xDA6+fZGejGleda6TfB1+466KqxkMFiI/HIgVkwahb4c8wTg4s
jk10wWbAabYDY48q1/IpDFkxWRRDeMWzpfhWuVYObAOe4GXMrHFdaO8HhvdFwmmZB8Jz0UQ6nDUz
RiVv7x5JSXIg0wE+EeSU7dlf23YFdEKSk0Wb+LiwYxt31OTZiK3eXyHXCyTKQTYb3DsBx6cQeJyy
xNe2rR8C2VwJ58cmzfz4TbbcPdOi+jSgSHk2Nps7+3IEnwlFm7Yktat/n4OACfarbgRfvFLYD5wF
1gOLLmXXe2dXSWYxwItRpFgA++VGpuzJbpCTE0WgAe0c9sMAJMZVopxIZlvpaz3kfE9KEsERBCze
mRYirL1DGhdHWtGOYQXEGjJvrEAzF6SprPvd6DPRbrg2eN+NTEnx8RGjKOjQTpWlKUp6QuRAP2nV
0tz7I2vaAgdwoMb5YSMeM2NakARoXIAT6YHBRUsaRI2mZsMYkan5lzgxuiMuVYyXcAW9wFBRHfP2
wTHc5gGZlfahrPR6b9bsuQFJi7EgLQ1GJfJ1aqOMnuzwBfyhNnQfz7vIibZzrKiWyFB6Hl+Da8g7
plM7ZO0n1coIgSxHqFYToBV1T9LaEGgFlw4H5pyCzppArgoFfTVNSUqDy/Nby5tAht4CTMOW29mY
NqDYbYMWAlRwcSDhWW90DsQrFZBwqptz3d1RkA58JKvwvP40JfF8IiwAjFysMn9h8b+iMTFw4OyL
Wj8xDpgYLt5rFKhaAXyEzgmdIsAVNHtn4Yuq2XhWlqJbAwogG6zbUgBEbpAlOk1H/UgFnaWe54fC
Za+0mgo/Ld/8jvsYpG5e7LJCmydqCL/wJc1NJYiL6MXgg3c23KD7EkggOjmSD7u8THcCb5wXu0SN
pJ5kVxOoiMCOAZkuiKJTe+NknfEkE894wt2EBa6hR5IMIDjYAhJkXNKyVAbcNr6bLY9PJDKNXJ7M
LHph0WiB98Ru7GVrjs2WtGg+MNbWCDqfzNOirQXYn6mc0ldlkXNt5FRoWet4dGq5s7svnaSCyTnC
7EcKGqYIts4fjTh0drkf/7A83P+mQN58Yl02rAwBuEBaxkpWOcOyy1Jx7bN+eGpa0H4Bg8RakJJk
WQnO9Dop+j2QrzQgEfTRgjcchAVq6OLmfebIvuB4Wf5YzzbJp/Xs0higmJri3KlnmzmC53jiMPaJ
uR4YYPq9IkCN/KDXyxD552gZleiNu1nLSmbbhnc1OqiVfl4X3VA92lLIxzkGIBGqR2mV6UZHMfNa
40B0b9zxK5BEkSxovRGoVHb+Fo/ZE/hC6+eMG9XJzhRAlJLjY/2tgeP+Mcz95KHy0WZD8tpFzpMj
bXQBCrp2YWWDAkR0Tb4N+H9A+b7fnXXugv/KDH/YUZef/vsMYiDxf0dYY+LCCWQKvufprsXseyh1
w1VNzy5vnvpKIp/LmHYQauhNOwApC60b9OyganeT+YN2IJGNnr18cb+efCbdNB+cFAizn240460H
30lPWzWG3c/x71ymaLQped+vSUM+/9ydooMg+gfQtOuNBnD0TRhU4ULzGgPQkgAjfJ9muQjPJKWh
8Qtt49v2t7gykUq0ASd1NAA5F55pWrsFPKMs8bdjljyQCxdNWD1O3gL3IYPbbqZKgLbce5nVH+ss
w7Xqx4oKB/Am/+Y0cXZpWWas0UVb7KywGl77pjqIqtCfge9SXNoIfwQkJ7Pq02zQ5MFEYfUzjkO3
ZpaZLkFNhBwFPUVTG4XTfilOtnrYJqoqLFKD1gE5Wcm10pA7E6WZ6LDGb36RRtnBAhvroqa7XVoD
7DZcTH8o85rM6S/DAKPY5ENLUpAMd//hgv6W5tgUi5akKDPQkA/dX6Y5tGAM5dFzXDXFI9jJFq3l
olk+6mp95QA6a0P8zKnSGlmH2qAY2kRpyTdkSPumJQgEzTJ8tqw03g193YEvAcvANENck8ljUbv4
UleifoiaHetMsSQlyVgbP2SOpZ1JhGJsZ4dvL8DpU8jOXvYoljYyI18KlvcvqAkw12GDjq5QGP0L
4y1yaDxpHmxXVk/45VkXY7i3cAH+ik4cvjGTPj/4VVw9AvNoxP8qfiX+bxY8dKPdIDX9lOP2LwU9
52sC0LC1KVrU4ieePKHCv1qjL659iQv90Vaonx4vJtPYkNE67/mtKZ7Zk6lQqJ/KtAHa5WA1LyjE
MzauW3XRMs4HG7xPv66jvkDPWiQOGg5nS8Drmo/mELrb0GQjOqq9FP2TWbYCpnP6HRmys3CZ/VcL
jMvSbMo3c7DtpXCK+Jpolr9rpNPsjFgBzIReu5ToTv3BPW9TVXW2c1E0vQorFCNHphOBRiE3xN7l
2Y5kjir6p5mlZrTUqUWAhDS4bfiHBUzrDZmQCCSSgJVxABEJbmd0BAAoak8EawSk0Af6h4x+/ec1
qcmQZACSS/d16HnnmDV46123jg6Upi5QvwI1v3hpaT0DX3lvqr/pMGHlrtDEiDszv3/F7RbK0bv4
xsxWZgH4qm7MALmOOpkhXof44twNOlAQYouxr8wunJ1r4t181AvvawxsSfyT9P0KLebe11rjxhZn
w2BVDob3Va9Bv9CIQq7JV09TfePI1l2Tbx5WqAcGA8aGtFmBY4gsMzBwK1/HxdHWR8XYlrRoJXFX
QwfYTlpWII1buToKI7jfirUlwNxYJzXy/3asbtPUVYBp6B9TAfomdJupG4FCM1aSB9qOzMlw8rl3
p3WiWjwSlHcjBw/4YGLK5cRrq4bYsvINEn/RRHBLCkuiuv1mTUIUiMsFsbEQJoeVd5vWdIwLrUAv
3mxLYKkv074HHprS1p/aXmkN8L7fcLgUcbspe5CNzP6WskBCBM+lz+jc8sJnmXa3/r/uT4wwsR07
G4EmFq/QtyigaV6iNsdtMhrfkUQf65eSn50wkN+ychwuWa/9IGltA3PCTFx7RUu0kSVAFErc/eQT
j0992wTXMZfuFxvwqBQ59dkyqkNZpPsMNEelopjIRfU+FDJBOpiBRGRW4D0QhBS01toaKDRk3pvF
u2XGovQ0m9OSTGZZWDrg6OE4Eg2V/Z1aFTITINpJFuRbWnpe81Q0Cp3L6ZyrsqK2Bx/gmDdWkSsn
qyHynCv4G6ZYZOUlSAzEvj+8flp9xupVCwXtSFa0/KcVOededOmHbuuqutL5F434lH8nazOUhVlV
CoqRz99K+iWdfl9JKOlXd9Z7PmtWQYPvFgo7Wcbc4ii+Td1Fh0rZZ5QyPqHA0joXkT4+o40Vr39R
5q5IWY/Mubb5uIoaNGWhganRAWKI72HSdhFKTvC6FS67SN1KWmmJ4gYO9nkVygH28WpEUeuWjMvU
cU6Z232fQqltpUjts+Pm/77tpFQWDbKJN1uz3ANp1KBp0w9BO6jt2wJYx45ImwO5/u4ztGL8TvZM
xf388b1OxA9FaO4bVSjcS9YcaSbV8r9lXYROexww0Wen3P5fvr/bQ0j8HYg0y9d3m7tUz0wupdej
Akir0SjFEhybWB1fkSeLnpAEeM5sz30d9VxHvngU277wgBtR5ilebX0LnNl4hOp4OX2iAYVx6dK0
42RXxwluKWUZHSwgUJ+FPUZPVQSWLFuLN5VakQhZILwTpoENIFwE4XGroe9ExCs/3OWJCxg5py23
4HZkP0Vb/1VEbv06ZLJA3tYbnjUfnyPneXmxagccwKj+PnYG+o36EaXONS5wHzwXXxwNr7Mn6eCd
uckq9i3pdcDGG2Hyx9j7pwpg7+Hif9uvCIrxOc7idF3HJdh8nQYQoeo+LJAjHns0BaT7TwDF8Y3v
MnGkgeQ0s/Low25W04x9Wk+xpBX3a4HmeBOUnUujiPjVNSNnB2ptY4eiE3FtcstcNmUh30BBtse3
nf9XUY6nsrL77+DS05YRKLwv+AnTvT52IPfVo3BbdfkGN0r+hQZDVTW3jmauQZHIcG76RTGm8RsQ
qhg44D/kVRcEp19jBCoJGfm1WHV51J85WlnPg5p5HKxGorH/xBWO3a1IRiaRb4xbnbM/eRck4AD6
dJOgBz84UlUEw1VZkK5pS5jN0X0U+1Bg2muWx/2Ajq85uvokZJIzA3Xwn5+HPHLae47w6ZYGFYBd
8No7oMgOG6mP4Q+dcA6fAaZ4qe7lywpHimXogUpGd+0XUQPhTk+c4MraTlxCFO7SiuT4rQ2uptNt
fAPsFAAkYtoCbywxik1Mc092NLh4ri0tHVj9tcxhA2rPcoMXBracbeJuGPf9qCUAdsFupDB79HX4
gb+ZVhTfZPnCSPr6QpvTxyh59OIkY3iczDw57GwdTAZpB96rRcsC/pDbTwZ6c/A7Et4OWp/vGw+k
lHdyL0VPhEgsnK+Uw/8w9iXdcerq2v/ljj/WQoh2cCdU37mPHXvCSuwEEAIhGgH69fdBlZPyrrN3
9jdhqXklymUKkN6nqbzeBoU3gK2lUBEI679nMZMCbuCvmzT340sHlKSGTVcm7kkTwPd05bIbbrvD
KROFtWBdQb/b7kfkNslb4xOxCpqkPIDR7tyFBXPiaSDOd2DJjqxV3jMfablJIN6z7UUlnmyqXrN5
BmE1kBYdOZZVIxt2IH9CwblT/CsknDf1JH9iUfJAIeFxl0vwBJiC2bxuHb1O56ppG0cybbjGRoga
PffOBFtEqpNkxcbUqAdEGRkodBG5SvbA5v86TBH1qhnhn+xNj/u721SdZko3+eTeXQ0DEu0fZtE5
qJ+gzOAsn4rnySrbhRLqX4eantEMMsVyTO8Z8F1rE2dT8SPUfFylyaT2wM+rfTAfoKmBpYEpQucd
RdPPTNFEmbrpN6XL8HPMpfsS/annPOenM13ObEZen+gynSn5VP+AQaOfQBwyd/3VhZ12JrQNHXdj
TzjTuaeaqW6fWG2FG6WnS8yZ6mYaM1KD9fbP/ZcTmZKZg/4+z6WXaMgJulD6XsgOaOB6wtXnuE22
44KwDWV2+QwDTigZsfL9jxGTpfk5YqqbLy4eQVtZRGC1Tq16I0H04IRKPbK0Sw4RhFqXyFmqN6rb
59a1w4dUYqkdeI23MO11wd+mlskH2JmFx9a3xoWZR/vth/ACel8k0GSu4Ep5bifCg6RrWfH7iehX
YO/LGFJzzd4cgt+lv2sLKrfH9TPHFEX9/i87gcT/r41A1w8dF9wxyJTik13ZiTLA4qNk6qN7vA10
R3irsxPMMNjJlKCw8qtUArzEYZ24Ne3/GOaIdz410Fuap+A2beE1XjoMwqWYSPCm3XcS+Ya5dmm/
mo2ABbgRLfl5DoNr3BCbkMsw4jN7WVUQhrvquFRNicxXb5lpe/Xps8B9pVoArVEvw9GpNxTcz+VZ
C1uk3oqN8wPd6cYHDoM5SbyDOZDUGnalVa8IbAjOTdxrKtCd55Ci9Eow5X93iTztDjlZUljNY2e3
TqcD76oBV8pcNIdM9NmmItaTVvWvJtMuE3eTeSTfN3gvgUIF9eSps+An7gINZ2rmMFqgCyxrvNWB
rNb8wFO+33AYQp1Mb9vbUEwzdQonDLh9wunmPOEoimbDGBjiyVS/T11Z3ypeipctDdL6pcDj7pYl
zvswaPHidlW6gzf4BFcWdErqgM2kYCJvqg39F3KRG/zXtRjY2Iz2XS/wwYiwr8hFQvo6nQCfvQ9Z
wPWz6kJr7zsg4hgXyMbCawWWYWJzaUvLCFQemEf+6jnbRWqYURZ96Jxa4RBsrEM3GpudQ+y5ib4d
7ZLf/l0HDOmbLWuaGosm7PymEXaLzcFUB7P76809V91OihU8lPO+Xtrh/ZaCE1dnuwFZnJt+PtRI
pYBCMNobU4Uec7P+84/ZuyZnOXZAPYeAsRpErmdHV79lrx78fHC1e++n0X2Ba+LUQGzz4Dc9klwz
U5nPt2tz6Am+NyiQ8EVT0HwFs1XyPAQ9zB5S60eCt5GQpC5co6FLlbl19mi1Sbh2lO2D7p+Pp6CE
8lbogvf5Ccd2xp8ZKJpLIdIXG3zaBa5mcG5BkHXbvKLb6zjtOinw1dRbZFSMgK8BA5CkrDqEWY17
R23BC9jh7Lnq8x955yY/rPpLxtz2o4NoO0T1igl2KbVehwyLiz9/sVgQXF+ZhAYkmi/NCEaYoX9F
nuJZXo0NQDD3vnxWjBU3eD2Q+zyDWn9eY8u3aKYkDpo6/A6GPYSw8SXyNHluZd2/hCP2/AK7AGIZ
qIO4GJPw6OY29rmTCnLzhcffTJs5fIo5F6X92nv6MQHxAvk1eIODY4zlhEWeQdPItsL32w0SSeFL
r0pAw2d7cDCqF3gtSY4VxJpvQ9iXxFVJf8IoSGyKYhLOgnnBtA9TPe2pkBPefmpHbf25bhrNAQvX
EA66HbIUtPo1BBJxsgSaD4F9mTS4W84TBS248ItoSPkKlx+Nw75vD1XT3UjqW7cEPETAvzuaY/1Q
qRUQtkm5akqCFFninwLsw0JpiwOlFA1iC1BkG59DhknCLDEFkcTMY2KITLZVZ2mcvqPQpgB/9WQn
Sq1qNuULElJyMgfTcY4RkMuLXZm060v3JcaUGpnik4ficNVuqtHYlftm8HdmTtNkDrzJgGy0/dRe
1XK0QJrDya9iTBteanQM6g0kqOeQRg1k1w3FRxjYLpxvOg9kiSY9UA3bdiTxxVOWJiJmI+t/QBQm
yMv+A2KxNPasrDkIKPRbfKFtwBeRTrTHGPKQ4GyLIYTze0IVvImAXUlk3Z1m8cUVuL9iEdW6O6UF
tctNhG9iC3XOL8nQdc7emhQ9ZmR/rulCfOR59iqjvACTxxmQ9mTTbVtD2jRRY36f23ADi6hlg8rZ
FtjH8uon+CyqBYezzLPr9zAMayJ9sjzlrycr6TZ95dBjQ8m0HZHWPcAE2N+5wRjtai7KA/PZvMjg
P1JH9TEMXsT+ckB+H+rSWTnawG78pweXPxPbS92UQGBBAt4UzaCr7kubC4lwvEzNs1Vuwnh86bqe
6FPop+KnUefi9bDLhJ8++bl46fr0eS8f9dNZPhWZ+XvN0E8n/BTwqWjmupylaHT+66u6NH469aeR
n/6sv/1Al5khdhvu/nx7xbPp+vZKQyS6PZtGoJbC4PvqwRVBaBGJGabuszyV+DFKH6xcuIR+B0F0
KWfR7ZFWT10ZRC9aFtOSac+CqYyzgVd5CpoTDm4o3wT44buAO7+aTLvXAoXaOkO1vOrgfZ3usZ55
uGoPIVh+C0n65RhBXtjM0eX2imbOFrlZGzkuYCsTEGG/wjuxXw9Iz29MtQjGl4i0EUxiWP9QBfZN
FjXyq8qQ0NK81CtTlVkDg1b8Y26cPlVfhErgnomwFqrs+6kvoCwzefKrHMFhKuraP5hejy1qGgUv
XZ/1kODKNorlWlfLPBzvWc7YZnQmCFuD/mUfWKluIAtY35UwbzwfephBxD7ph630BY/ikgzRDtJj
303IuS0L3LewqXOQbeeQAvY+W4A/u5jPc10m5B6MB6QotiS0n3LlA0GQWQ+57zanrqg5ErM8eLVy
bCrUAfiA2IaZ7gvmfaNOFr6mALouA6Br94OW7XMIFqjUOniF4IAHF/VujczosLi83108wFOOJ49P
tNqYd7xLhwk2vQqblBvTcTUBnt5lXLIcOyR4z9nljr7pZuQ6vmNyhLE9OZrquaRqH8BJW6wubaaj
neNMyRxGPo5bB2rX7aqAMNvDwLR8sIZI7JL5lTTsJwgzjf2gFo1dOptz3SvVIqzgIGKigcdSW1He
QT0FfhCAjEG2LKBId3ZZdSBp423PVdW54tiEcLmPTZCpm1KUcDxzQwkHg0DOEmnzHOfIjPR6K+tM
xxEl1irJ+PB19IKNyT0XmjixzFR2LyVTe83sBhL3IJSCzYT/ILOCG8iFEiwmCgcGj0X+PRz5JuNA
aWJLvtm0yPNuo7Hiz6LRRxOgVVqCqANvrcvI3E7ZI/DALBYpVCgVzX6Stv1aKZ58TbhqoEvj0Ycm
gHQL8mnqRLuw2dlhyndY8ront9R01YG/+KgCqL54g5Sv+dg+S5Wrn7BjH7QzbUTGwh3wM0uv19XX
JkUuVtfNtAHSvP1aYFfdC+3+m8JjdmkLUh7srCHI0GMroCn7b6PQNLaBZVqUdqoWMilz8IcBKOhY
nTnL0B3ZTdRAqgxQv32ueFQd8MrXNQM2Z+e+vJWps+zc8S4IgbLzMtD0YPdgRdhgg0l43Vu3GqZ0
3xTMWxYDdfqb1oFAZVsCCIaXM+dbAHPgKnGsJw5w/U5pGNp7VmS/Bexoea3zjYXITibdogKCBQxu
/K7OkqeBYumqcXgbZ6BR9nemhysYtL35ScMORdYiXlWVv6Wa4PUIqmyLoUv2A8wSNmQECw97CkG7
n+Ds2H7YGVSHLCh5LXpSdGAu9tx/NP1+iE2tuPfLu1aXaVxi094fc+Q0mOc92ZX+qHnI4b7A/Sdg
UsZFncLz/dyJJMQKCdBoBUFu/4nQsNxVbTMsojnYyy1x0iN5N0MDtykefFCxzEjThNTln88URrjb
m7nsfzqTmS2HKtQ/nekcwJHN/v03QRT/wwNkmlPfXsNqvT2488ECiuZcSiBdBJmpuW4O5/olSANG
/ilcTIt+avNPLWbUpygILC3Oagus8Z58wH1WYrZCU3kNAGyRPsOCNd3/tZ3n1Poyyjb7u/YWuk17
WmfVijTpOy5RK858CdXeMMGsifVVdMH4ELX5eGRzO1R1prekzV/BY5/+rj2b1PjQAoxwju9ZcU+w
nw/kh5256aIE+z/ObWCfehh2gRjtpHxNXHhsn+tk6PtjP1R4uJlialSiu5GDdyDqtWmjVcF/dXPt
YxKvyaHml38ed+4w4ebQ0KRZSQjBg4ED3WnTdo4xMtLnM5Y6+wa3w2Jz/iwmsvEkJNwIgMybqk0e
zllsPJlaeNPuG5PzNm3mwOcM+aX6qY3nm3Sw2l0J4Wro5Ly1gjXwi4jaryGk5LXnaCC2pXuDO5+I
TbvblXQVOpJtS7vpvkZNAJ154Eq7rlV3SBJ9w2ZO91U4SAkmxE3WZpBU+isfJx/+YU79QCb/tu7b
HNDUrloLxvXBHOCDPG0H/CRMLZPIMhR9CWDhCOM6IN5qNJhWsMJRDwf6a6BprGQErr6yiuV5kGkM
aQtNUDMfnuL1xsNaDdL6VcjfiCb1rdcOBCtb6MqDVkXTFZzZxILbVQmzHXRfDpAZixbd1NaQIm/d
dJUKRZasqxXoZ62XrgasoRcCWlrLZN4yLwAw2siwOoZIobqrCP5YewrVandlusGTAPLeum5VvE6f
TIAZEI6BBUiO7lZJF3kbO2jVvR24P6GkOr5xnjYLe7K6k+Hn9VUjlgOStks/C5vbaQzepNdbzwCX
5PuwhdywqXZgLq2QCQNMFyYzzz0F5SoRLlhQc7Cn+a2KqvJ+0nn0BfZh3hxkJqxS783UzISeXfkL
U3WQejpPaKpWDeEL+PrFZlLTNE8qAOa+h/V29KVyb8yZ//ophwhvbWbSq09pqrBuYp8+pU2BcQYi
5zyhi0W6rNOXv37KPNPJoshLBYV5nhxY1b0PBddrkF+TQ4NX1oNpN6V/aRvl9dDLeNxzoTHuedbK
isQEvh1Alz2RAOH0IzDjU+oeuByx9/S71+LDbJhSMmu5cCtVvw6B7+5kmwRLWTQSLmH1T2Rq8TTO
p+mO1dgkgiDaa91zePvC6RkmsKhucWv8NVQlDKT8eSiWAz+9no93oO4PO8hk1Vt8AWR/OWjA4fa1
VJ6/Mo34SUJb1BSzzhYNxOT/E08IstdJN75QW+UU5DK4uFvQHIE7F5KgVSyIBXb0LItdtPgZHHH3
h44lpCbTdcqBlJZTVG3GKmhuQXapthBKwjWRwWQtRgKpva1lKbcDBx8wm2lPo+boEaPXbQHkLH41
mtEmmoFPgZsxi8+BZopxCDRoVxkMpwY+HerCuedVLV+GfgBACxumuU/8FbNdvoM+9qd2pgEEQGaR
7/y5XbcAn8G//o3P7Sa+93O5R5Y2jI1SUwfoXu5YdGe0nC7iTRNud0gQzRTM3yFGy4kWEAWlvMOb
A2RnM6hkLiH6RzYAO/rLkJFwiXeh7q7LaHcHhk57miVFkiiHmafpCDuI1GJ/yd5y2kJOJSe8WQYt
DIDysT52pSjxhJqLqu7A5fXZ6tzmThW6Jb7W5afILJmO2D7RW9MttA/g7Dz4OlqFvF+4vqiWaYXd
0dj0fyqaQWY4EdiQm5zvrtV5gEJM08LVU781VR1MNXZAPDs21Ur43mMavvmB1z1cxeNt2nu0VfAr
Htsk+QI4VNnmGw2ryx2PJn2bFq4FNbfsVtBI35omcwhd4L9CQJPjS5sJ0Q5ssHMIGCxNx2UY7o4w
ALfSaH1pK+dJx4p86VXI9peZulHYtw4of3A3TG8uEzW5Hx7zWq0uTaaUBpTDpZB+XKY27bDMLtaa
NN3CVHUOEArMEHA7nkZvOs9ieswJqZqzap3bb02bmct8wnrKdwEEpo6X6UO7tG4yrL5+fy0mkvsg
dufu9OmbMlNb0CPfYL9Kg8QIOpHdpNGelRx5c2Bfv/ma7NSQw/AGbPtF36b6I6+tPKYWdmlJAHu3
ALnpuywEVnZoLQiDKHc4tk4n15lTAPsWDhIervA7tXv6INtpSGOw4wBOz8GT9bHTy2r/K8gzEzby
iHevmHDW/hDApaxWUNYf625jIWN6NzZFvqyw1CK1O25KBf1v1xkYiU2xHcsNPMjF4VNbMcdMEPCz
68o9mLBmZsmb9r6Da7oNLVusKvUiCqHW5njdFJd1a70S7r0lY0feNWv3Iph0GmMjIrbxvgPDu/Rn
h+1G8H1Vtk+gofieqOotwsLtrYMSCQCamXPTgBZjz/yzwIKDvWjzPu4Me8w0FjNrzSb2jVVouQ8A
cLrx5kMvbO9fKJkBud5+ckGCcF2Cn5HjUPuaDOF7WardoOjuQ2l9MaKURnSynUUoTYnnKYNE2+St
TK9hOl/i/q7tMjZyi+aQlEBWig/jDTmGTXL6XVNzzSrKD2MyafrmWgkHV3gYdThtDRlTB4CQ5RQq
um5mCdOosvsjABTv2giQgia1FT2hty5EfhcdKe2VDx+E8JhOMli184f/lIm85CDPjTlJbYjq1daK
JX4P6WargPNw4N1rV3xAJZbcw6iqiPG2Ux8n7LGs4A2afVEOHj9di0ds9tYXlv2jLvs6ZhJsX9tt
8nXLnOSQlmW4+PNmoX8tmOa4AST3YYjkES8ifniVJAR1NmdWq+r7FgyXCG9xlW0/toq8wc+5fGeh
/ar7gTx5+Ds2Q6XYlpTZ8PSnAKwd2M1kU3ms4AC/QKaixw8TD1ZjnGYel9TtgHgvwm59aZPYwN/V
sr8rfQA3q1KAl5gz+qWCcF5cQnAN3A/HOVcvvZA88GNsh8/bcd2dZR1H12IPeW6zhzB0kl2ZeTUY
VqiajsTV/hKO5XR1abMG8Z12Uh5MU9I1IHIXiyDLkI6OKs87DGPuQ/wEpcTWaOx/1y/dTds9ZFUG
sCt0rQ9//h+59L/yZR4SZb4PdUA3iOA/ePVPyjqXMaKluits7NI6M7W47pGCSYSEIFBvFyESA/k2
66g6dLKHqcalO+E6o3GXt+SIrYslvJCgztjWw3JktnrMBp8/TOQVe1bqsU8qBbYMQX6zKdTWVAkZ
vYPTRiDAz70+BGsfoYUGbawsOplRhajDNWvt51woFpsmUZXlg+N9NRVznqmFRe9l1gyP1iUnIMpm
HBeK6DrZxS0WVkckSpujKbG5JyqLB+YVycbUznFmiKmbuGCo30SmGtxlrWldc6jH1Ni5eXWoiyQ9
b19IVvf7trSnZTeF5DW1pnePNPyeykzeThqbE+7Qk1c2DnTRQJ74AOoY/1LQamvmMdPagAxuEvUl
qPaDU1h6zTQEYyfmVkfLEhvY/KpdC0kGcjJt5lBhgYcnwcxNm4PP40yPGVwJarXxPLoqoh5eXvO0
NauCrQ7gOTbxEX5L2CucRNfH2F6z7qym9w4ixX/RdITl91QDbenkbbamlUd3kcvo498MbAn1Dt7U
Yfe/psNbNLyDvx57Uuc3BkopZ+VY5Jei7RAA/3eBV5oOiKtBOonj13rV8ddJTKcf9cn1JA31ioMI
izeKhdoIVsVLrwGoxcs0NrTml+O5Xc3tw9we/qX9Eo9U8Kd4Z3Dtl1pTa2sF3Frx2bX6b+b3SzfD
xy6H5dk+NXWrDe4JcHHOcFdcG+7v2UN17sncYdoZXm/RKaiR9RRb6enRzcL6pR2zaT1y6uyqrM4e
ypS2cT565fvviCgAstxEJNjIeagIFHRNBKQujthV/MMcgrJlOvIjg2f0ztwiAa+Eqda84CjH6hmA
wmA3EEtlq7nK57DR2E3+DvnUZm6qv4edfShDrMRXCd6jIPnseTA7Pxu9wLWsXjLgIFepMYLhlixv
pftgSMDG98XY0ydzWDaH8W70TlCGSEHIZtGE7HI33Uwi6qxHWfnpFrSsCKsrXVv78K8HNwxOSEy3
m0s77NIRzJwUdElQn/a+5FBhaveZYQwalTADGUlmqqFvFMlMo6mbUihOw6T8E3wIEkqKG+Mpz/Cu
B7GFKHWXgdMUS9NoDkizowdi8J5qipuUQajBtCezZIMZwKnaqj6H8/u8ML+syclEvSbOMsj+xOey
WaqXnlWCnz8Eqz+v4aca2lKNAt8uI3wGBU9Nv9TU9hdM5dKDWhPq0lJwm3ISKwb6Dbp6UK0FX02N
sQ6tcOUUAj4Rpm661DQ1J1PCvbA/hNG4yE2v6YBw5K9eUwVk+aHxE6A/CgjX5fMPfz5UVM2kg2Sw
F4CsJkvTSH2R36g6woHFA14Tcf/3eJwzvHotkMuGFBJ2z4yYO9FuBaKM6DamardyPDj4ycYZBNAf
EnpKEt410LMA3+9ywOa8XFaJVyxS63d3xztwAuXsjmIiTf1c0nACi/FMebJU2mwiaN3sJ4cMRGCP
PYD+eEqP9tQ5eN/IG4h9z0Vs5omlkEQvHBgVAvV86W8EdY4SsLi4TpS9+tQP3MF/xguePwTZVG0/
dZuBn+rIQsYDhCQP3DPA6vkUYAE65w9jzggjkn6fRi6yrr+nPn9KBdW4TTD4r1cjTLU2fwgSmunK
qZp0MbWQDafUd2KofJJbc6B2n5xY40L2vXbOTaa9CJx0J0usdS4dsG1zZiUtsdICzKbQ1q4P5DEa
gyoCcGlSQBbMMwPQLP9Fkzf4LxiaH8IdFzaRju+7NrmGRI7cL5y2rvs7cG4Broe/1C31RLsdvHDA
QtKHL0Clo2Xhtuy5jGiOp2Vl/0jhpgOc5c9J9S9YaqRfHZLy5dDjDpjSrFjwAqkhd+r4ic1CWCOF
imcbPdtj2N30Y4Af5dzsDS4DinkSa1M1g/IfvwS72p2cveanQB66nAd3zexL/7tm+jIFccG5T4Qw
sMZLFUCIyFTcmgP8PV7xWqB2ORX+PunK8YDtZkiBgj2KnE0PgV4fYj8F6diHED8Ax62/k9GNIOVc
Tze5jiYA1+m06oPEesH1fFRRyD6stHnPbMt/6un0NPlZNd4DVz7sPDJBaysP+0USlgRwQ20foyqy
j1dVSMTo7Z9fQJ3rRYLrByHWBiH1Ayd0HaPB8/7tAXj49n//h/y/hIy4xPFe8TSCfwXNSnLMhgGC
wnQY132kwUkYc/lqd3SVVjb54vcTP8JaYVhYCmGBbwUx5wwmD5ENMieGe7XeBWPpyO922uBddgRU
PxjpUrnK+VK6Rwi+ta/AOOyRRqm/RGM+7HnlwwhCk/Bfrk/iXK9XsQICEg3K/SDwk4jaVwpCMEP0
U5H06VNQNysKc+0+pDm40VX3mNp0i03S4KWHhsLe6d0cBMExeEmhALfsoDG9N715mO/yZpKPYwtM
sg1OjolqdKe3UwLBjaceIhx3LdUljKurfmnndvadBjqGS7v7GohUroHmbXdjCsCSlctnEyBsbJFQ
2J3cQSy3XHYcwrL1WGABU4oHGvrVQ8uzdBsIWywubdhYYAvfVvC4nENMx6TYInIJv3N41myyoCXw
QgL+Caq17yZA8GoC2VWQOIJ89zEKZe6sAXgY15BMzGLckIYuhsrBCzT5ygQ5C/8VgjkrvPYiBWZD
6zZw4ILgNVP47Ntg587tlXL1Koy6fjeWHt/LbARbbtwX8w9z0oLhcsBmiqkGpKnW0VTDt3xWuZNp
Cy0gHxRzuGL4z4AXeXhAv0wAwB0c/LHJWHwHZjOtVxl1sziZRbpyP3kfoqLCMqy9ywnkVzyIQ8R1
XdhPrbbCpRJTc9sAnL+xsiDa9zrXhxTbBJugzMs7UliH1IFPUtpIdhymZW976tj77QDvbZQAc/5V
Mm0g2GDr3HWgpBmVHYhhEB/9848Oto9X+yguhL9COuPJbdw4A9P/6VfXjrybhCizJ8A8ykPFPecE
M71tbXwtTHVikPbJEthYJBWjp7LttuVYtvcFQH23aSoWaZqrO1GG40oIV92lBf5npmTaPvW2Ppxp
GhUuOqeMHrnoVu6MUYZ67nTUsHGNnbnagj6+afOGrU1v3071QgZQEDK9k90fytItH4A4B4Bgcr1N
UpJ9mzvkpnH97JEXQ7GtRa8WPu2zx6yppqMvw++JrGKu7PJL0jf+PSfpEQkU67mw4fRYwCU1NlXu
tf3GgUTKylQbpIuAzsv1zlSzfPghK8uFDCeGzjNCCDvcn6HPA4ynx3v4jCbdTiSzdE/dr8wToRz9
YhF6Ojz45gob2sXgV+WXYcqD267xv5kof2yxup4HeaSLNUxXul0bDG5xAnjlsXIhDpYmUGyDa5Dc
Yx0Fjw/iiK8EP386NRAnsB2AnLCbCR+BoP4qNEBZdjK0aztUQLp7WJscgKj2DkTl2GBotajBQYeO
XkKiMlte+kVF3h1Ws7ghkWoOXeptYE8AtsT8X4/yoLkPivAbKQPIxP9uSkbvG/gZeL02YgSV5Zyr
ZpAJ+900jS5QqthTKUCZCyFmV6tpV8O8CDhbnMEE67QCE22aLVHnEwrX9dY99Abg+CIgohyqj8jy
ZDy1RfrFBtoJXg28OfVp1u+RQRs3kK2u7ptkdgV28/C16PlNWNbkJ9hDAGBl1XtRJjAuL60EWsvY
RnOxzgG2aOSHCrfptQZw4sELJOAxuH6/centCuYGL5lf7fFfdk9Zx71TXwcozdXRroIY6+hoZdr8
tJVYag0EL8zhyteUfPVHJrEvzugsfjc8jD/rBLl0SKt7HxCQWWg6+N8a6TmQW3DHW5qV+R4fDm6M
yLE/mdgqYzKWgQOpjMFtjvZ8qJuw72Jl9djOwM2oYTbbmNo5RAPVMFRpMd4nIdyooL7lrMeS9kvz
SzG/D6crF3YjwztQMeV9Z643CMnrX0s1MMRWiebqdFmrWTRq1uDiDAuzapPTDRs8uuqBKnjJJLTE
54vRLZAYdCJLQIu5HndWW4dLB5drtQlT2azP5/G83N7BVRuy+ik4hx0Ulpap5PqhRG7PteSTeVJz
97UOy0sFpHr5ZF6cEGZ64AfWHv2ynH8weRS8RdYDhA8gU9lm0AAftfzpulhgazBpo6B69sq+/+Y1
DkSbCsZfefLcO8eLLbSfgFM/lk2yJhIxQ8/0syB5vxQecW4HPWF7Ep7He3hV5SfkAsJVrpLusRdt
EsPkIP/WYmt8vrpqxYv7et5ezHgJ5aH/1Ca72IsysiFUrvF0mHctHQjOrMIkzZb5XKXzkvzSoUOe
LfE8QcZQzSv2S7QJNEM4uC45k+NqQBZwD7cX6OzNpVSqZqlnSTKzDVHOOmQXUbHzrkRvH/wCZlem
PeROtcAf6MbWgFu66od0N6SB/fozCgf9OtpDvnNkOaysrCavBZf3mor8sQ1z+wSxNzDJ52DewMXb
m8R4wsYYf8SNAVYjiIfP3rgKeV3EQZF6S94jBZI5Wb3QGjykdny2vMr/yFpoqROZpo9DWjgbpSax
87HWqoTdHSzmcqiUp8EpZUC4mZJpG+a2fG4zJdOWh/CxsVJx//8R++c5rUF+PqOZz2LWc1lm47Ke
xe38fBpuc/g2nWuzdJ2bSWdbVLCNMm3mAKWNbElmBvmlDfvGd3R2VxtEppekymuo1yH7MrrjU4Jl
4rajVrp1Cqqfyi56bQfY8fxrAAdgFfTM2K8c9oEd210mkZOCnAkwRiQojg5omSc7ldVyYqz7ZsGN
Tlkl+wga5DI13rLuKzGAkz60ejOWIn+KSjDiWpq5t11iezFpOg8LD2Qr87ISX6ospbhdugU8ulG1
YSq6hBmn2iBZUX8pecJw8+bp2vS6pa83HsyKlqbXT6Bfr7CJu6hykLZF6SfIpuJRWOOdGr+5cUJC
fhTfoVgZq6T0P2DbBtGSpPAfBbC6mxGSWTsTGxVQNg2A1b2KravRf5RzrJpjo0gG/0Ll8a/XoNg+
px7MPjwShn7k2VeEk74juR1lvfN4frYhm72p4Si0tr0+e5KAG8RQzC1+TOxdsqF5hwAyvvDKFfdj
kYxbgEWGrS1Hec9kxxZBH3TvYfN2HjLz7EOvsB69sgOnZ/TaPcWj48aFV+8y7xr2Fqp2a2Ktqbqd
8KP9PuZwDQibsHkkI/G2YONsC0IgJg1VPxsSkN8gf/6kCKmekjqLdhGWiSvT7sBajJPq29BPGZ6E
ldr1UXCEwGJ2GJLRXUHViN1ZbvOrhKyVuxpSK7+riv8j7Uua5MaVJv/L3GnGneBhLrmvtUsl9YXW
arUIEtxJgMuvH0ewVCzlU8/rb+YCQwQCIEvKZBKIcHfX3Y66F0dfS9tBOUZnp1siDMFnV64awG2Q
OvTcFztvISkCCdSkx+kqhU3clP/l9Tb8dU/pWaEbuCCBN7G1dKB5fvt2ayONDDLtcniwHH5Eyt4/
AVbnn6hnvfcWX4dbAPFQcfhd7BK2zP8f+VBcjbQBqHZjBb3LWV6MVMTIJhEwmWYvY9FFuxs/RZBv
nkb2LCFG3WWclpllxfRiSpgRyGihL0YhGWmazXpjMv7mhWnXgeCuMONNgeT4qfq1EXhjOPUtQxGN
HujaycOe6T2GRgDG9I9D92lx38yiAfJRD1XNUBRb7H+ct4QwoAVnqU06SBVMtNsUrFzrWXTTr70V
DwCdK5r8v9Du2TbhxDSXKfR/vv/v/+VhXwRxQj9wcDZhW755iyNzh8lmpdsED4Xl4Dh32BTKy7+n
RRTjnT6uQfiXeQeIr4nDEHnlk+2jThtILjyj8HDL6/z7OCnwnLlXKhCNuxS7hkaaDznG7pKIc9QR
oHIUKD4UGWXp20BmgLObBjjEU1EfFPUPSBVMLRK2uTCPoLlowcCRtybSLWXw4A1T8OC2BTvwBnCs
xVc3nXFNxmmL6ndprCgO4i87186cK1nUBFA0WNljbQFuEAUPND8DZns7cck2FOLoSzjSCOZLkI/i
VKAeY83/OGXWThgWe45jbjyEDUeJ9OC8KmEFhx662RsyU4NPUI0bohOZ/zlpTNJuVWTsr4V5DkpJ
YyC8hyztsksZqC/gtEZ5M1hJcDyL458a72ab2kUNLUAKwRdRr3to9X4dQVMA5N2QbOnwyInqv1Bz
FD6UUZ4/ICuWoJAch0o0W/MpAPPluJsmrMdr6RkoVC2q9JODF85V7qPkuocIB2Dt7g/WhI9+J9Kv
k2WAdA0Uzg9QtXL3qs7zk2Tx23Sce75Nn4LmKRX5lRfI0IB44hF0s/HjkATZp1RYEF+EO+nUeEX+
qVnNG18n8fb1BPgdjTZB7ILk1W5ONNpF3aOj11A/10AV0CpK+tABcYwP2KojzY2yFOojNRwX72KA
OOR1UN71dYUPjVvHGw/VFftZc9CwCrAOgYpXa+RBXiR/GVBwuRpGp7u0jsxfnNDQsIms2FFIhqPy
c45HFfSzEAyYfPdsY3OjDYqv4xKnw3ZjHiMSNWxd1u9kOoj5HC9QoJILW9RO11lwsY2iWNN/ReDF
2RqCLcaln/rpBX/Jkf6DgeaL91laiz2dCurprqncOw4KfMKPzHjjVGeaUEKxWRAnPEoKaE680j9D
owOcGhLbZFIzA5JZ4b5N7RtAA/2pVUfDEwNwcWhslxenesqP0pdvLvL32hQ8wb+33wE96+JsH3Cn
aU//EFaRKyQBgSqhf5KmMfijC/YcsijCjYZHkw3dHVk0PU/CcZ6eK6mODbYTq5Cp7cTCUy5L9RxC
UO8e+vQp4CDO+KUyUGmAavDs4FXV+AUqKOeiYvK5BCzlntcRVCRcMX3JoZXyj2FxzQX4njC90ath
u5GNUYRPEnfifFeyuDx7sq7ZOo0qQC4hQ1xBmg7dW7t1E16taMLcxavFJyFHiBPrRWYfzRSVggwP
dT9MItsvQO/hg5ln9Pzr5IPZHCBctgs65OA83VDPrsDX7XclOw2W2C9+cJRCmKkb426dt1G6pTjk
rJGLoXlAiQxXRycksPoQJPBTCNkuQNcbiZwOajOwJdwkgpeglR+GfRTl3xc66jrBERFo/MDbp1/9
aaCXZrGqW1ucyEdNO+ydPFOPsxFF6fmf1pHx926KmtfAnvA9N0zrLFjVfG4jvkHxQf1Vl5gdRDjk
O0+bOGe+dzsjeQYcs7jroSS/6seg+rpMZ3hLfIaewD6Wxd+5CEZU+kO5rIp7lMaPubgYro3U6mJT
j2L0DKjVTDuKI7+wfH8F6sFx09vILggjip6p11WNMfea917FBT9OkQ/OplgUAOi39R6vH84rPjh7
ksDyQ9teA/ViXodqYndygoo0HUd7tXtxZCtQx83yeSa4UZ1XLl6GAVwi+u5v/o7FpFF79JPDAEBr
NlX2CaXq9ilMQBu1LpsCLx6ZQOZwguY7zuYwPju9yMUQxVq6ZHi23ya8L8OcFAReQ/edqE6IV6VB
1h464UO7W+hPiEDlxpQ8fXADSLYZQKgMEmQH1LQgeJh7ZEq7hUTkqK43/ptYV+OKOICNOyCtPs5n
TesevFp1D307lmvh9Q74rEX04rTRnh6jnYzyPWtktKOnbVhAEH305Qv40tNrDqma+Sm8TE+CPnoB
2GnPoz8LZg1PVPMW4L3AqLJPrc5m/TSoUg6GQJnZp59hqML6MlRsi9IRE6Te7HMWjPmjhaqUJxwD
jJBqAh6aTGoqY2zWrMsinevtnsiHSYOP4w2UVSMv17vRWlUJTv5T/rk0e/4MVJK4AMUOf2DjqDyD
BHmMt3gQn6Ja5tJAZ7HFM3DAOW8UV5vYjiGqrE1zTHS9GbuHtiNCyEdxbpv9Yuf2a4QN8JkiaNF5
Ob38jW++GshiKrDUhGI1lb5xQJ5kPFPTiAnsIottE9vIYhvW+BY5opRzl/jT3zS4+OcVwqhc41j6
T+RmoThVyO5JdUn3NALZsQpTrzyRKc2gfHCTck0WNdBwqPc3sxy//UNw1OCbqx4/5CjVEInY+0iW
bccBO+66SIR3Zzn9LjGG/mR0TTeekIHfgtKlekz9gj1r0ArSK86nd8tWvj1bIETGX/zRWsb+Z/NK
WZvIOhnhWpp28iWAnBZ31GuXWvk14wEy19rdorZ+C/wAZBW16U3hEwSW5CN2TurJF92VovDSyg6m
1xlIwiAKtCkJKgV4g0zMvLRrVurVNaK3pQFnzJ5tYxzOo593d71uIMoYrUzU1eyyuDYtvJnrX3LF
2rsSyg+1FZdHraVk78MO6a0mSK8UMQdHcSbPYxjuignV5Zt5bj0FOGy3EihwcdNG/TLUum3LsNeZ
nCxcQK9N1y/64O3S8xXeL0ghed+gnrF2jD1e+/ZxHPs4oMuTx5r3zx7kUgB6ZuEhtCJvM1qt+9o7
ylxXEKI4QeTIea3AmUeTIOCWPBbKBoPiFx/7goPVBYeAZcCemuCtOCtsvOcG35gQmeZpAipVO2Pq
+rV9QYVM+TZnCb9dY7aLiIdrNxmGNUXSmtRzshxl0sv0ZeT9ruYLLiHUm5el7jzeqKA7mwBshtld
GLnGfiEASjQrEFEF3fho4Mb3Pr8OC3/mFqIwlH8/xSwFDWPgOA9sgD42k2G8J9NGdctDGfslkqOo
TSUfNVY6FtcwTA7I8oFmjXwxs4+2nbPLEOBDqAXg35aiVWoIIpyBtnn0wtLZSQ4qBRXz9FHVdQJ0
OU47kMVHFallJY+tbsLcd8+oFJgjyK+Z5u/cDP/YehI15E+Sv+op9u4Xt0qMi9uHw2VxVSbkyVBI
CIyIXp4GRlmAtyLl1X65rlnV3ga6ReU2ZEkdrx19v96EmpllLbpffOva1eITfeqd08R/XP4sVQaA
6nWAT6bda1T12VdbAppncwcJSm36slqbvJ8+W1XpnjvUd62Z9lddx1bICg1XKE4XLxWWIL+YOrGv
wa6xo+m86kFpCd1OAIkCbMR8d0V+4HT9tRu7/bFS0cpwhv7ewHHiPbDYzZqzOt9FPYPvfaAD2dnK
UrWxpwGmR6lX9c4nr4Bu3hJL/sRHXgRaF5cbP4R9wJIR3i3ueErkVbpavAm3MV9X3wseKfE5rLs7
e7Dl1XbCVeBZGWgx248N+QItcEsDzNnIonfPvwstfzOTjaiokKzeLcsuYUBqW+3tVXvkQ/YNn77e
XOLGHGkurZojJbaB7pWPalTc+zC17MQBvhncvDmiojddSW4OD9R0uTE8TOAvaLNyvFv8ZgMIP4C2
E74YiIXM7vAgkPa9nZ+7yPSAHKMAL6/lXzjqzACVGUW8661MruJxrHAmYjf+xX1vhjivFWrmreMA
boYjDdDsOXq2VQ0AWNd/I+5oYwqdJ5xTkEH80W3jNVsbiKEt+dqhcp+ybA4gTyEn8MPbhrmleBfP
5KcaUHJNT12ZnY+NuoCmejdAx4hF4pAM0Mt2zSbD8wwgltpq8faLEgroDqHJdVw9NUjg90a1I1/r
T9BEKvXkWE+GQAZsnKYmoBK1sctftai+dKNcnJfG/tWkgTBS4ly3/hcp43a3uJZZVhQCjqLDFh/1
/nE5mrEE01zeQW4lkKgbbc0CbzwKOiCR26q9DEBIil0D6hOUAaoJ8HkW68Jrm8e2cEHe/+4jkwbI
1zW7NCsPTRJcJ6hfnizdlJED3nbqUuMMAlyiiVNHp7m7DM2hRRD72PSN7G2BD1HjJJu9Xp7m4Clu
H6TZ7nLPBVgNv6n41HrOBYVeOHijbpUkfrWpob2N9/DqYAUJapSYGyMVRl0dHo8gOPGRKD2l4HP3
VIbRFHuQnd3j+IGweNR0nEEjSrJDY/uA7JGPcHuE6Ps1hPzkCiBssbcS/yk0ODZB42Qhm15boDyE
Sb1Sm9T7nfkvpjlDbuXgYulfZVQ+q8KxDh02a3eM9camsczqE6r88ByBsMdfttPgV6PEB1GlOSgi
xuGbwVDXCr1k66X3gnJrSXCmhjKvoCHTssNoFOa8EsCY1SeIO7Ug+C+hoKjw4wISfvdSdcNbA6oK
e5u0wbgiH40GKHarNmQXOrADy82qGTNvZ0KPFdjaNHBRr1OzagPOQRCOt/ezRQO0xNBWCQJ/XXx2
GhA9PaAaCETrqK2wzU1XxeaF57E6G+2PogBCYEUuasyuTMEZy3eWgQd2ElXmhfxznNB2FIKrfsWR
QQ+HeDqRz4OcU3KiSIFjlAijR2jmuo08JR3H3hfA9v6EzTg4RLyi6w4tNCFPqE6JHKgHjDpAj/2H
lxxykoF1poBlmSW+hzqetaZIUPKK9ciQ0ZZu0YK7JWzmRvX2XTcBxXnjJzPDMVQBxbrrEk9+z0u7
C3Pl+sZPJoT5kKJKnKfZAoHbqlQu6NvXeMUvrtyYugFUYKjkOhrlqM5A5t2j9rHfR2mlzkw31HMa
4OChmG7IjzaNg+D+vpUAFHpmUkVrCqdAWjBGvjNaLwvRCGQuQpBj/5wYZqAeWlHM3KWZFMmsoNsV
QdbNvwARZO0bwPjv6Kdgkrw5TH4P4hWnRDkTSMmePdc4t86Yr/sIuo9RLNVzXOVib4x1jSIxrp4z
Xk1PIz6fkGF8nj0ZXhETtwUHjA6ATmZ6QTX8d7JQNoOwqka6HS9Js4Ua3nlBMnH2P5wBhPyiIuim
oIyJgz+A9VevyHGYphsyqeljsI8wHTIARthDQB2BdQn+FRoZBN6Hxx5qgthY/lximbisvYwuF1hW
GAb9KJjX1stQzKgvvawgTOvL0EF4nFiD2JBEhwFvWQsj0A1BENEHUSwfwFqnYxcXzSKTehRG5nss
+WlJga/d6e0I1ZfgXS6T9gWnPqhjnBhHIU4Ungc3qp6DoHopiDjk3V9aY/Ws4wPbAzPMwIEP9ZGQ
96dy3VXuvmmxhcFSHdTd0XN7IfGRNuxqtdjUm500vswhcxqdGkR8Jrgd3hejAR+CK2/rVHqEhmfn
YpOTwoUzWAdm2PM9Lf7b26G7nZfxBnwrzNBxAQNMrdpCH0zyRCy5SCOTD3V068iszSNZS/OBvZKc
berU55m8crGX8IXQUi/Yyt5fG+YXAw/2z+EYbnOz8L4GKnJ2tZFbezITSM3kpeu8tkYen7wOTATk
H+3s84T30KfWTGNof2JXQf6iKEGoAp2UKwss+4mX8Yvtpf7XgKFAotW/Fb1l3TGwGN1VU2zdJZ35
vfIKdYjxHAxQb11YJwfSc76OmH3Sdzsgh4sRu3/ftKE/83OFdG1FfHoLcwvb3E6+gTMzPRdHh8hh
UbcDTqBJLegD9ziPW9F1UW03QqdH/jUhLXMnzY5VA/JkwUUZXnJOwNV7HoVdgYPo3SZnkZZ4+6Qu
NTQ8R5KNHUW9TpNRl3/82zWWhZwYJ2uOieL5AvqzcjLGlcCp2BaFb+Ua1SERuG97oDx83/7aF3hl
i1rTuQoROiOoBbh5TqCZQBH1VLpX6lEI9dSYvy1FJjVF9ZjYnwmJ2an2ruJjdiXkZtXa/B7Yoy2N
UVPj1+tQjEO8XnztKP11xznfL75fFwLZcX+1Cn+PijcwjAmkrlDAfO5VKM6+Qu5mTV1pRGO5oi6N
M9mI8xSidM4b83Az5p6Jg7z+Y/M/8iEh8TaXpnWncYzw2/++4r9YrIKyR46yM9wErWYy7L+bQl27
oJO7kieAjInIf+wiKVeJhvPWrQDflde/5mUhd35k2uDosnD+ZUNuELLS/JS0sXoRUVTsYqj6bZPG
g1nGCbDH9bCiURP0Q48h5G8HcMC8UAMC2SOyDukDxZtWg1IzG3tpGvTwmjCvBn3q7hjnEZjnig6k
TwGIEc6TATkx6i0mCggkZL2SZEs+O7Dbs6mbAvKTok6u7ehB4Vc3PlSGkEN/qliH3By5mjRbYdfq
X2afEs0RUBfnFDoV3u5YASBWYCVnYvT9QOE7QIMWnDcn8peamX0Z5AUDuWgbWuvEwBdcBvxbK0bI
IcZtcc+yob4WANGt8bxMvoHpaltAbPaLLAr8TvsCXLAMx69cjHcUECTYENHMCJW8SWjW10qzBJQK
Ylptn/2Jd1GouY+8vBt1L3DK8fiWCkb1j2esOinBNEK8Tvp/44JXfxAwgb5XXsJsDPeTK57JMhK4
OmKR+hDYj6xax86kNh+Gom6oD2mZPpU6EU1NGqNQc2g9f0/J6WWAespq/masEYfZioefs8ysunPa
4M/OEHIeTLXLq4UFFTKk7lt/HPGjmYanwgvaF+U5gWZb9bdjrdoXlNxHSAvxcUWjGfiDH/GogRp7
NnVr1GDescpO76Oi7F6gbDysnSFgB4o1vUzta9Qcb5CUxJlLzY8xynLr1dRy+0yyg7c2b4LsiIP/
HY0ucZPX4YeYnHMTVmCJ8AW/RKUp8LvaqfLFFrVGjEDiVUParkuTg8BmNiUOW88+hJNpcPHfxiqw
2inh7nMXH4ffhf2La7kdMpJgG4IE4eQNK3eqk+3Cov1bBu6FkftmuNYr2HoFGjAq+mcEpRTqCwfI
tCVm8yqQzgCzqB+El7ZVIEguPGT823wLcmcXuoNTFl3mLqhyogvZwoIyj5GEp5DhzXlDk9/C2fQ3
xBXFfjZpxXlYT6aexbizruO63NCCQWRVFxPcPaHdlysgd8S5w7arBA8aHta29NIzOS09MlIQOWk4
86a/rVIEGvGDx/9vl/iw2tyl2CTGwwB45mwHJb7PBHWpuR0CIl3nF94VxlPVtp+FRiSrfPit/zfx
tE75vk7mTM2xBkMndL6Gjc44fALUyEMuqd9MYewslqWtfJzmMVCKvFm/zkPlxM0qyzw9lu2NJp6W
VZcr6tElVl9/sd7H6N4CFIoouyjiFa/qjSMMuUrbOogAzavzs9SN5RVpuutG8KgP5pSfqcdk5gE6
8B4ETcgRRArT1aeBoAV1xmoJN0FpBJjsUG5Y17fX0lFyJ1BTgKruvL2Sj3pD67dX6rVj3JyNBhtB
PcHXDfWCGqqx8zSzns4OZBKOs29ZhXoN1G9xsgUA5c3Acg26jSAPkbbXt7EM0Ay65vttNCEo41Ql
AV2aTPdktV5tHqjrUDeUoXsCcrZ689KQr4wE1WZe456CbECpGnW9yWzA9wnqhPVQsmFNU1ljeFCN
0KvMC5rMEisgaj3QrvDiQTGRH/JmVFDNrRiY0LUTqF9Q9xlgwAER1wO58Dh+iyOTGhrlDWgZmM3P
i5/WDJnEmlZbzPNpVMfmyLKdowlXIRf2hz+vr2MjBZ1wMF2/xS3z/SrMDpZnqRVddRl4j138y5oC
D+ytrVWLjJUt7GbbE1Le8jp8AIqg2qoZSB/pk4EP9qjTJkMWbVA2ssWfM57dRI5n6s3mMEH9Zxkx
LLByWTUkrQfJvJOoM/+U6IbM3/kopHfHT6Zhgk7hPfZmKpk0n0JE7Ms9ONRCmR5FFWcrA1Rj2Hv5
V1Y0HCU3/GPzwdeH8ZE7bI5w0wlaGZBywrMZ307P8Z7LvDQfwHy8JfQ2NcwuxapJCvs8+3oFTQ+8
ogDBDKYcg/TwgMusmZFr/HpzRWLRhkoSSsNtjS4Rzyj2jb4t41UFVbA3cpkxMtxNz4vyvoC01t4f
GnlhdtocE9FER6YM52ylnbsfLZAuKzAcb8uw7B9tZaM2oMiDF54wkHuyXn0pXZGAJSaV30Yl7rqx
t3900Mqzg2FA3WH/2Te0fpoZ5yerN4e/amP4ZrKg/wqtbmdVgNcClIJBuOa4hydejd12uS1U/Wk6
oKCeb8tykbFq3eztttqoYCg+tIFhAlfTMReN/+RaGkvf2xeogfhPXeL4T7XWQbEqIBqzHI9tL43t
xzx9oTGKSnE+shUgrdtSAA249bABa2z6QBExkFIHwy3bNV2EfNzrP9ktQDEUj3dZdpoC1DLQGhQh
tYi4P0DBi8xOQvQvwenqchWvYPEmKhPIwujbHa3GfgztZyTDR8ANRnBjgDSYv9pjhH14aj5yzXJh
cvAOqwiJdvzmg+LDgO73e4QrVbYG8izc9SxTqFF3pwbH58CzUK+EEBjKOmpjTSby8+08sMRJwPL+
C7WRhXryXxCUqA8OUPSPKmHHxaCPwiWMf0RQmiHoirFBeGi8FLqvAJjbLOtXimfZnxD1eJggovvD
r0GoPKWMo05w2thhnvwdBeYXVWfmV2Qb2aoOpfMSNGrayMltHnIwFaFAHqA0wUfkmiBqerTZWtQp
P1ABJOpUV2mVJa9BkubnjPvxhvxNA70KS/ju3dhwBVXB7JkqfcwyCrZWa0PIA4dJuQ9pSnfKx68h
AJwdjgu/STDPbwwUVOP7Ppb3Q+ol60YP5PZ0RrnY9LkAIyD2SubJykD2g0ISH6nUrrgPDOc+NQr/
hQ1196LydaYN8iiXX3CcG92XbeC9hEn7JPtp1de8ePHNOLvLyuqZLKld9mhvkNttHvEsyF96kaAi
w+f2sXG64mXKsm5vAue+oQmBaMZdOjbJOZu88i5znR41xV6+9fHy72xCQ5R3MVja1pl2Ovn0Z8mK
H61weS5XOQi8VmpUxsrsGvNgU22Sd6wBhX2qdN2RGzn+Ia0rtjJ1pRI1FO8Vk3noTI5apvpcWXn5
lE84VBmRAvTyYA3UYYpSY4FjOU1ATA2ZsdAExKiewF60sdEt1PhDlhLIQx046QEavZn3j+a8FE2j
9YCF/hGaf0tLs8lBNc/2yuBkhYb/oVl8yJn74Hv8v4XQ3H8R9y9CGJhb9tjAXv5F7HLZdsLP9mq2
f73Tm2Xq/gLhS+cUWGDFAlVyd6YeNcK3oeqkG+qRrxrdcJe1+afFdTN1GbiZSnH4ucdh67KyF4Pu
JbC+qyTlmgwX0A7NH8d1Q73/H19ThRvHCvJjHXT/sZyXZz7outN+awVmv24kD/9QCm895RD9LX1+
V4ZN+ZUBe75Rgxzu3cHKj3i8VofMTPyHYpR3ed9ehKd2TWCDfiupUPlcG5qeiR/CyfDBZcfxeZfa
g7E5yon6XVWDGd7J/DP4yIrvIDJ9ymKuvtXe+OeIB94fYcGzFeoMxRPeWoZdhBT9dWkCqCtdmYiT
6/D1xruY1JNGZqx7PMY2jHd8WNFMXnrxsHqbDzI0+F0w3q5F11o+EhM997cgrgTMDix3J8IZqeLJ
x4bhFTyO9cXEq+ia3BTFXPYDb7j+jEWzgpitIwdICqGBawArRxuF//G913bVJ2MAiYBw83CLrGX5
yQoCay/BNjHPbUv/DcdGc0GfnZ4hxwI5Pj3XCnGqFLkBzjv0XBBhJHgw+n8UUxH+5VrePeTuklfh
8Ww3AUR5wmkXw9PVrcDN4rK/rHE3xoX4S6oBquyd8u6q1oQOGchbNzjrWuOHc8DPKthkQxO/Ozg4
DR+QH8zvOOPbxRWF8GtXU4j8jqJoMDKl0D++w3HxGRLlgGGGlwhohoYPFJfX+FX2bb9YUxwtp7ny
z2HpvyxTWepXDzzde4L91TGceNo4bsG2ZZiuKnRdvPBNfbvF+xFkMrSTGmkU/bDpag8EvGWEN4U6
xzOKqR4v/EEmd7eR4Fd94X5oHeZAwCM2DTA5Z4pzwZd7tSvTPSjP8/XReteXG49vOJDaX9xU4cNr
dxJiCY1Wm4aKVZZIcSbTzzehX/IvpsOD81hWEtWWFfQ/Gh8sI4kSp7YHQBi/5yXwmZEAZRJgqy5u
O+5G588CvNdr3wvl/RILWam3WJD+Wa8tt44zyQI0U9JNm0GiNtRQdxvV8KcBBcjiao7VZWD9nwkk
3iAkiCYourdGxcZHk0YpjkJ+Z9IAhfiG8I4JMLiDBOkASOAicVE+Nsqs+Jxr5vQMh77InOtuowXH
KSIrBjCvo0x4CEIwPa0MFqaPPArSTdiz+EqNL8AVt7Ecs9q5TKH+rB27eF/VIjpy1TJUVJW5h7JJ
AQpBu1PnJmjqCHQQ6LJFlPmDXZXM3poB7pUmzUE0/sEGOFsitTohSWbZjQIsQgQXyYEPc3IgPT44
Q7cLLjRsKLuDXh+3/T0LIvto2eEzVRtjC9I91QGQT00kra2k33pU4l8l0LdXConDfrzoCQ69OCzB
NDoaeEMtGuu01IH3osZBrwDJVmqV0QfBTqoSp7hZhrNKy2FVK9STNsxfI59fniuNm1ga8tkEwPjd
MPB9b9FRIJ1VWk4AJ+sVlmBkO849Xq/3N/7bRXN99Q/TEjPfZX0vHooOHPqqdH9U6Bi96/xwQTuA
//m5wwd43mP0UB/41msOXq2g3jHlstVcUamaH6lwwZq0iDLSwE1J5U3l5fvcGFq22N3+LNr8sAqS
+yi/w5bDunMnoz7hYGA4U1M5YjhnqfNmjpCwx2aXb2/8ZNIEir0xl5UaaILUKxqGTuF6UIZ5pFHk
IN4uQebvfEuIX43r2PbLU6u/a6kE5VgaoGSezEJ/CUeVgGGO7Lk71NYPu+7UjnzmYB9Ym/QHroAr
VX5coQKixWOQbOqB5KI+/6PPBqfNOfj0u8hlYuOEcjv4XofHBvALC0RBQGRi22m5ypsBMhcfiHi2
bRo7OLn4Zb4hUvyAJ3qVGvCjeZVlLlJGzWFgeQdBM9Zn1hqlbNB1FVZ7GavI3jlR9De5lgY0Y+1l
Mann6QltZfAt4AKoadeLLAOLeTN3QrUGCDtjgOX0AnTZJZh8ZC4DMXZSK9DTyW1R1MYmlVNwaoAr
PVq9UDub1wovIc3ZU0H2V5NjNwJ2RfYoC4isRSyUO2wE1asNFfVWo/wpAoX1/eHtC2QV0NV5Lxim
UuG5avgfC4YVFRDf1B1TFTGVIbeCN1vQnbJzpOIQ2u1VeCYzgCgS2AjfRyKc/x17sDUtITSDGhQ0
F/syhJQgjmv9tW1BQ6NLQ7x3j5a1BSbHe8WfcnVcO/nehsO3DjIZLxzglL3rFP1xxA76MXMz1Onq
CNf4W6II8RuOHqK13+GgJunb6GTHSm3KguefxiowDnZouWsyU9AyntvUs0HnbWafbAG9y7GKv9Ng
M/bZQ8uQwdIzw7hLnqXjg7qxyz+RqwSbc+aARcAAh7rwoxcP55XXREMZ3WrAW0if5ftOgyBZHhpH
bgkw1OvRPgeVkD+pNX4GodykKxMhuxfvFNLUm7lGsVfyzabSQzDAtEg+sz/eWDJDhuIvQo8hmTgc
RmQDcRTwE1FmtIA6GEEU7MhHjT+49ygdiS5kJTyv70tmfICh3SxEYaIU0YeFerz9ebMwCFhoChSX
F9MqsUXxAJGAEJteP7rvVdqcZxOnSBHqLOu3mMZWOM7VMV6Yg8a/Ir7PRqnXMevHLz1w/6gzzV7K
xvTuJjGgCkr729Jst8bYTpBBgDn+DIMgp3fH5fAHTrPVuZImXrNEXd4lboR9fZ46p2zwjuR3uUgg
HCPC17ZNs7P0CwGSxRIChho/m3qBvcuV6mbiKMg8pmsB+vCZOKpJxbECSdtTOIj6ubDyPeFoFSCC
IJ9qwxl0S2vwxO52g1bTdUKRrtPQ5ScL4DO85Zb5ZqFQ8a223xeN/BxFLg6kiD5lpnylrlWBz2ZE
fT3PIP0SIdf1QA00PUHBDyJpV4wP3ENDbterIXLQ4TThQyjQlHsAeBKcbP2Ms5GDvnfdeRK5PQ/c
t03Y3wXVJC8thMmMZOxO4L+TF3LhvwSffoavQMpCPMDJxonEtDe74jNZN3GLjwZoKWGoZF10Hk5X
9XpuPEDyh4bn7jInlGK+hf+IWS5DlzfS7DOtPd8X3eKyDA9eijSseYRa56owd1ZSPCRmLa65HLqn
Lh35dYQgvTIzwJ90E8V9vS2Tpt2S6fte+5Tz6sFz47dJNurdrty350lNCoZoP1Thqtcn8dR4+jie
ehXOec8WdNWc3rD35I8NJ4U8GYUM0GGd53Gwl/zSfZ+0rBixlq/GPsLbn172wxSKWQJ7WpcuIYSP
KqPc2X/wzV0KB0AXN7PMlEikI+MfIWkvuiO280BjOcJZW9h8zibUfBwoR2HU0bk+MpdRCv5/nAtK
ogBYt/Jgo1RnO1AuJNVURoA2gB5VO2eKYKISztoW+A9A17YLA/EyQNFcTybfPw5UGknRTiBFS5Cq
a4BA61GIuSUYaX61AXYBcZffbhtDmCdPFurJwdEhQKxJ8i1mRrpCtTOOJ1r8PnsNf584ZFbwZ1LG
3TyxBFj8wWnZi2ns07KVV7cEBKNPg7jfkK1Gvh+7HJK8Zox0NqC4EhXlumu3/HsCsVlgDLUvCw1I
veol0iEHFjJR/4e0K2uSE+eyv4gIECDBa5JJ7rXaLtsvRLenm33f+fVzdCmX0tnub2ZiHqyQ7r0S
ZDoLpLucU+xWw1X4sbixACV3aEXj0bXUVZVdgWxWVO7j45SLjktJH8+ej+5fPRjdztSYboBs/yQd
ql2aIGLY8FRHYAkUI2ebVNRlEbB3/A4A4XEHaO51SPNRcLRonlqPjzpOfXpZVTuOdNwNaVahMhqQ
Q3u+WcSNY0yCT2pfwhl0IMOb65I5CXWQGvrjtHyfIkQHmcwJo14fIwCoZAwpKItg6ZFESq6Gg5yv
hr8zIdn/wo7uQl6xtPt/XDGvwhIBY3k1G+QJXm9HyQ51pPqV598aVFOsoM+mxNGnoQG0FDCNuOAA
lFqloEmu9VVJeKFrDOxBrQeGNtRyRh2QHBLrSPB91BBan/iA9FOyOxMaosRlyyphrvN7pJWvQIDK
Nq3sHkzjg3tAxTcYQo3lpUHA4KrreDFmpsa+gUku8oAWOV+detFe2j5+IfmS2/UuHZvmOOehBjD+
PYmdehwOogPcU45cgW8AYTvHODF8SkMxXPBLhF+eVm36cQOPWvjowEf0vCQmMptwNThXUZnDxYhK
7CZ+Q9HTau9MQbcHETzKdOSyOnDqEP1KvqRLkKFevs22S4k/Z82uAP+YNrk/V7G2dWZRvAZWgwxx
ax1MRlG+Wl00bhuttnwyiLBFfESJ2qG1lvKVRCkDt0TRa86BhkaSjhdh8m80oqaQdB8OynXOtOSy
mM6xtIE4StpyGuunqsQOMnO/FQ4gpRcCYYlagNGDjaXy17GIUYiWswYIq6xAVKKrsGuB6+mZMFY6
4C+nk4geCWwllCDEAFlVMC1yca7Py4n0JE9TEO7IRGKfZCvCi7wIQ9aPp2R0ITwetxmcpXaFioY0
WIIz4IKCMw07YwEWeUMtqVY9d9Od1ugLMCN+zrmbSENmdvNet8NPQzcjmigb8M/ZcNYgjQVwGu2O
A7D4XRZaCTC0V70pk7Z7rXujiXrkWijHIj34T+aNq/Xuts1H6+TgzbI2C6r7TznOIgWwy9AlDdm4
JWAzV+GN/qYbg5/G9NRSDsi6UAfA3yLdcrY8Qlpqkz9azZQhp1Nk10U21FNDHdcE4B1yl8iuGrgJ
CnM5JQLSmaMH+WlVaMFhqEEaopZTi1APiX7gG+jTRz3J8vUysfPKQre43FneXZPs1bLUS4CwOxUN
jk4O75ZN684CWSOjdUDc9zONbKsU19HWLUQe8+nvgGOvI7KhfzcmtQP8TZqxGjfpfMUuEDAN3QtS
SaoNBW8z3b72deZ8KSLb8vWo749kUYUgmaGz7IeFVcyWL0p2a0HnYWwHrkliifs1dA3xU3vak88+
E4xvRaO3RxqCB21rWEv7uQ4T+8olZDfJwf/EUYPvAPBYnjf0DIwWv5oNUu5acPz/m5klV6PptNqv
Fx2nsFsvCmzA94uqe6PF5UXJrNEQVDAd8CKkbTZtAqOcn5PZiADkWuGP1K7Fm7DdYxenObzlcAJO
mQua6A8LngG7qc5DZ0uJyg0rgETB4dxTGcgTg5ccdNrAgZRUNNQEQDrXC3N5olnzBJqVUU++KoMc
X9X/sNDEMtSGd4D+s5mzHHNdl9h84EHjsulTLxpE+0qSYcoLT9OAEEksaMqeiM/IxChX+6EzzlGY
LYd06TtJb2JuW3yCP4byD/qtcGSSeDEIfR/+xUDLtdmLrObdgOPAXQIHxq1HJA4gJPBi2gDO6QDP
+qN0lhNvG+3NCRdtl9qlcdKLsnlachChkgWoB7y5T4MXMBc/ZWaSXCoT6Ed0x/RRtKTcD9ggP5EI
GbggNEeGjx8FoFQKEf/fiRSVtIHIrXPUA14d+JY/xySkxrTHAAjIvbFRMuppnZxC3d/NAy2Ijd0k
iCUBKADuTmSgsL/dqW0ORLm18m5JWi4315JjzsevJEK+rwzUC7ByCcP+GyeF5kBEXStnV1gVKRmz
DFQw2OKEPj21QV+BZ756st+MywY010n8QC+I9RHf5uKfL4iRgS7LHt1TZZgekMejB5XWxec0QhGq
MAHioP3MC5N2wMgKUZUgZU0JJkOE3Gq8/b0eb0r9oQ3Aa5HwMfaNJqoAoS369Fq4kx+OQ3taZUmH
yvsWjIxjCqyFVYZ87MzXcBRGypj59J/hsxEDlaCOv6DDuaZj6LopXMF03b3HdbeiDgBWUxc+DgMS
EwuhDZu0RE5Yzni+66TfPzdDTfM50Ezx4nCZJ7QZEFSg+xuRCMa0y9olvW1ZSIOM7MFbhS7Dtn3S
nKKksuQ9pQlQSoDKFfjX1IF+tOMtYrmpp2bcLbCmItyt5Tagx7Wc6Bqidh9v6iX/dtezzKH4FrVw
fRegDrjXtnXxOsVF5jMt0s6a5B9FDUYz+LUkOyFhpVVIP0jDDWmVnIbUWMb02NY5e2IzGCrT5ftY
u9He6ri5tzXX+SasHbw/9maOWhzDrAq1zDJ1jPLHouIFoC7GC0lMjq0gQIHhnpMGuQPWwzTKzQ3l
po2SeMTq+7/sOYwBm5lVgL2ddOFpCADvSFjnTfwIzM/4EeFDYx8hZRYPYshW66zJ4qve9h7JJteF
MypLAQeELJoHalBTbXkLYPx3SI+p2Abu/ncNCi/hMhX9eSEFWetuOx/TsnldZfivmx9oBnxogYdC
MLG9X8YBLEKWpsiEiWowiWpVewCccvgwuNV70+BgF/QtAq+QxCGOpIhAoyvPpRvp2NtWVXSMUuTK
Y2P8Oenq8YTAirNFLHz+bk3ipLd6+Rm4ZuMpHoEHSExIUj642CG3CP/vieTOsVBsDA+qfkIsFEyZ
eglUxBGAVqStwiZ4Ltm40e1Ae2Eo2NCLkR2DTsxbEeqxxytUIfhJDMAQjg0QRccio4rHjVk0JgAz
OhTnyqKJzhlxoSoOwIAeau0hW/rc07LcPkaS43zq4xG4EG3n03A2wuXABP5by7G1PzF9Hi+oBUZG
lhwCTrF4njR9tdVizM/mftMirvtCBiNLvg6VHlxpMbpUXnXg/dLFldjjqJndcEm2PQK+3N6mqL/1
WiAYPCJToXt0GCJOwFg5kUhn44z7BkrgGQR8q8yOGGCfZVOCj++MUMOJREWPJ9zUxfkhcHWP6PLy
FClW+pwZj1VozKgEXIodEGQ5yGBB3cCFpW+MMUPtFNLq3oLBXC5cAuGLAiDmSwEUeQOZj6XnmNON
1pZamqtP4JsEdv70hq97uRBSuJrrjGzEW9diG80osnSPKlsAjw2u2NkBQxSnk4BW1MDdW17Lci6R
eQzvGWnDyor3MbcBm5FEy14UMWCptET/EuT2Sci6Fh3FfF7E6vFBDybU2MXN5FElzNwaBz7NxVvf
5Tmy4IfFX88msTyw0KuIGivTkMfWgvZlZ3by8UlHF9OcHwRorA82AmlHpBleVWHOzBli1lSGo4Os
6YhExFWrynOqMU1BsGa54bWWEdolwo+n7wHE0KIs/NGUDw/qVXWMUHo4+MLOCmvVkqJHBXLgINNL
2ZI8MBoAwXDUHdNQNVFZWABswyWk1/kYlcDxC5ahY6WnMYCXtUQVIZux1H3gFvHjgKKWy0CMElJe
Gc1YAOAD3Vzkw87OtWWjbFwil1Bj5L2BMJdpnVfAAbadQMn3atoxXM1MB9YFRtRYdvdn2zrLBZnC
2AIG9uIXcfNfUZ9/FvGAtyxvYx0HPGqpFhYyzUQ8Tm9TYLz1RXBxNPwCErOYPhso44JXQZ8+I670
3lukrEPS6qlLmeOrwjhVJ5eF0wI4DFlSp9SD2QOTetLwfykVN7V1dgA0tHdzNRPF7vgpWGy3GDGY
chJQjC1xNOySAvQ32dLWDPVsUijV9ZJ+BxYmP5AotUw8yFFNnV2iwNoqM+oFqBIwElxQ/l6oafPm
tRrL5pBIUU8PL1KoX+GHyfpbU789shtR79L0A1CcC8FOoOxgp1z2+l7jOVir0G1Vl/RdlJqIO3a/
0S8xcRfJVW6661o3y6plyrx4DGOu+fdXuplO1sD2Pg1Y6BD8Sh9EHEKggdIvvZg/I/Wf75WIetQQ
3xBNXbXzeG8bzYABsaMcJIYaoIiR4J48tFOB4E/6vQVA0Gc2jv0TvrNPJEVA1QXfZx4CXouXb/Vi
ZbvYqbMDaXUBMvARBerw5iK13HVfGNjoNhG2Czjf4lhMB+T1MAzk8qdJJGAYkEdo0io7Zi84eaAo
BSy6RbqLkgaPoJx8s8FjQVgl9a9D0NFJz23wyBJURHrSuBM824A91U6vVYIsaR7EpXMETLGFyBLP
du8MgqC5iBaJ0OaNM6iWCbeDQD0IxoM4vCMrancsKfFYI/U7BggQFbESVCSkRkF/KJluj85mNIp2
t9J9q8XXMUqOb9dZhbQQ9rkocbMR+Z7tNETGxaydGiE0JGCgR7Imid+0yuqQbwg54nHvFhOzggLA
Hv+cZs21ViDxEJY3XbW2WmPomgh/5USnjfcSKqfkhhNJdLvEmMdjUXQ6MpzlflQ1q5Cl/EUP02Zv
Rn27MaO52ilIvjv8PaVQmHy/MxlbpFal8C3GPYAJW83+pBlDcZnSOQcHL4Z5ErlPVSz2FVigBi8b
/kIGffWq2zMypa3wS9wAv58s29mKEefWwHwuJ4J4p94BrHjBO6Phn8wkbQ+2lYTbLFnmx5RHx3ia
gY2AlL3xGuspkibjuPLnArino2yQvZXMCFSg26R4nZGarKnh7ZCgbNz4HILm9ix0uFEBrmd8DoT5
h2gZMCPsca9NdvKdJW21RaJ99eCWcATUTvdWgzFbFsFyVG+gp5obmTm73pjaoWeHln1vfGP3sQCw
Y2+X+t01Zh7gz09d7nc2amlw4v14LxdpStTr4vsAF7Y8ZyDCX3nJ2I/X3Ony5/i0cutUISAAluh7
0LNqNwHh5TyUnf1oGSBvNs0GFZFaWnldD4DVTGKrolSFHeY2B5OqhFuVDfWoWZxkbjdqTNOYYSON
8eeM3027k1VJ+JQCb+oxzMfiXIOA0GO8tt6AcxTuAlHoBw0kE2/NnH8xx9SAW0MrP4FhDbffRo89
6AP2qQSwdDIBZEzZo6YFstJ2MtmwYmSuUJgEd6mQLtW8Vd1rezYJ5PB9LHWDqKlnPIZPBHUy0Tg/
OfG5R8roczXOzfNPCQ3stmqfO8RhpQ1JRmk4v8+iAYndXCibX9ZxE+ezO1hNyOSpA2/2tHcfiTJ2
HJbqPIv5wZAiJQcBL9sGRWVte5yyUT0QuteShR1ocxYOpHvLPLrYLSOFHICKFDSloYsKB5wgUQXZ
zXqxaingSlqegVyatAnqvCoXsDWSVTqZquzIjcjx1gMDMlyOdTsDpC4R2fJFA4D3FoAQ9iObDGtt
LBY9o9IYtAUfchfsg1erijyyUvKpK9x9OqdALJPTlSLpI9ub49bctU7BD6zUvnaBySJfBE1ydvLS
zj9PnDUeoBRxLzSusqzwZhEUaXoAOUCNYle9P02OJbKNEQPUcMyCcjeFHGljdhBuAL8F0OJJi45B
YyPh2AakWJBO0dvYgWzXDM1h68ghw6NmVxYMJUciid6SCvBFThnlVxpqEx7VSPd6NcEd/TqCCrcB
hUVsfIoM1PwDBm5g2zJBWmeTo/x4GETkudL/30yGuxw6GQ+QLnHsQJrE2VEXN8bN1Yr0qympEvL6
U9cKRb5xLCvezXJ+D1+Ys6OlSR0BrQYZXVWyC/iIjV1dzOE5AqsM9+67Dhm4mQjPa7dGYtdRIPb/
e0tmaW/uHIvSfNHCqQDuQ4TUpSKE83PRB83DVrxMt51gpodSTfNc6S9zGwERazH5IweT1/cRW2r4
LusFTg+99sHH0l0YmEpOqB1e9gHOo096DkrBPFzGNy0dfuhI8PoL6/C8Roqr2HYxqKti0AkaMmNA
jkYkT6rRzFKUvwGiRJelMDGiNgfcI4CC5ZCqZcA0Ym1QixYfSWYhe+rZAdlmWxmPC/xPGXaEiI5H
eI+XramdqFnHpLoZ9xYy0DerzmKceUOKXxtZdfCgnZW9ktF0pShBsnx00ghwBX4RAPUy0w2/lVyB
zEn6nRmBXXnR7OHLb+RjMASPIkzrfUpJqZFML52XwD4DHc4+0/BGQ+Ol8LscEDRkFgfF62yFqFT6
sCf5b2f+nN7DMXJzAdsYX1qQGHMBFuhI3wD5m19Cs6Q/YNBKubpdAZcCQtte9mDNcY9sSiwwk6U8
PBla4VMVdFUN/X6uzQduOO+F0QC6y8/UlEvFyw3ZkZqENKQeyaIJFKr4v8AcqoumHjXOYEeemOoi
2jZTAeTgjdvMyTaZkvhMTT227707WTDx6AzqOITO67JCe2dO+ozpyD63A4Cry3VuDNeZbpN8LVER
K8kHZscFh0OOHT3K4+6ow410yvzImcZVoR79Y5X8HScT+ByRX/SIOk33Mc8X4yrXyLX+1CUNdkAS
bQHe9ubatkEzwaOLMYDwtlaLF9qNjGxIa45O6S0xGHW7EmT0m26sMZH0g+ZkB2Fmb2Q4M3AMIxDw
h0qvnShtd+mLCeAgT6HRl4iryXxeZUL5uQ5872smLw2VbJ2Cvxe/6/L4CGziu/wkEqyJR00VOKfJ
vc94olwiFog/Aa7zAyWvzpmajHfvvXtZrNmAbkDFuLIrfjX+97m0vD6c8ARHAZ0c3dnas5vtwqDs
16cG/YWvT4b1KUF/97l8oBj0bCGDxh+1wT2pxwEZkOnts2Xt3z1SRAg+qiZDnBQIsPB9UxH22uUW
Qy1iYR1J5qZ5ggoHKtymb9UZkI5TcPYD3KDz3snBPqnIvRJdrz0DTo89X8AJRooo4wcTfHgPJIoW
7l6LoDnB6zCkHi0CslSvMsHFZkpSTBRAgz09dYL9KPMSgTgvo64Gv5IW2GegjumGz47WW0+5qb2E
MiHSsMBFMKcO6hKdOtmViRmG/aNmgxiEHJFDNP6oa7i8yPHogpLFBvpOdyMjM3JESnnXwnmmRNT7
kJMViaiRayt7NalgcJDFzcnkg+1TPPsuqE1h63IWy8UV+7tIO+lUmLvmXeTjbAcA+V/D8sqOFC5q
nDd0wdCI46PVii/4Z3xK0tLaYSsR+1wOQ5RuAyJ2rDzStpHVPhgz8IJFb3waQFv4aQY1i7QkycT5
E8hc3QeanPdz7M2g5TxGTqc/tQY4pOoIb6BeH3dUwJogPfjiJCEoBXFmbb2uBd5ioL9SOWvbJ4ii
1TX4GmUlLJxjiW/nzSnhlb5bc0pX/j4OXPhNHtkzAA1R3I77s68qIzWyxlVBCahubVfHTDdlPD8A
SVtUa7suG1GW43TBloSRLoBfSt0+sQKAPsCyBjHc2lsQMtR2SnOzEAmBDj8dx8ZZeRkUOYPijbiT
ldxttpUDSHpSFPJgRD1qdDoYqTExOyAJ43YKaUWf8a0DQIetSJrCOVpBj1S3kAFvX9JiFjK5v4pZ
bl8Rpa18bAbSTU1cmaTnNodrZcAjdlXpADgD0oCcOpaza/g0q9TmdLOOueQrtkKEG+YUSb0454Rn
QVs9QLRhq6fGzIXbZrPqSEwGE0j/zvp3pN3xU0gbRzWPy8nrNJoASre/kIQR+2FQ42FOD5yBnjJx
8mzktnVyKfHzRmHpQeU1lcj9xDWHc9SFgAOe+uaVGjeNP2f2kF9p1M6Os2+bwPRoyKTZAG+UYS7i
mUQgQI52bY0qRK2LEYgCw/MjCBh8Ui4Ghy8TuYWbPmLVkWR0UR1uYjbMfgiPIzy+kTVd5sDllm8P
HPWmFrxyXepYcFVDU0SFVmzDLgHNgw5YLym7UdR9j2JhI5ovRRX0IO6Imi3JmixEtCxxNgJp61/B
Ufvklm780k3N8JxbwytqX8qveJ/wfacB7ynNlwI7BRN/WsFQP2hTp38uoxFbF8wua3cGdS/ANmiI
Ex4OCtESnddh1Gzi2Km+pNlsX4MJtVu0WmjNiPWHYXGgobwFZMqDK1fMix9aHFWGsimqEcVHA0rt
wfnGV4UG5wHiJhkKoVuOWJ40Sbhlss1qbSbVtiyDCUfRBEK1ztIaG1ufoqvIM7YuTco8LAYfNFRi
03ciEVsUrRsPvZa/zsto4PkgR7SU3bbFcSnjN7oQKWgpBt7NmfWPpdXv6iBOrmaF/2tDNgFKTk9T
pj2TaAS1ODgsHaQ4dniXbJUd9ay+/HNojPkYA2n1sYcP+REw3sMDQw4FGSi51rnLfoxa5MtIW7VQ
AuJOzwkiw1fGpP24uSiYHiZUAh/MgDVnwC++N/DhywyjjzH1lI0xwfnngFhAiZQtyRCcul3vzo60
dzJaIKwd/NehBBDcyT8X+J2dZdvDsWzAriiLP7TWtnfpIFMyyfWrxqujGACINhjHU5D0SvxqmgOe
rH/IyK7DbmurJUP7TMa0lpo7f1xPyf7zeglyIj1EMFHmBW5ozm5otIhQi9tmdQ6nwCfiLAJsW4nF
SJFYmr+aScYxxcA1gPNXzVJTqferkpY0nPAwNW51UtHEshhBHFbocJP/GmHEjqnugUcGPrbKYAel
XSOONEZB+O1kVg0oOyKNnIf8I3ZAWK/ptyTjofgbjLZtDbDCxL2OsahBUDYEwPGRAAOJBBOgXlzp
DhCk5gtAv2/lpKQmdxIgBdxNU2paiiaTLEAB0yYIOqQWfVxDGXN5cTU0CYSAxv96eZQpaSNCYcrq
ZpZa6u42fnfxzplcVE4zJJr/ehvKWCyTAW7CX+/8bqju1HDTpyUt+71aj2zVt0EKkpX0Lf6rOpX/
DRb+G2jGAgQMHN3ajTUAfrGT50czngBfSmONdRagO6WUmpuxQVarrdb0upfPZusxC0E/FKgH7xPW
MZdrB4kGqNR1GgnExKvIp666OLZ19SQpR+WUdfV1ymzVOJfOk9gFOX68olge6mQZPpmGM3sAGhT4
TWI4pyhMY6wGu6EcphlrL+BoiQFWpQ2frNhNXuGIJx01crFm6EBmBegmYOyOs4Rt6EvzmZqFB286
ko7PSpRI1m07TB61WTOfR17XTwn7W+kF9kHYt2ZPStR0WnNcOrcD9pH+vjID9qyPYxcK1uQ6ZAws
sGGbj46L4CXugBSW4/ANoAeGA8lAflCD2pE8jS4YSWeUyNTw+cXgmnPwql7HfRFbZzOw4AADwlq9
UWMSxmwwz240adBk26qs2vONiEyoMeQK1FuNyWiZQ2v/7i8yXNfchOUXu1lcbPBK7DuQTwEOlsme
kFxZjsaGg5tth+O7c7FSXlYnB7gYPiA1QlRVMSN/zYx1tr4A/1ID0cUWcHUAlZ9B8nOJ8Fa9OB1z
dnkvMQ007V2mtMWYJ8OGDMNwAZaDMJESg7SpYUNGCXIbqq3lDuUFmeu0wqptUBa/Ma2J73raww4O
PoseDiAWl7tX2t0CAKGWObLc3KBQMd8ZHcrl1j0z6YMujo7YaTxUWRk8GR2ijk2VryOrX4KnucUj
uNYZCvKkBTWmgcwaw8U+W8lSl6FOtLYMj6Y5wnGfhDalJzYmf5GIbK0BP3ubad46klegXtilOz7k
7OevGLxLzka95/IJeLx9h40svfboPScmI/QMDc8C9d60P2TxDMKFIXVthFVtG8SVLQchV1w0Gxqb
sYHuZGsXt5AbDBqSZpDVElrDzI2LHEKfZ3PxNIC5FWVUnfARwkW2olUNgPH3i4QZ32xzrD0eG+0L
H43WX+ayvbh2b56qqtL3etPqR2Tgzh6f9D3l5azJOXVue0tu6qiGRa4OGCfbR6NcbixieMC9SVrQ
hA+LsOWp1y1AslapHJyNIfK6ZOYHpYO4ehAj6ycdfbJ5z/yQiSI3lokZABjWmh/UOjjFTKDWpspr
AEcwzwA11dkZl/fGnlLAl6rxLFh/RqI2mZkftjezTETbtZg4Sidk6+76zgKrQRwbl84GuaaeTycS
UQMiA+QLyEazBDKyyK4CoeCxMobTjWztAssz348VEn6fcWj7g07AeQmyszycjwK/Y/tKsl8VYRbG
3csk0cKkMVA9wHHZ4/+s1VGcZo/RDiQCIGgVTXekmeth3ED25uCCMeSm3hPJOThFxh0yQAX4QNZq
0d4F32eRuxPqjRcNRaJCHy4uahzPoxH9IgvL8ULaoAsGPCTQUG8BRSWqi6xxS0PQPeI/VxnW0ee5
bMpLNYmq37rYHW2SGDy8mkTcyXCYBMXRCCIyI9SvQWHLzVKl+0BV46CiNuIHJkyBd52T/aiaPf42
mj9RBt2BA3O29yXrYiwEuO0K280ZdEg1kLeNap8glwqZgEDlJm1YAsh6M6Mk+ACeqZeYhvgG39Vk
g7psAwhdobUlhQsCjMN7IgOOLEg3ljBYAikWR+qOzgQXFxxT0yZiwMJex6RKkbSZ4+DegQCu7f1w
KBKQW6MJ8JMH9LTVlhsa930dcMRGcv3Y63xD6iDIEPpq5At97aqZ82NgAx6EEgyLWoyXLNi9JxrK
nEPe2gUSKqRiTvHgFXl7m4z4U0HTV0iPKcha4BfW5j5Chgp3suBsAEDFZ2GebKLIRZY1CRuZp3A/
DhYkKpAmDeEMojk0VAo1+U62rjWa1ryNbNZUyytKriSLTFO+uhHzbZHmpzie3YttdHWDIgJ0jRVi
V1INVIztbjQgaWHDpjf4stP1joFL0YzrdX5oYrvVt6gelEtQk8MRvRGiL3fkzF+996vjnpz9a/cf
Os0Igj2+ndM/jORuzcimGdE22V0a8yTziQ8qi8OV35Ua4ihqAWAdLltSYJOPb5oSj+2qRpcsabxm
iMjZZcwtsM4tzLtTKONcABnBfk9wI64HgEH+aaU4XGjMQNLbbQIc6VM9/jGlQBu+1ZOmAK0vfEkI
O9ITWgiEjMzZ+Lo+kNen9l2CHj3Pa7t9wwl63KuntHrO38nc1PBGMSAYliGC3LIR2Ay1UW3HJmyK
DQmp+b+OdYkqp6b/T2sYEmuOjOgW0rE6wP+Ho0mg9WfFgnLHqULa/4Wsz9vZq9LEWElZiGBFTaPe
/0mG9/f7eis3i2SHybMcft/OPpL7UzlL5wBwlZVjdzulALLVT4fqb52n5Fu911hTDdqppp99pxiy
o5tWzlnIpuaauGl+J4tj5AaiCg+4Qf9m/J/XG5zYHxrRAgj658UmEJNMOav/HIv0pZZESKVsqCcY
cD6pV7kM5OIWE56SoaQc7Ed3hnqG7M8hCI8kp4bWM4hTicagOamPYDE8qaWolwGL3m/6rEeBOaDa
W7aNZUi2sBvs126QgRy8f8YmTXYZacho7RKjY5rDmX5rLxeJPyaphW4WXucgRR7VlxFyuXi8ZHgt
Aoe9BZzJL6xgsSQIqzJ3eecOozGRgg3lWzHlgI+Q7GLrvJvub+eRnibbSzHbniIXA0ZUfwLDEgrY
523sIoufQMcJbnyFDm9ciUxOAmpGQhxHyuIAmgnqk5imAbJN240T/0EiAh0n+Wqt7NaVUT4Yxb6S
/mNNniUPTomQs7onWlNNmeRL90mTEWAc0RD7pW5Ym8V7l8bUIL8AhCSkCYBee6ZxOOnarpjiH3d2
RcmAOKOEObBG9++oJIZpPQkghDz2Xew8tGA/lYPacgGsRz0nD/xxwNGBFIbLdbFJMgT/RAbiJRLm
AbiAjG6xW/ydcKsC6nsJXJ+wGrZ0c0klwshfP5LbIAt/Q7erbkh9JOrdfOL1I5J5mk8M6aNYlIxy
pC2+b71FDgeyNqTnARwLoIKPW1QtWyneiajCXjX61E7dhaRkaWlRdp5joK56JARhDRLJwS63NCh4
Bj3yeM6tYAZrMrZwbtTgr4c2aTwM+n2Zgfh9FaotHm396nzigL9L3N39RBrXzh9dWy4Xrcxqb0GJ
4zZGndd5krHd1LEHeNQ/xtSjxuwbcO+4AEKWStXQtEXOvZOpYcGnYgeCUJRLftiBixsRLtEhtZfr
w7DLEp3nSPOtkXQqMucNgBHF8EQbQBQSdchDqCRJD87lVJaf1JYFQjhwa2PPBlxPEjpxkJ7ThAFA
prfhZ49TwOsicLEaJmRIQrgNgcQym++GPWi1d8EMgkIHALEHMCg/3ZSvjLI6TIHE/Wqi5DRDR5hj
3KAGuN0n6Xapu/zbUgynsjT5fyE38wsrjPHLYKT2brA4OwPEXL9Gw6xvZxcA16glLdazVokYcomC
qRk+siY/qvPXZPX6xYBrRc+K5hKFjG0tVM19yaLsb4YEkr+rGtj0QHbD9/i91cbhLe+LZpv23fDY
TYWBjT+wRZslj0B0VG7DaQDr3m/IwQBIPV5rxK+9ITIkMR8Ow6ju+UkgRlNqxsdVfa/4IPqqcm30
6CK04G+vJC+i7mO98McCNKRV6D5ouJKSrbcgDQt5EaVeV5A8ZmotdR90q2oumZBMmSjt3eeiC8Xy
K1OK+6t9fCdqZbXeavzxgWmotLQo4P2N48JxUPz4VOpi639DTZ/t40I3/zdqLXWrN9+WWkh9WCBD
g8aokWCnH4gcIXJLUImGDFopShWCxgqmQXgba3fVrf0BeNTvSBs07w4cBEgtiOhxZMgBNuW6DKA0
RfY3ig4liEE9sHrwaWxTZdCvNv9Qk2XoOldDrrNOIRnqP1HCSGv+aoNsuuAsQGgEChN3LQ9Z60FG
1Bxl88vEcPBWFSKLFLdBxfY57/PNfZ1J1uQAwEsFPEc03wRPtK7PwLAwa3cCaECVYYsDDO31fm4+
GHWpIaM6RxoL3VuYJKiIoi6p+zx90cFf4wcGCvhsCa3M5I6eencyLbE7JCVKGwDL9vvO7pB0hpGy
oyESxd6XouH/R2aBknPbwPOEY+b0npMMaFrtFM1/kmRNOdakUlk0AFFpb2aEGTJn0haUAmHY5EjE
/8hvRow9utysYSZgqBgrfK+mJH9q4qbeu1P07AyBpFWR7FFrl9Q30nFAIS/ek4G2cwFVvImHnYW0
78eoAlRHGOa5tRFl9a1CvfmRZKSlJghYueUoNt3eKZKlmw45fFIbZUw9zZQ1Su9XMABvnDi8rqLn
KY+XHeGhaiHo3DZZ6f7Q4c3ySTa1oj/3Em2VencyAD1jxjrPqUCFPM0WQhLuDP97MyLTaEYq+I7G
wjaD/dIOfbRbMlAd3evvx0PbF/7SsvBzsLTBThh9fbDGqv4GBGFQiMwAiSj16lygMMwrBrP+BoaQ
EXVMpv7QzKCuBEzqCwKLzoNw6mmcfW0skSENL6DYF5mVnxPb3epwlB9pVAA7CJk2UjHnKFAfbSbK
zaqSwlEKSUMyBDsC7Iu4Ph36sN+vQ9JoRV2cNZb+nE0Tb1bXABUrUB+HNRerAq95LQD4dLd6psHF
Q1dbVyZ9TNdcTenulhKPx6UN8916EbnmzfLrVHXPZLTe2foR5UXVJ5TfR4Lt9XFdIjJjxNdbbFC0
oUP+8AoiSmC/mcQTdVM3Rkp3VPqkoYYUILbDSScXEXD1JBipUrc5jzcV+LD81YY0TRJ8rRtT+MoH
TD3y+CLJHI+poMWz68NjrFzB/03ZlS3HjSvZL2IEuJOvtW+SypZtyf3CcNtuEtwJ7vj6OUjKQrnG
fefOCwK5ocqWRALIzHNu7o4rPuNXSpvIXUffGfQH/GnZCHxlq5rF04aF4JXU5I/A9v/Z2LaxJf09
h6T2I/NdrBZpRmSVNFOLSvUAuNNrJkvtSzoktYHNqs06jnQhS5/FWMWXIHOdZzAcNCgtEPV+pPbL
wjXPdlECCllkuVC1Klv8mYanITI/mKgWf2BJs0WHvFFt2x4IS2Gc4MRCeAqebBZzokh4aCgUKY72
MwZUU61QqzyAUkyszTmRpviWAX8yBEjXaXkWpIF8vhFBJPUMjgokswwOgnXABQ8OAAtXGjR4wRQG
ITG09/jCiwx+oWNQhuVBQxzTzCmqvwZ0uKEvD/2oPToMfh3ZAJMWbXiQjpu7s5zrsGtuSeOk9UAD
sc9Rgn2ACm94I3bWgGqauECK0KTbZltdPFvFOJ1E+kx6RoQKaF33UsCdorq6iMFpMUaqZ8rKjE0O
Np41dUollZgeaLa0VCVCAb4qMzVb3fRZLc1Xv0dTAxZFkzXx82L9dmw1xFDvDBv8oo2cHgFQ0F09
NVhGVW+Geu63poOmh1VsgXoPQFeolEi7Kw3kHHFgAbbm0B61IfMHB2XpuaOShIglx5gHgHhgQJ7x
cCFCtyJqmBwHaOgpUPpIZ0xzixOw/XfIzeYUAEH6kDSolUZR0owCtQ78pHUhV7j/AMSl11VXDnoW
BWwZuEYZAYQlZasBsFigFIBHHg2AvOwna89T4LCSborNeGszFJHbKNx64H7nPwTgIdj6ClthBi6q
BO+HC1QigR9fm6b1pU5yiKzzqvUInJAHI81WM1DA+QqN+G8zpRvBFXbFzzrFIREwxx1xbsZjkeNg
ClkP4eQJHyDOUJJZosllZcVBsdG6P3oHHI9TQMqK05xbxgZVoOPeAmbvZxKxexv35uABb1FZ0bY6
3YhktWcpPtff9eKZ6mCmL1H4UbGWbRksXyzBfyX2wuo7ks/dNyuovZkC//jvHDsQq4L6YlqOXHpb
TyeGMcAbFQDP1z+dH0hXRmCHAvv59c/sy7/il5ODDxwgOYbHvuj8x8G2/UeHMPJArbDulEg6soZB
Kh5Qb7EivQ4gMQTSmLp1N3ZkiN12sAFXU5gH1+U/7pxpzTFGUiIbgRCrPnqucPUTAut7P8y8wXMI
xG9OgRJJXFclj8jt5mwVqSkL0Z1dV18SniePrh06IwqQUR1Zy+xIuhB9D28B2Bc7a6eZ3Q0p/VB2
5kYvXWB7tsbuplzT/zEdkJb/lTGugW4xhC93//nLcYqsAaz0363PVdrZbJMKcNjG4kFutQINTmrr
ApYg/wyOHFC1MUAmJyjBi9VAs8Hs2K60OP5YldXs6vFR+zEg5qzzrg5REwADRWhrmFQnG1vOE+n1
wn3Wyp2ZFgPao2w0F4MMkSixiRx7SZGo/O2CCUDyu9+N7ma6RP9ai5ZJZYVuDApum7cPqbIRGap5
nlpr3ZV+dhC1AXzeNCiunRpoBniur1Gc5ieS0NldXh1UXB+shoPk/t2NDOPUfDVmvOh6PhVXUtUh
B8S08pVm/Smavfi4PMV1C+0kUHvZVr691W8CeqDTQM93cjG7xFEMGuPysiBDubxQxhjdV7J8M78p
1SeQu/4AEulT8FZ/knXwlBkGNlhWABD+aAyr1SInoMN4yGrbkqvKACdUXXnnlAl4oi0VECbKHFhN
Apg6u9uQSIYlxO7H7OyW3e52MfocbiNdPSdC7m9Wm/0BfQvhP7z+i3YyN9uqmnY6tP1xbBu9LDf7
H/IlOfYj/GIN329c3BSXUA3qQNGflHcMN7lT7a2yAHe/FT3xU/VuSNQwTuDASLtqD1I94Ma962lG
OmbHTwzpcobi0OASpp215gpYNlZDPwBnJnNEAehriDaytTcG4eN4TjoaBlAtPQl/rA7aQKtQrDaU
BuqFl7i79ckbkIyvY5SBQBaw8PGmG4WDSjQM4KZ3gMtql+eW/S9jD3i+c6sG8sXpEdXJJJOFIRew
AtpNtiOzdtSiX/kI0TLNaDB80W+lE7fLgtqgnZfgOJx/gAvH3Y5+JE804P9+xNWqkgH4PRSAxAHh
9OhbmNrckuqH88vhzQRXhzXtahBo5rwxL0H9srSKp1V1EC2nxZuPJ8sSfv/xd/49fTEKpcGPdkA7
r0+R4rD0F+ZLFOKcQsWXeSO7Vj7tQd93XnTBnTuFUwzNyEwzbXAykKQhG411sakBxgRNF60OQp07
OhUd65MuakurMF6XFaqBZyqM+/cytsVOhXGjdMWpbEb8XqMujkJ0wdwfC+hGWrxy/R7govkZwBMv
c40XJmpUhgtT7M/E9EwD0T3TjAwRYGVOopnXd/o/+dJyQ2IFG1DgGKt/XfMu9v3rgBSivKCLtDN6
IPRlAb/gZnucdjR1pjy9tIV9AWtSd/B4OXLV68rXrJXzRqIYEqypKmY2xxbpPOXuI5eQbkYzzgHY
FaYAprKl8UEv54b4fQaPyIoXZmMendE2VyhzjYDtMuJ+DUV89sav0TiwyHePoMT8lFu2f7l5btFT
icLQpmav9YOLZiDY8x+WWfL5JlS7UWjLChtlCvBdPpYehstnv32i/iKLBzKPuKjAi8PAw3TdJLPx
UPrl7TCOqXPypDhovdsnkVyRLNzxA04J9fFPoaIzzI3g0kN5z29rkjMQTWy9cP7uMXPUMaxsn30w
0KJz1KHLx3ZqUd70t4teBPofcBFpAdMm9yzrhI476zSZaBRE7yCmi6mIe2DkuHbrb2ccNQ5+U2yt
wG1twKfBicw0u4kJpp6FZ21a/NFBu4qbNgkbMFCbNvosYhCQxzgwnRt32AI+pkL1IoamC8pHEt+N
5Kr1NCMjEL22d3pag4x4kSzGu3ADbGarKegFqkz9VWaH/Jp0QfyxBCP9xXPnJ8ar5OOiklW3n40W
vAPKgwaDTxIHCCAqIin45sc98zonpg02abi1WVZfQ3Nc6aDMnKPjmGY40Nsiy9bAaau3VjsXAIb5
tYjV422NNh/3SHFkMBN/5VtVeh2GgeFZkpXjANpuVfSIEsrLoMgDDNxlHUpWfiBpbvPa3pHVJlaB
xmnb9ZikLe6tf4W4xjAED3Yw7Ww0Kh4XxyWmC3i5mYXb7NooBktF4fpXEz3816pDOw0otNot6RZD
MxYHw8U+WOsqx0oBqpAetWoKOx/4Gi4aOSf5SHpSWYBoBfWcLY6x+hgfiFfmCJw99ZvBxinHQ6Gb
9nEB8pSVbnWwlAXJsmlPjjdmd2a/xTBDxmj3edd2auG7rgqy6tXoY5YlyWIWOGLetF+oFchHr/rL
u8K3pG/tmmwCq9vvfRsq8HbFulsFRtyiUukd8AxXNCD1xjOZoMu0AcjX9kNp4Rbid4Q0EtFU/YzG
o+hIUiVH3JUDwg51iEDw35IyM0p5aJcadivvXcDAxtj3OtVj2HnByVFQeaigH0E2LZtFV7ogClmh
nm3xc5o0PFEUDX/Qk+p9XfInlV6XdItInwi4RKAonXE7Vp3Bu8ieaAhRTf7U72huRt2b1gYH1jkI
p0ftSEZrSPo98LZxjfG+glRR3thLvE1Ma3NnaNGphudQOu/16hRh4NKvBvDoGRnu5kF0wWa2q+RZ
GjXq3ap+PJHYMsD+FsP4I3FY8kwqoFGiDM6wbj3yQv4gIwh/4ufWQsEMrUFRiajc87sHuYkquXbo
Fq0BAjIAA+7o5ngW0dBE1ttM6/ggEmB2oESHdO27y51z1UTlruYVEGjf19OLys5RRN0ciNY+ajsp
Vi+l/XQsUuU3X09O08tbrX/O4/4IoHm8K+iFoYZUDWCEALQYKcGDjXdNVKPIEbzyi0QGF2VseOu/
B+p1KvWOIgPpbhZr9brIIzb2+s6Vgm6clg8q/CcuQCkHal77xNBGcUrqXzOtMwExshFmD14e5aIN
wuvDYlGS5c78/9LpVSksG+Lov1raBJPAaCQoIq4BwsFRD53w6ItTeN2xGhjbFm772NVNfQFvyoWw
cfxgnK7vEsAcF4lgdJIYz+m8QJ2cxceqOi59sMANOnuDxY8hSOZIddM+W7f2twwUkU125jgZo8gM
z7mYAXyqNqojSfqNTC9j0xlclKI3KFn79WbXL/p3I6nuwv91WRbJI/5Oje4YxWG7d+SMriA1mAP6
g6QaSEzj6eeU5OaWJIYrhkVPIrlRAIn/hS528gaIKmr5tw+yIVOgXkd/uuVieyKBDASCpwm1O6AM
CfM8Aq6PYyabWek6ZoMfCXkK/0zD7PXVPmyLz1qFekYr2Swr0FSbshINSTLu543W3biPYja7HX0O
ytY3jR3gbpoB4j3jKMxZYEsIg0Rjl9zglNxBnWgfHUKzIYwOpe1XB/Ig1V0o6Qj2pLmDStEhf/R5
X5qsd99A9B46dm3nG8G3+PaAjSVNaSiBPeXP/EJCVQf1gO5Zz7ss094WYjOV6A7TETS7X4aDprLC
OUe73XuYE3gK/rQUfVzjyudKke61YZ09zP2ApKuMv9Zo1uF725EZ4A8xWMmcbKyBxZsKFzoPYW5O
QPYNqnkEzQACC3/6KiyU4pG3jiOj1r3yEnsvUt6sQ3Ik+xkMXthJrCvfaU6j4Ib3koNOt8pCeeEJ
nh2z2/WfpY3kJBLF0U+g/uEkkv/MedCu3CTMP9UyqHYtAJxRYc+6fTxxCexEI0cLD8ChtuDpyYF0
XViAPerANQ4M3G9e5QAKDOXyYHSIhb9dZOUduSnqdJ0q3RRZGz2iTj56pBk3UjRboYBtR7q2ql2w
b9bYh5UVIAW142LpAXRViP5RqAUWFa1gIB+zW2Radh6xY6QVFqVeh89bMOuBv1l9D/ogPgMsfVOL
cO+xll9AldaCwhzNaiYQRy4Tf7k/htIJMkNrIbJOkwME3BFHWn0E7a25xJkxmVe+iNFGoXYWtBfo
q3afYRPzRCpcZsl9xnx3rbcXCdBt8rIF/a3aSpCHXoOi1Bqp8iBJBCXQgNWnmLbiF5TIoN0VwKU9
N08WUExIT6VzVBhHg/b93U174MScAQwJDRx9OABbC6zOO5Ru9Oh25q5EZ+8U7JhhNwCrcqfxkAM3
ZF/W7sGbpXmioZ1kOC0ys2tUF3ZtYAKAlXMgKbx7aX8y33guU7KTSXvSLLTHOjhrpd3gvQKMpNjf
x5Z3oBBbOt7Ka4Dqq3M/wVzO3UXLOrEFQCOUf5JlyRq1c51tcxPlHUuaaCjAcz2IaAMQQdxo+EX0
qIcaqYSHdH4lzVyW6P+dJ9TBW11j7EnZeqAxWvUpKCuBHhetorh47KPy5ClQRxqQyPVuxDtdl+MV
+59dKGJOOyA76lXvliHRef/MIcrF0aj9JeBfl89jNBaJqQLLkLrxA5+McxLqC5FoYWdWrrSFZmQm
RxJp4CpYi2RFUQuCteNdHBtwkz247C/tcbeUmBluCPW3cdtvro0rOKrQ1V1Vnmmt8hnVHEv31dJ0
1U6Nt7f85gfV6y66xd4KFDkL2YMxiXq5OsAmgCII+eSagFEGoxe46qsSwAxVuGIY0fi5IaWT4jd9
h/wUWMQVdWpq5L6581VT6eJFUcCp81c3/st6fTPvMgvb6bEG7gMQqQu0iSH7lFfN8Jio3BSJpsVA
nY094pZ0ZNV+Nus+8taSYAn9FUqzuQCoSW/Gy5LaSGvoD+yFF6MSsSr2YAL1LkOWl+FOpH4ARtZ5
L7O0bzboxPEuy9SrM7lqZm5vzcmz68dRAawxkF9HyTyhPgPPqpXZgZaaYmhJwTu0oM/Dx5sfXZ9K
M9jqH/LN79SNyQ35V09KVC81eK+t6Ye+LHL3S3ETs/yCVS4gqM14DjdCoaU4eQnYFW8WP93A83eL
SBbPy6YLzSIFs0JiHhd4mVU5iEjedeQiChy/lhVjDiiZhv9FHibwdHv0keOTdETToc+qi9hkFHid
sfLIFIJOgqdOlxrdafk9od8DwGGjNTKFpUUR2unm12RWISRn+DrbBETbEXgb0cjIuniNWhi+n+eo
XSMHDNlAOuEIzCOwj5NscWGqDP7H0QzbeD2YY/9YRu4mtu30gy3a9MMYJ+kHkeKfVJvXkYs+Bhok
2wMMnT2QjVxZML5GE4tOi0c/sBnvbDYfaA0aUNSOhG/YTrvlswTOEFuBYonlwwz8JB6jJFxZtQWG
KPQ64ObUFyiXi8FFqHR+18KgRJqRrm5w8THb8/nOjYxMRXW5M+3HjP39r2uQIRtltOKMPbpp0eP/
wUDlnj3xamNkE7gE7+Q5z34EvJeXyWv6ayvrB0thmUolTUJgawd2yDYyF5snEnbJ8D8K6kqz32c5
/pz7EL+wez+QInzKWxOlbDHIAoxZqnZe54KC8eCAfS6w3yOF+k0DynzYRUZpvotG8ASDEkKs7Ka2
DyFViQAaOt/bgLNZGyQDtrt7KuwXn0/ArPY83H0OifOpqAKx1XS4UzOhB2kankjlWty75LjYJIl4
dUtrcnZ23+EsoXh1afBc18cTwUMFgWVi0zHn9a5HXd21UyVTfGQd9tgQSYfCqPhaDP5zkYx44Ss9
qXoHnI+xZ34i10WljBXqFda2MeC12IZZsJKBGz1la3IYpim5GgbPH1Iutp1tVSe/rx9Yjd9bO8xv
hyiNxW4AKOzqzmAqPzMEQC8HltdWW8lAIuhvXmzbig60cDD53c3qnfMgXMYe7tXqy4D65cH2QOGY
o/l8zrgPTubO/wCUpN2A3t9Hklgh5VMEXlug0nTpmkcxsrC98YP8PeH6H3pziPc46Km8CMLJ0HUg
ha2zsd+VuPpP8acN5qQ5Z+mJQsCXgHOD57vbKB3w/nTsxj3RMAUJsF+ldIE/ixnpRB38gyqvaWtp
N/QpAbtd+ekwmt3F3onkopfRsf+6VMDyAGf4IgM4btgAapFabPQwjsMapAn9kWcV+qfJEJauEx6o
LcfDzWa1Iq1D06pFMbbVl1/iEfXKZcvRzKSat5dubZrSIHDFmEbIb1EXN6lwRKwecMBvNj26UFYN
mo/CeW/HaFzG24s3X/1+AhIUAw5xK1n9NSzqn0CEMa8ST8rrWET/kNpkrreJ+9E7upWdfx22YcCK
I6pZUDsBUplNJUpF0+LYLwCmf3AHmX0Mm9n8aHfVuYsa+yXLBAfFKmBmXb9qPocgRZRebl7mPGAX
dFSyZUY6P7PGMwu/a5sViWYbhqYJiqa2vFr1C8qiwbejahUjicGy3XY7STzOSEcDzjc/bTm6+xpg
XMdkHsBy4cQ4dWJAAwnoYbQ8lePiAl4iGLJ3xz+4aBXNUpMnDyIZ3lamlUa0mcsaICYAWOjU0Css
BZdQF0hept4o/hFC0UtSJ2+v6DnIU8eQrkSuUnE+X5fYGMDTKCmptrYlgPsqHexW2hDtDRb+YoDx
Pnv1YxYCrwAIzORiKj8P+ZctTorW1lA1iwDLKMznsunYsC2qE23YAQsz4VJVFvuim273+gmIBvdy
ZNNq2ejfbO9pSu5DXa5YOH0wgFABbkpg/xp+CH5ia9wTCDCpOLrGd3Uq2w2JZGjz7HuPi6/t3M7J
drCrdtdnpfkCjLuTNYviez4OSK9J3/5QJGl0/L89ADJTrR1myr2TOeaZBtkm1jL7z7pe8mck/Zub
UDMyvjtGwACHy9+6pn5vsMIx/os1DNOXeYicLbik7XMcmD+XFtkwcvlpbFQXsgWgQpylvIse0PaF
n+E84ypnQlfBRbagOofqzgPI2bc6e+So14nbct8nbALeiDFdZ8Ch7NvY9VadEskAuo3yCnQKEmKj
qSJUYCCrWiZhegDa+CdkBZ+tdzTxwa08lHoY6HF/19EsGR0k/izDBYz7L+hxmvVlt65A5fQA7iwA
Q/tNCBzJnF8HEmWUrGyBwnUuk+oyAYL4UrpdhYxAssmUivQoQyrzzc0Uxyx/xUBKuQm7ECZyTevM
AGiTZwqwNQwoBEwAdNgrSO9lph79N6IyNHmUbPzWCRbnSkiAGpK321QpqgR+X0IokXQBswBZ26sl
B88JQUSnpjfahpbSAawAqsYbSJEXAbuT7vaWe8d/hU/W94R3V4v6TtCosIHOjKhZ/8l5FNY66PPm
tU2RmQhb8yXMHW/cVJwnuyKORiAL1fP5joZCZBLdqyUoi9Ez5IarRSZP2aATfIfcjwS3LptPlpf/
CIs5ekYBfndgs2Pu2yApPg9R9SWN0+I7+up/8Cn6dwe0GABtOHf3ZTTsB7dHD45jpsmlHSw02ahZ
HAcZSoveZVIyAT7XzLf77Z1h4l0CeFgM5DfRiiQPGc4XqBzeD23bH4YkOAUjw91cA6bkJaW/yJTY
X7L3lM03GtbZa5oiWQC8BZou1QHLVGWAOqZqCpawoUN9x2iyCFuU94Bl2pudeeiLCNufuB+egYcI
XA6Q0oNUHtiTrRxAcp45WzJ6U2M/hba7J2OcwL/MHHDX4nf+RLoyNP1j1QY2rk5g9bDlsupke3Om
jlKcxKWHipMLHrgmiG+C5HMy7IhbgIS+2hHvwC8LUxjuvwSyeBJYCyUH56JfdmhYQnUfxto3bcCE
IwsThwBToTYnanDKcXWcHoehzbaVtKOViR4gEMGBxLdeSf95kMiDuWibWbkKn5vEWSGE93OCPJuy
0tC9z7SB/MI+B6j4fw6h9bmTHEVZDajwjOfXNMhwISuqR47U62MboHABMCWlc1YGgIQiZd6A7nIx
jzhUnnMYMjA77OswzlY+kGbPdv6T2lx11+uCHKTRhn653YALkZHCCH+IRFwODGo121/X2Do93Bdr
9HJ+MObjn9JDhrI1/k3SSQfHyI89+OmJck4gB/wuuxSAqQonQ0NalGm3dZldHLVKo1yEuaVauqp5
AO/Nb2GkE6HL1iy0HQDDNeOUKEQF8UEqmEi7r7+NPSp8fdxzJ2svbm/FVPbfzFl6YJ3C78P63bkp
AVEJwhGh42sr4x+iHF1e3DoOIcCV566v/rLsn0nvJ3/PEmzTFm/8c4+Cl2vPUDtc2W3y9xjFXxNg
Ljw7uKs/hh8aMfSozALvWNGl6dXChXGOJ80zqQxp/uNWLchWlKpDW9ZuRLIABYUQDYApa3/y4L1z
498aLNq5EarCAvAoncdmbrf+FL+Mgy8ubWayj9JvywsvstfKDedi3du1u45QlLI348T8mAB/4SNy
EmQbHQ7YKNVpT5E0ABL9xfbCaV0FzcFX3U8gkjbPNNMim2N0DTqmu70zaFE7jzyvTgkYnKgSHPcg
MzKln1LLBzHGL0mU9VSh9ET9WcT1mrA0qaRD13WksbPybIBr64oS7RYLezW0OVNkAzNIHoDgLWX4
NKjBApACoI+Nk6dgE0g/4f73HFnGmVRa38QsAgdbP25IF84e20sQhU4fMhZaJ/SL+Vtu5uwUAI/t
OlmRs+qkV3yPvGQvWNU+BD0e2QvNAniOu03kgQWWyBKIS+FP1Apk1S5zacp1l6F6TKMCxQQDRHLn
4CeNy3UFu2QZ/qZvLfDrvtOValQgrVuQg7QcpN5bnAYIohkwclUd4cCOrnDTaxx2O5my4RlX48Oz
BByTQmaOjpPSeQEqzt3Mk6vFqnR86vYOiGSfSFVYKHTHfmjakph3wsVjWNSHLsEFdRuxjzQMoeh2
4IwbN11SsWJdms1jjQ7Hh6FqzI+9YwNh2hH8JqIJrWJtAtHqQAvgIJV8UGvOrjTXbcC+xsFobfzE
Ns48GrOrOxXeakSbxN9GlCBd57RfjCLFhkHW/ABIevNzWnVXcgANoFwlrHGupRP25zaX8bZkQfJ3
i0ZbtQItPU883ExtL/H/9LeRc35dni1x+O1fJR5+a/KOX+c+wTMKcabd/R0ArWHX1mDTBIRrhZso
tSkimQZvjqbgAlCVR1m49p50Td9RCafYtpFTvuTjJ+L4ju1EnhLP5gBXCedX3/fzdV/67WUCo/yL
E9x4cTeAV8/nVytBd5j26urPpEbV7XyqnSRdvGSZvXkVIdiLfFbsJlMOoEDmaFdvpuQ5smzrse7n
E/PjPNk0CtkeR086hC7H1oEV8571+Td9RL0/6JKLjKsbFzq7gkwb+zsjviSK8AL5Gdxh5E8k1Ir9
wqxB1IoUK/DplIM2sLpFlxnuOvaZn5v+KkqbVYq2x7lC6Yw5bHVt8F35r0QfL1rcp693JcQUkKFL
Ex+VonmNZL8oQgBSTjHQpYFovLpb68bdkMkal2zeieL02kjElBs0w2E7mtfjyo17fgWYWID0dd+s
Z89Jv4Hu6KWVRf0cFWDZKk3PRDkD9Nlc7dMhcL8EKLU4WMDk2eVgxv4m+3UgB/YXkPfcXcf8+gAa
IvsFtyQbsoMRkG8NXBKfhlJkn8ag+0jrOXEB8NihKB5K4XhXYzSw31EfZLEWPc6xy69onj2VxQCQ
J4nEtVvX82vRtd4WiKP8EDqZfPUbdrZkVD83nTM9oS8a+e3EfnObxcgPJP7uxnL3gyOKDfYAO1xK
up/6KakfcWHQLxz2PEL+NB7L+Ei/og7cQCtqogh3qDYOt41nrxRfklK632of5Mqhk9tPYzsWD3OI
RykZ3CQ/dKJLX4JGhvsCmOb7GUCzL/HkbMkhrXmGHshaXgCs0l6dCgnkec7cb6jy/cbRYP1s2Wl7
aj2k00nvoRURxTnf4sLwtrVb+8fOaYxnd+q+REi0JyXe5hOY6D52jpzWdYCydP5OcD9n2ZmN4EAg
VVcm/WONB1KaWuDRKAWS4QN+vusM9McZEvdYoACB8c0CuCX7bxag5aOuax+5k+9ahUHNO+yri2A+
oyq9euiVivQk0pA2aAft/Klaax3NtN8sc3GZGLh7xSaIovGkN5mgWverDe03aXh38Ylb1SO2Vb07
fffBPd50qpzknzjzcG37vhGnLTknTh/ak9MenMxapNnio3fwcR7x9eBPyUY7UpzjRaDdWvI/lgFI
A79Ev3ActM02UR01juqoSdXMVQbfAOMUGUhHVm0YVYMN6bQBRRxvETH3ValnmuFU1joVCv+oQciy
M3+dgu7wlBkiuIo2Q3erulOyJtzwjIb5mlVJuP2TR+KJfY1G2Ffb8NDBzA2xiSLH2oMD5ji2mQTJ
8BAZmyxI/G0CHM0Ce+J6U/hBchVNZn4cqpIf57ZB3Qh5oxSyQS1PX53i3mEfYyOdHtVa8Vwij1WX
7S5Ql7X6One5000te2dOuLmO3q1+0gHRSDvObvno9ah3I1XgjOm6nHAh6jlI0XNFVkozB788HTJG
Wg3iBlR0tEUxb3rsttcTOogksiW/whCBDjrkmBSlKSiV0U5LxmESbxFCWchMBq+Qr2/HB+zbzQ1+
Hs4jISSh5sbeJK6RbXA8/gWbRJBIyL4IDgxhclswlTLlHLhZviHlTQScZzfKF2dz5OnjW0N00Ry7
1ur3OIFj45bKa1A44T/d+M0PYlcVGQ9bdFtPP4D29M0NTONVoPF5XXRj/CnGNg/04p58cnOOQ0Rf
u+j3ztoTA5XDQVo12iAKEWyHrBp2blMgeZqZoA9RHCIAsgqOtRFttYr0NEyOP3WrG7kbJF6ixYNW
EfIyxSYMbWGoeJvQUo4q+zhn/BHfPP/cGxnYotzxdTLS9ug7wtv0kxhfGdCeAQOdygcG3qHPwYRU
q3IrfBcsRGkAmgijmF6rIEQLouEI3N+h0+0YeVW0roC68JBWKJJlHA+7vjWBSoXa3yAvs2PEBNo6
yIUGI41x+d9k9rr1WmfYUxzwNdXD3WObZLQeKyf80iR43gc93pqW6mXOJZ6tJJqq01mLZK2Uc6Sc
mXK+iyVrkmUbYLYgk1v7gH9YxgRVL7/mo1e9zwuwd3jMQi1M2JtnGmx19atFrbuNI+178PIZ/8tO
TqnAkWdOsnNSxvaDOQ24P2Rxsg9NAKBgVwQlDYGCwM1RHNmZi0JrqeQiq0FqkiN5DyrfP0R2o4+7
T3Sa42X5a0kq6Shw+J5RXQ/adheQZ/Qx2gXdxHwbO2j7Gd2oWvtAz0NWAcwdeZ0MT6kaxh7Z/DAG
hjEZaEDHz/BUZkART+qgP9xF8Dl9TfHaP94FxEiNByUOxnoNmhmj2EV8Hi8ktSkSmyvuZysPVwKP
2re0TFQIoQKn4wo1Xw24IwNEL/azi0i6KC8UTq9SkvnGGxu4zgcd/TtbVszCEgSSyB0SeRYZeit8
7odEXEiF7ut0E/IY+DTC87e2g2QSQHmqB+RF8DClqR7Mnu3N3KhOWkUzXz2DF13KblchQ6isWXng
uMP5GEYD/vYNgYywOtjh/DIciwJ7GdBpgownDIeNiXbOK539GC7vt17igx0AJK7PjhmXT4UMj8nQ
g232bilWN8NxqKxw1U348ygyy9sXbXRADVDyDJLF5NnpPFzjgK9n3zgeyv3bgj/lRrB4zPFXdMJ5
ObCnoghAfjU4w0B+EwG3iXkona9YdCG5zPHz68N42JJogSHV2JF5xiZ4g6vdZk1iUCYI9FWgjvar
6bvjGOKgSxKpmDG0LPz0sqra42WK4pSiY+l+9NGVM1eJsZQrtjFYs6oxf+VdjnfFkNvOI858zqMb
Fv+goKw9kKT1xTDxI/4avjKzdR4tNUTghX2IG7/4Uvn9lwxJL5QBrSbixqwC+7PAzuA16gy5tiw+
fwBwRoh/XCTPfeqO4AoojZ1A5Ae0GeO8O1f2azm1X6YkadQ6g5i8r9KwnulKAfUIL40zRjuS9KCZ
HUlXh6W3UETeuTRdeB/voTq1B6QqHeU8JJ7G1XLcE6mxKgVKS8iij4C4pPPXEYhgFA1H+2Q5KId0
cS+mmdXQnGpeQE28LyxAVhiiCPYLLcSM/vgYLK0bQKwPn7w5Mx/SYn5lFY+6Nd4guVd+IjYJVHcA
8aWqHygulPaflxkCxSUlwvzoZ+144GYi98g9ic9WL8AfmiFvYKQ/zczxnhcHb8BrxMMVH7PTvRmK
78Tz7lN5CJHCE9s7DWR59yNVi+KwjSyEi7dBUzUJKDdS52qroTTnnw4AeI6jb9tX0kd9FWxqLo2N
1s0VXpmhjZ8sLg+MaMWKiF0D9DEjaPQdaJzOvFkocIGzOWEHAWZoS/rbTvLwNFpucKKZ+IOoXcgP
EJRvETqsStuVSGx21L7+KF6Qt212OI4zFNv+/hHajz5RizS7+xYUe+f3P5x92ZKkurLlrxw7z401
kwC19e2HIOYxx8qsesFq2BcQ84z4+l5ycie58+yhrV8oyd2liMqIAEm+fK0RAnArq68L31EEi22D
LFaWe87WVl3opg3zhbxkW0LwmYHvplaMgEtgLMGXSTPQkKadmgM+WIiRjN60l1opD3rNgC/hbb9p
uA4hOxurGMtKox+uMPedG0K61ubA23kG+wnpZOg2ja71XOGdrnnKtSvNBOpQeUh7AakKnvcbE+C3
K4/SbE93fifgAuDv6Znu/HQpbFluWRHU61lB0VVQZsiUA5LGoiHxx8haWVpc3FG01eTJMoEhQLem
gWeYaSC4clrI3+E/HeVyuKyJXoMuHwhPwtL9Znape0200HiAdHtXWdEjXUpsAzdM2OZGAM70iDVo
cyvz70WeOliNYt2zbgOwys99yUDKPoKu6QjdUPjBnbiSiRPcvDjW7qWLd+G1E+r+q+BedGZw7xXQ
3s0tZGWoSw4+ZdM6bRjf0Ci7dsUNNZI6IHnIu0bngLvpCdvhs1Ww5taM3dul8Fi64VmyDbvCOLuV
J9c9F973cbhvhir7yUH0jnecd1duB5BhMPHeswjYQMNNq+3oerjNOxwb1MCtHX+Br4FeDLlkwqTR
JQcwg0+yPlTTYL05oG2bzUg4c5DGFh/HF70ysY4w3RPqPRTQK23dk4M31R9yB6zU1LehPbKWndH4
RQMkct+jrNMNvpVWgjOPSeEISaaPWjVkVg/gMbuEqfgFYeX6ueqDeqtN0sNxeQkuvaFK144bDt/y
tN9qInB+qVBmO9UcGvfFBIyYYEdktvrrIMBJ4ID49aUc9WTHE5lv08m0XiaOE5RpKsSFvPg0s5w7
X5ZBic6Ku2kqIxQiK8I98M7xctWZbX/COdA5A6MmEPvvtlbR9c39j/FzewSDwSnKoIlneTU7D/iN
+bGYsp9V8uxKz/xuTliyF3E+ngdhjNcUnFh+BZr6rZ5EoCtWOSGuKM1ZX+BNUD9Q2SJqQV4UAuCj
MfqLw6OM0tKn1ucpyiqUW2OqfuKvEqEoHTQ6y4VsXJHghk3qrfEMfvOSQ+jxfdS30d7whETav2NI
6oCR5NzJEpJTFVAHZMO66c1BrYmiqVlIPFUylkBxvI9BFFblyF8q5XjkSOp7hUSdbbbSl19sWBqL
Q2s4SGctMeQuvEy7sjwEqikYH8HZJLflECCxmSTiolVeBcUmLf4iHPFbrWpONPOpt7XmV4katBWw
WPIRgjxya455fkoS5JWB7X82taG5SCT+lreWRvlsWt4ZmUrHO3As267//tf//D//++f4v8Lfirsi
lWGR/yvvsjt8vG3zX/82dO/f/ypn++HXf/0bUEbo8tjc9fCvBQlwW/l/fn+I81CF/48ores8bwvr
mgH5uiOqHaLVMax0qxuocVxMxLyzdGf2nRg6LbiXb92kjWdCHor4RPbTcw6CV8M2ge4LkjNzwHMQ
I7Po43GanHHGjI+ZmhBxSIALQwx16QKpi8TvEv0+lrbtF8hXfodGuY8/v/NLQj9olZVa+aQhB7XV
G5YezUy2N8tOcE8wQf9G0j8aw+k+9nrhflbUoz52luE+pezl0p8V+LCSCVahE0d7EseTwWbi6/n5
J8JEbEtN16EZUQKQSP1a9aWTsWENsLR2TnBzQ9Hlfe555n0cQQq9lu6NelYWj7e+7Xw3RMLA70Hp
dkLZ+NMSbw0J20NnESXfFJI1UbbNnKBY0wR0gcaQWJvj2Gyb99fRIWi+MiM3PMxTx7n9AJKz9ExT
64YdXwceg6GKR4+UX+ir4ppiJXuhnih1A2o/SF24wVD4f/9Nc/X/+KIBXeoBL+Bw2zVMy/njF61O
WSiTkE9X3TXDE+koOfVYRrP40qyuVKC6L45xvDK7oTxzApNu3s39qDeKaP3HGH0qg2aLmkzc3YjC
UMfj9dDKNlwF0szuiNGQHEk7/gR1mHVAugByTTI2NhJfqq0WrjIh3R+5epCZrV1eIkjXX7hh4b0A
eAl4I9vOHN8s6uKrUx2KESVZu9ACM13YePa6BXv41gKvEaq9KqH5lG0CKygg6ZRaqu0UiqIyuzkp
0ixzD3zC064O0+oM4dDq2poAC9JmTu3eCiuvfIiMtvP27T1Cl0ZW+GnUwGvHb96Qffv7jwo//c+f
FQR+cDOwAPjgYB51lf/DTaHvtbHIbG+8ApYZ+OPknV1uao9m1XjnybNLv+xD4ys2odYKpbvltbOS
8sExtWeyB5EmNlNhTQecEpqvkXa0h874ipK+YS9jM9hQlIPtp1Ol7ibsmnZvp2Vzy4E72ahEq09d
wafmFqlLl1gfHSUq8y7dhAxybQhfqCduAOW7TR6W4V6K0noZYvAScoBt8sYpn/UOXI0qStajBq0Y
DAq66dUImxalwQngUzruO2vNqrlPS96CeziBjXi2bgzvHBj68LXrtMBv3MG6xV4dHaA4hz8/drN3
hlGhdqyapm9FFB9KdfMvcna2Zb4RWgT/4DUP3ImSVeG1xpG6Bpf2bcx6HIwCj+7XXhbuUMwSQNKp
1A6acHFiHpuvsgzED9UAH2/yI0ZjUBbVIMu7K9enJQaunZGn1Yl2i8uF9o04iXDXUO4pfHJYuNVs
/+HbY9mfvj2mwXVuc9OAvhvIGP7jl+5YzMOfpkYFWmJPwESAJmXyw6RvIhRp6hXShSEbf1ZSF9e6
6ZtHM82gfhqCYxD7oUetjKxNr3c9vgoVP+CHOm3AeOQ9iBwAvjF3UcruNt5DUmr9OXHqF9Ti9rk/
8UqAmpmbewrOddRAouxg3yfVmPt1L7N1mYfBdgp096FMLbbFubGrf5/iXL+3p77dohqv209xIF9R
3rtqcDP9FkVli0KBsduH9SBfkdhepT1/sy/xKahMF/sf42mevEt+DR7YvAhco0P4YGcHHOlqAtYs
fXLnGcoHWW8GEBUYy3MIXfczkznYLScHF6ENh6JId2Qi5xJmQgpXHT8jzoyBJPM6LzkVA9NxtIKL
hczetSv0pxKqUYchFeWO5VYKrFk4tSue6s3Zo+bYpmLXyfr73AXh5H0xVeFWpuAZglxxbxzzietH
2WRo2RxG6n9ofgidmx8C5mFqgmWqeSh5oqYD21yFI5yyMk5x3H3tZWRtW9GiqMSUGq7kwcmMcfrQ
n8PVGGrVFjCjQ1DWm7lLw+dJwJaOGqFy9fdffYd9+uajvM5mnumYLmCBtm6qZ+CH+ybWWb3BUiRf
6jGPJhzfABAACtcSkgOG/SzeW4WM3mxL6y/jCtvGZxMH/X0ePNWWln6dMgAEeNyb22Qa5Devei7A
XPXVUOYYz17oaVvVpU9y0MsUYQDSV087O6XdfrF7HftEIBSCPoqPhrSbtVCwBrP2fngxM5NLqlfy
xiagKfwwAP+2q4X1JcyglsGNzroLQIhz7QFwxG0XL82LEqwYYMq565A1/uCgESAGfRshbdRX0wgc
8WZQYoNjQgnCPCKA6M63VAhMZbv/cDuy3c+3I8NyHACmoOpimVjk0gr4w4cizcRNwoiJqwYAsF85
nn1hpsQTnkMKvrWMX6OqjyQTOclO3Vzo2cmK9M0nO3XpEg19u3a7Qpvn/bO41kgOo44Ct0K98jKU
XkGO0CxzE+Plk53eg5t7/VGU4Y51wjta6qJnSNWjENFxj6M2okmuuUlW6lMLlDfecbF9jqHpFje1
UPu8D0E2sE+H6BFPd3P79np/OdWHN7HM9Wnqz69MgfTu5tkpfHnfGfiuM/Xai/1D3PIqyzSLbdTi
Z6dvm22Aj+7IkwT6lNSki4CU2xGnTfpxsVHrkw1gnxEEL2oKunzo0xRz361iEMa1OBX/szn+zEYv
A2wyDg0+uSNwZq4qrc63BgfcyiiC3wABBjqCT1/atAY9jl0OF2ec3CPQ4ZAYdbX4EVlJ0LYCwPRT
KTmlrR38ZpTGd9A4T18cb/h9kNozVeXYb9vSveBIIQU1spHmvps3E8rxkD/Qci26JgO7GLS8lMpb
dMmbN+vLmLwArkSPNGDqoo/jKSLGeB34gO3gJfF2xN387JpW6hc9mPzrGJuK0UygBmh05lPXWUBA
ltVXbFfjXWKBQmKQbvnVzJ29MxrGEw2XHqBWTIUtwzn+zzQcSfUImu84Zppxv4am83XUhvi/vkN+
ZwgweTzcFCs379a9XaSvetNf3cZ0fgH3cW9oyfBigydsM+R2C4r73DtnlhVtssZMX/nYLqGVgIJO
G3nPXlXaV9644AdrQUOseqkbWOB9m5C7cKSh+6jRqTYURx66oJoVFBkY8ck+5fh76rKeNuaA0iBN
hu2cdF8S+Uu+fXAYNsgZ9kgqZz+n8ymutwAM7gLxNpZGfMrVq7FY8EIPSIt2pFyaZBrquKnZI9vf
rgwWbpo2FkeyFSVHJS45SnfSDljGOpCKmngJHKAiOKhYZRypxVSXWoujU3QIPdEhUJOibWIxoCAw
O4DQYBnZVWm5krxBvQef+q2btT+Z2gRWxvB2mfoYIm/U15FyqFed0uJd/GORAmiVAa6Xq4IuujSq
Uqum8i/qj0DQrsxAdzaJQtMtgSho1g4h8oDz/5j+87GHvZaDG8cs3ZqpP8j8RzPEm4f+UoDHGb5o
FUi174pT3qZvlwrrvHK19MktTYWdJyP1oTVlbrAvjVez5/9njnk2p6m3QtOt5OJlZYosFnixNc75
HVI3w9HAdnkjDWDLABzbUT0HRVT4rdyZHtjBKEIHn++qrPNsDaASO4MB+jDwvjtQjy5c2Zcuapu7
YxXWgN2jcLm0wwLlavq4kVZXVSuiXnLiTp7mPjWjiuXllpp0yQC70avC2oLLuisOZKPZqBUHpapg
UbMzcI0j6+O057zBGaFoAN27J8/yOjQGWbMaeONBE349GMWBUN8SjCaHym0j3AWBIyfbsG1YoM9t
puOwicI9pbeAksyP4SG2K74TYEUHFnvumKuu739NhoVXwvHBjiqm4wlsiNQ1VOGF1djZplXeSXXJ
a4q02FFBtcyCDFIJ5t+MXYJprMfMYxGm3qoG68ApUd8zGwlCiNkDVIQCRGXVyylHph5l0T71sV5H
ADXpIsys3wwhA2ZBRZJtyOMw2VKfJl2i5yHB0K//frls6Man9bKS6UDy13QgI2twy1FLtw9LM1eP
NAenpOYFaFLRHryvuni13MpfwO6fMPIL9v0vQwBV0Q5qksjEr7YNIGUe9DccdReXXk9b0DF4/Jzw
4T7rxvaBTJ1ZFhvWNR22nYggx58MygN5TwF0adQgVw1aJnofNNh9tcL5AbZW6hSqtEGGWaTeDzqO
yiBsAxWHKYpWuA9XBzIaJm76Yuyxu9xlnhZu/kNVCE8bjvvlcSCNIarOyakwh5omZB63ri1KPNBy
wAcS75ddulgRFPKlCMHqYoKi6N6C5sA2Cbvw3IAiFXK9rb0Tk8VuPY4Sgak3nOdwlDUQAYP3o3PA
dY+cVoiCH2/Fhx3Hrv6EqmXoRS/QiFQkfG03OLCKChaOqwUvMfdbExAUNTDujX9Y2/P/OKeyPcd2
PN3RDReleOanw2sRFG2Fn25/CTk4yEILhAOraqpQgl+kvmWF6GpVVpwr18vBQogCOAgPlNB1TDN7
TUa6aPhl6jjtnoI1dKQbPygMa+MyHFq4OWhFV5RPFx0o3bt8mnzqQoUaEEZ1oejFgT9Ce6OQxUFx
NGKZKlJKgnrJ8m9BUwCDgcK4xyHWoPbuxdA9dBzUc6JG1A90hnLY7BUELeWeAUXgNyob1L0rOFGL
bCh7S3aOVjySstNi/7PYDyFpYG77oZ9WQsrYxw5cP5eO7X1prN8cBUNOIZV8zF0ACFrpjq8UVUeD
fkZdIP/C8t9sFVVJIHhDBnwARWErpliWMRdFYS4yL1E0iOYyQP13/odbi/15K24AueIYluHarmcZ
WN/98dZigr+2i7jdXeyp8fxJEf3TJRIGFE4dUHYtNmplcvTBCCWu0RhA9YbiDDzlPsRhB5bdubXE
+Xgjrp0Xh4ehs5tVUabZI37rhPohNI+Hgz0/NoWzIxtKhfSz24tvMxBowqGVhp38mWJbA4xgKT7+
NcXWeVU95uc5cohC7nd1bc3zdFjinRvRfvUS4Ll9GWevngsSe5pH78xpV5mtBtItt14X2NwfGqg3
oM7CwDGaqyVfcOy7KypTfhu66KO9RLUm2XmZf7SreKEn07cglV811jy2zL6CCQP3yHAI7jyjeIlx
ev3qNG6xU2So29Roq1crtC9vGE1h2UCxhr8KcMhcCAaoelMYBhfCCL772NSaz+89Qgi+997HgdH0
wyw05/s4kL8EF+rloZhfIUuAMw9DYOrVVH81OEX43709erPvb4Ei39/e5DX+mHeoT01dpkeryixd
6Fd72k3rhwzC8Kx8DLGrQiahLR9z3XmzLd6lRXFa31j/8FvgnzMvKsfnMdc1cKvE8Qf79FPoBtQK
hdmQXkoXBaxG22OZTwnxOUsOJsWdabcTdFl+T5dbvAJoh41nbaqREEUxnA8OP+dJ08Lkgl/Wb6Fg
7MmWXnDfOuPaNVLniasLWCYgESSzBwrgbvVT6E51mXsjODD6ri0OFAokBiDWkRFuqWuYidyY9vAV
tEnpCuSq1n2Xd9Z93TTZbow0oPyVjS5tVPF1UrvdZrFpXZD4MnLdHWPsLQ4VB7/MjrNjZ7nIewFh
v0uDsLzSqKzJs/sCyyD1KmRBYqC6AEN+Wmaw+jQ8Lu8oYSwCYirMj5OOyvSiadgdKn8HlboRSM7l
03fZAU7cBOkLF3G8r/u42FWlbr6mge5TgBlm5npkKIIacdTyYHn42pCDpnQ9X9Mi5MVWeZC6h3+4
K1qf74qmYTq6btqWbdsoVdI/HVBWfRyO0ITTzhGDuMNS08YAOmBIPe+pXG2xL7Vtn2wM+d6154Wo
qENR7SrKwukDu/RSWxgV0EpBtkDO3sVBFNZmBoUWGrs4LGACjRV5GA6zUZXe3LVUSFHoAGImAtDN
RjVtgO233A7litwach7Jjpodsv2BGYZHvLf+qHOsB7JCK19LUNL5RczybdH11wK37l8hqz81lGsU
ZfNrmtpPrhGWSbn+EIMUbbqy2Fjt643Dq/JG7NEerRyqNVnmDtnrjYFl+u0PFgBoxarRFY6q4K2f
KyaOTFHv0SWfHOMsQLzWErke0kQgSkpc80dVaO7+Q5wa5qLmYtMbUedPHoojjLo2NkOMmkxLHhZa
rbgsu3ZFbG1Es7VcVLH5NJTbXsGXcHQePbIB8p5Y3gF1r3oQ0NkHOOfBL7lzUB0Pofg0hbLqgJKi
ekVNuuTKSC3Pm8DBIzpn89nRy8e//4I71qcNhWm4uMEx5JyQn7XY58Sl00wgF3WBTcrDAidE4Nd4
Hgr7tRSm0/gPEMVLn2JQtD11uYHSfibYqbW67CkRJcDXomKgX0JX1yCQA0h4BvylgzqvjiuC3haH
CiLVOdBpSbWjnDJdithJzlElTrSOp/U+2fWyOKCuKhnv9VQEOxZ3WlsqZq9NpP0aW9yWcPf7HjIB
tAmKIVBH/d4lLzbs39t3zErye8QMT6EIkKLfx9jzzWlh0JQZAIsjw02JZM/KjfPA05eRzvx6qzMg
gti/eUU7GucO3oqjAvDvPwXOVS7/I6jEMS3kAD0XC3NmOJ7zaV3eMr0fLKeQF5kC3WNCiBsb09gr
TnSRSVpCkQqXtAVqaEVNaXSbMYeeEoVoWVeeHGg8vY370J+j1WiKXLpNELRbO9CiVab4N2PkdTeF
WxU3MRrFjVqtC6m+IgrS9SfHBO67bVRiyUqORP1EqQUCQwBlsfbFecbvU6VqvkgG8VFY4+MyO0Vw
6Nyec2vafphDjXSwWr122W4Jp2loTD3kfgbqdChkJ8ZJ5ON4rcosxjFvga+GkwGzpWyp2aTmCsuE
CgBuQNIyA+e+RSatXyOLV7WwbYgu5Y/60DuvJQNCBvIk4904oOyigRTgxgiDE/K9jbWu6+KbGAbU
cztI+u3+pIsjTbmH2ipuxQCe+JqE+lSUlcZu5KaOG7qjg01TVX077QDSekgs7jrLBKEPkjsAnd3m
CDCHGLuunPRVNgaIpQHvoyavm3Yt6Miu00w/YFk/Xapgg2AD9l7SyNcEJgL/NLathDei/uKeoUqp
1TlbDcugbgVOzAkEpqBDBcUML9Ye1cXNozy3OpXIRnxtsp77JjC+F9cEfAtHvvW6j6fxR2euCavc
qQBdBUCxNzgYIvROhPiEzKS7RaUG8tCjQnYtWNAZIDpB9xRAdqRoFJCWLh8Co3f3IuIGnkzMI+wU
5fEQTfNzdcAYhtGLFk2QBKCePcGkLh2dxM4hKMbcm2F646PlPqR1HkOiBkUNMkcufJRptRmrYdrI
QXgPFGJOLxYy5quY2XuLWewx8Gxt3RQooKjA5PMYIbtwHsrmGwi0oCSa98g15HG3FpXjYCuDgr04
BfkeKBmm4+j0d2SKOHSFVmXmtkebG/fINk44OHfBGic6/rCMopbsPAHusOTpk71roCmC8r/nD1OC
bADFHq33hV60JAGtGjecQ5fmr2SbJ1HvC0JF/UFP7K8sCsEm1TSA6NhG9b1X1YNLGJDE6cGzgx+8
4uEuhXDBiqkj9EbVs0FNAXVzWgDAkeb4n+wUQbYklrnfc3A4ulQaR8ZIldv1BiQy1VgK/uCdBzvt
2zgKpmGASrk+CPZy1ArHoFBo8h9WyCAmkXX6cxv14xrnqNptGLtxN/YCOsYFFo2gFqt2AimHuzEc
m7XdBuGXyhsg/ZWXxo/UMfcgAYqjVVeJVZIO2m88t16TIeavMh9r30my6opCSNA2gmW6CMz60Enr
hRij6bKUbkiebXWcy53J3jcBmH1rkI75Wt7Wm6VyY3bbXX1wA/Yyxy3zqVnyrn+bhSXbstpREklH
0hcVpG4wd13m8esEbC85bcpLVc7HCKfOg2uYdIclEaW9R5Dtj3PUqiymNMtfDEoi2CwkJ+B/ce4F
tLOeWKi8y9x0thEM2u1HqMVD4GVl99IDSabirRwsc4OKmfSoeZlx5m0K8srZHSjiSuXORnBnpWAI
193sYjRKDjvJzPhkCWy4SH0kq6H/KRrnTOWsRQAlw0GLBRAgKIWlCzmECRLzKERGbBoGnDq9VcX+
bizoN2Dm4MhXRKoze+qycBv04MVqJOpXF+be30l6sa3jufcSj6zefRg3c7FKDDTUwDka0N5sBeE5
0L30cfTQJmBlrKL8qVMXtzJeImGOFwuIj6fWximapg+omrHa/Kk20uyoGy0oIVRsm3bRQ9XGgHjC
SQP+OFyLUUoRh4Dnm0O6CUA6tO+8Ub6CLWmbdqP+FHR6c8VToAUtF+yGCvNU2KC6Tc22MU/0J1RU
+5mVDmdwb4JAQNfkKxbdqWKV4/soTeYZhZqxdIK3GclOL0xhWga0VQoOWOxH+ycRR6rEvHwxNBZe
EizPV7Ybli9mGNQ7t+udDXXdyur9QCApS10v4Rew5pj3NEeRhWsySybA2KDmMN/niAusN2vNWVdp
oaHeB0t9WvR3BRg78NCfTYsdO1/LNwKUSpNt3giMGeBrjKUvc3eCAHzlDOBfxlb/VlqHLGD9Na9d
HfLD4Xj1ksk8hnqHAxnNcdKbbPFdRnHnuDMbpPbWaTEIFGv34QbrCqiyRB04+Xo3vNHFRI3zvmy0
dFVlURGsvUziL2nue294i+BNhkLrPHG+g/0tPMxdGgtpNWONZDwesiq6j7NonlRo3XDocZOnsMVO
3an978QWNpLS0LGsUbuxg/ASliMhhMgPqGV96lF6dw20pLjODi760u9ND1kiYIg/SJczZIWDrgTj
IYGLP8mZz9Ll5KKB79HUM5vqVHuBd+QbC4ywH8rX6ef5ZsXDq7mN9KvloFAeyttcm06/a2cN1Tlw
u8bsOWwKbV23DsDugK7LaBU3doeM9WjtPSPuLjJXKQgN2QHaQVii630Hpd/bhFIGudHMMctOA8SD
0w47HsgJKAx9omD2n4jwC284gQypPizM99RqgRFQ9RpH0OXeo4pMPhWoP3wQXQLxLvT6jsmngYlL
kCbDjUxOa4a+PtYhkrpwBkCHbrBUczbknUSNxECb/ypZUoDuJum/Nr3EWpvp4akoOv6lZ4XfMtl/
FYXGdy1SNVsKE154xj05fEqcLr0gE5XMYRpvYn9s+xKAqsB5THJwWub4Ape66x6TVHQPYWU891IH
RRNqsx507Agvru6eU9x0HnJ10apK3xQ9izeLzTSbBzNk7EwRqYfqkRz6x8B+ngZTZ8+jq7dPnvGV
Oj0oBR8jFAxQj+EzeQSmFKzpkfMcR0bwACDFeo70mv4BdyT8sgPnCcCrKgG3R4wahFKLgQbzihwk
5yYqvQm2lejIjIS4hd1aV5tuMoNIRlBY3jN2Fc8LxUMRJngaEdnY4IK1O9gTHQQUCVoseo3K2iET
Oa3AQnmHJFf+RRSGwHkeMKoQItYeWNsmK0r0JoFzZwHR9CUEm9scUco0fKza6v85Qr1KwKCKZyZ6
uZEoXVuB+VmHaHcDmaG+BQ1QNA5blowhqhXxEF/jxFZu+mgUd3aUoTQx8sRddxibVruRlS5Fzq2N
bmLR/TaRipcCiqhxBXJ21ZvjRMB2GriIVx1+PcVGCudr2qXRkaad4xxRHAfDeZkjyji1VtmgQUoC
1bhvb3Goe9CNqglALfL2Fue+diy6WLst0yFRaG3qUccpPA3QnHZXqDdlpmO4Dnu32mlF/8018Kgq
IV3+rHp6VX3oJZHWXJvMNJ9tNs6+Juit58Ju/mzcuw+sTcUqFtqhYy6+c+3wQ/AeewDVg2B9uPcC
1H5Td2TFl8zD2WwtN3kAbKxUrFF9U4BfPajLXa/KkSWT+B1x7YlT8qCOph9Jk9XnVjlFmL5NOHsH
exNzGxOV+uDnIIXcOSXuI4kjZ5bRhW/UawQWzmV8JkZSslcWuBz0Qo82REJKtqlPx5PmDHcUttjf
h6eBhiLErBy23jgkUKKftK/DZL61FtunVjlF4bcJDHLzCK9ubm7WnNqptKEFLM0vqNWBNoU2PqCm
FUDJ8cWtU/OLevTflZH+2KkYEAxZpxScHyvHEfkljYxmA2x3/VCY4xkU2vYL5Ojcg4xC7EgVt7E2
eenaCICLoC56Z0eM3UNW9yjDBT+3rcdl4FNN1Ij/efAc9i1yeZEX+HP1VG3lyV66INUEKhTVIXp7
cdQbG3QO7IMTPTh2qT2LbkdWEdUMTCbajXoNOL7PkYXafuqmeq/vS9yQ19Rtw8zY4I9fzENzVuJI
MS71o8tqb6852GSCS8e0VihgwIKiAcnDCCJvjuruaQRBD8QRqVtbI79GJv8tTvi4xz0PtVcQNTn2
HLRaQ90MNwv11jeB8s1dqUOyulO2xSHxEUJ0HGymi41aaTU0awMkoOtPDk8fal96bbolx+K17F4x
NOMwgV6SHPRqOCr/wZOuOpA9dtzp4vFp2jD5NQAyAt9tNz9Tq4HCW7uiZtjBE3GcZK7sIEt8Y+IS
TNcwkpsugtzU7DMGLGzea2tLL4DfAkl241VsT71wkAk4ndS9m/rW6PJTOIWrWDnIm4I97R+QE6bL
P5+wWRy7XU9njDOOuqlPJ2yuxyN7KGV80etiXM2whQG6lljg5dsFpNAWoNyv9OFKGAWJckul1PVt
Ccj+YhBy9862RTYKAgJhtg5SFO8uPNs4K8FRc/RzsVBrCQ3AbO+tKIxHP92m9AUDB5U0o1vYuuFT
6YGKdhrBCAB16+gJh8M6aPMlsnXKO9k8eESWVbnIAPJXHG1ojX2kcN1rUtzTBP67KhxKG/xatc6F
ejQKWsCXnk8p0qaWsRpCEULIAF95NuTBsQYT/XMDDdM1NsjxvlVdSJGi4toGsR4FG9C131u5ZD51
Rx1pvdgZUYuogsvGrG5TLu7m2AYJW4hUrnADCQe/S/EUQ9LigV5mMrJnpgXDlUJ7A79ZPPaTE83j
RM6qAWML8uQTJOgVZwoeqeFa/rFLXgA3zNmr1e7HYJSkf+z+2diqAHtB0kOmPNCxtIf8z2M4VOzE
Y7e+x4FYc69MLIvYKcGu4p7spW7OJt4267xMUMtkumB7A20Hvw0hRNM9tTpPOn6b1CWKC8hwjN5/
U8Bix16tB015kG3JMU/yPn4Jjhqwa4yT3q0Jk8U85LWTQXwj+k4yobLsqDV1cSNkVtJIIBVT1m6X
eOQnv1GvqoVxb7UoKlTncA7VrVNlD9WoBz0AminoYlEhrE7fKChvDb7tsffxuyLKbqwr1RenkN8a
cB3iz9fJGxgVs1ubxsYqV0n0Foeis4NGxCC3/zAC2u0S2JDMwRlcpO+IdxfHG1hs8Sdgys3nNv/Q
+d1DYZW2p7Dfx4xN/ICkHoe+DrCXkg3WiyFkcawSHACREA82BMXetBqWXMSkv9Ljn1YGqAbeao4e
3KiXo9xoQxfqkkNF0BKAFgmAAhs45dGjI3WphQJ7QHho0fA+Hb0CaATfpqPgGF/0mxfgvsHwS3ai
Hr/KyPAOXeukPp4c3pMrqumSWeN36ll9Bg5JW5/A2usGh1iT8VOv9ToWWCpjrrp2kpW3CIuLvOwA
zEmm+JJakAGwUALxpIVmuZZZNuz6Soufphq6EQLFtSsaaiVZfpZyXIOKrjiFEXL0VTlAAUUTJXVl
YOKURcvzbPf3+Q+D0kx/yH+4jmtwpKFAKWMC4PYpzWqVojRweoGHdKiVx/9L2Xk1N45zYfoXsYo5
3CrLsmzLcmj3DavDNHPO/PX7APK03J7Z+XZvWARwQNkKJHDOGwydrYtbKj89X9koQ48AC5qpYwfQ
R/CYIZSbqA3MBowtNsQ/uD18MxUv+GqafL+gk1gvjRqTacgV6zz1yrzKATacyqoPNqXbdHfx6M/I
99sxD++q2wfVHNxontkfcIaId/2omuw+824zKUrxAOIsWBt12C7BAFLKY7m5dOqxf3XBC1KI1svv
Vhoc0UWdgkXRPaptGaEzOATrystwV7ABSxtiyaX5gvznNM/UmIpV4k/FaWr7fBNV5XxUCkXbhaPW
wBAa0FeZR21rBrGCJBCFCD1h1Z22RrC3LUs/wPH2Fppf6y/m6EQ7x2gV1lY0RxUkZdKNFh63NLG8
hy5L0uwgm55nvJhlpd/LVux2C9RGzSe77pNzHcYb2R0YdXk3wz29vMBQaDd4jJrVd8sykT9ZtDqa
hrC8qDN1CTINAoXSebG1KOy5OkjUR/O7OYSkXUkynn0/O3VjNr6m4wBuvJvBjTuRe6tjTbQGApV8
oThwp2md/ZME14k64/DqsytY90i/3qJh4dzaUaqtDIG3Guphq2dV/jAlavZggD8HzzxhiW2TB4AF
nD0oHjqrBj4pW9mUwb/jYqPqtqriRxh/xeNayeEH6BbOPbJpIqUBqQDg6XVU4lBdtUa/R4mSW/nc
CU1laQRleJatjmXqtWXPwarERefgJqoJHCq5SPMmJk87NsAu0ttDfjs2hr0axyz/pmr/zxFx6fYQ
Y0vv364Rq7P5P0qThvYZDGN7UABhaRm2BurZdUTp8gPkVPUhSSsVF66NAVXJq7CCFF+IEi1Zx27c
XbQYGh1BhovKghy+SDDISZpmqDmaF2gvyLacyQ6/Q6Hpt1gDJPJo2QLIXPlGoB5ccWBDOR9kE9AF
KFF5KjvlcAKFb2XnNppfItA2PGLk6XXip+tcJ3umUqFpkgZQ1UnnzJDEFxLc1kUGoM4o6XeyibZg
/jAmk3Ej4ioZZ6dT/iDjBjLIu0unjEFr5+kCiovAYy7dQWwR/OmXRIaNRlMvdS1oj6jHUupOhkv/
FFFtkP2zZg0nES8RZlqrfewX8UDWvoYsxHd2mWtHpR61ozwTMkDHsFt745R96MahdiaZGnn9Pszq
OxkaKD6Gh4bzAJ7jNNrR6ADOad37jGrpykEBYSWb8lB2TbYLlOmAv3v+RClrXpGcSsmMDzR16n2x
53uLsDKyJ4PNHnIR1tIWsXICoJpnUqD28To9qdx0K+OnNFT2aJa+T9dCkh8uPIV9V/cYZnS4ZiD2
tsrSrjmoQHAniuOsoqLaahFxMV9lWD96yrRQEs2fFga7UBbCKO/LyfLwIYhl6uVisk9e6xonr+pW
+qvs11Sn2SuBeav2hVaibK00h+vBiMv2Q9OSTXWsSBrqq2uYPJOxlwhxkU9TZcjn15AxYRO4aytP
wkWf62q5uE5sZbtRYnrlheXQFIUsarBSYPfaPSaJa4ChVvtF5ardYyMO2BcVS9WZk51syoGiwz2j
DR/lJOHmsCsNy1/MetBf+nAoMSEazslexisWSvdWcxlzK6CYsWPcGaxG8Z9pmm+Jbtz4llkHC1dl
r5h73c9ABfLUYZ/xEujWCJ066u+jyit2M4vgLX/2LrDZkkCNFljMQvmqQgafxdOgKP1fnu67T1md
zZucNSzbHkIHw1WWdmX7X1GNWcsHh4sdSUvBtB5K4xmFi+lOrd0vvdnrz3aCcjXriC/XsdGzvlSq
qz8reonEwt+R/zJPRPJ4hhDShNvAMSnmONF0jJFIhT2EzJ7suw5YYlQ2XSSeMTj0EcuC/sFeTUzu
AsVdV3VdrxUtczeAUJybKq8GeE7w1lSUXV6aVvvWNqX/VxeVizAxzR8eCoMgs4vo7Bv2fd4Pz6GL
WuhiUjpWDOIQakZzE40UshefT+U4DJfmJpHjl0lV0F5mXqd/iJGnERIg/73Ssz4/TRzVNG0dDLpn
aw40008Ehn6yLcSV3Oa2xR7O0N3wJte6aHHRGJHtYh7/blcZy+pSjE/UiU5SWMRIo3EHF21R60Zw
oeO5yuTc9bWDE2UKWc/E9xrZfq9aKtHgsXZU4J0tW9PaXHdGCN2EiyRRFB7RkFYyP47QeUuGy1YK
6EDxgFYoGyX7aMQ11RPhJPZJCRGzg2kzZUZ5QfC7V43EK6Lfx8YPp7pm38Smevjv9/IfKQ2H7DzA
A0OzHRWXE+3Tk1lHJUdDiC+7fdd10xL0ny7PMDfgp5d7mb9BbcFzF9OM6ozbT+9PKfnoor5yYw8O
8hr3UnTJd0P/NuGBtpDSD4GeJJupbMiKCcGmxjPQjWELeDd5/fzyz0kZ4jzLIRyL3SAwWL4O23NQ
gmJfCgUh2Wc1Sn3psxpkhORAYPwR14m517621GukwEK802Aiuu3GcchHekH2iJxCcJdXo7sIeH/e
sjyBtm24LpXWtnocqvlF9ndZaq3ITuY3VpMVr15XLofOt9+0Rvxj5DS3sqmqM7tYK3r1QrW6iaBh
r+R08XJqpqWPfRKGl5eT8XWKS5R8ucwH8PbfHywPkk/JKke1kbX0XM0yQIz/Q2Mo6SvbdGBy3nr1
sJg9c/muuRPr0f1IUyr0yJ+D93/p4ou3vAjzyAhxDfkbkjP55cT3IkK2hgogJp/zgeV0cYMWebLR
QXx9Qc59Z7MP+mGoeCvYblCd4rEmomiEplf+xQ7V0xxWzWkoIywX9HAnvzhQHVV+tTOvGJdIvWMj
gYGmmexlExW1D5O0IN4VhqIsoKe2m9gXEMg/D40G+H8hOzGPznZWOxz/Le7aV6n5ET0E0/5KEWpY
RMLrJrZNY1fl8xfZujJeNQc3nFAMsub6gidEcSe7rmFy5szgpd83TiMgkYXb3Um7DXfuhPSEUt9R
XTNu1dIYVxUU9O9zcglowBcuQ7uq70IHpPp/Bdh+Ve5nz1tFYJHVbPff36p/YAwdQ0NOyJLEftM0
rE+3i5z8TTu5WnjAeId62mKI+pusS7SX1nQWbqx2T05SzGc/1ldhaagvw4QZq17l3/24Ul/aevQA
K+TooIg5XgbtynWSGrNZYqcq81e8Qry7XNGCSqha84jlDnPFxlP1ffX+98upvrMyRsxOr6jQqBjn
lYeO8vral3q6fY86m+y5AkVTVf8YKgdkaDMsZaW3HxBptEx4X/x8SqxRchN3x75UG4hu4BLsynxr
e+5h8cD/QmFO9kLrNu+Cnlz0gBfHK+op2m7W0HWWo+mflygd7XKJThvlJTRx4chU3y8h56iNo14u
EQh0xPWvSNz616z6wf6Kh4Kf8qC7NqAgCZS6QqhCT095OJkYmQvM1XVAD5P/kYhxxXfgYx7G4bns
AgY2PM3WVdQ5/tzs2VVo2nM5NzfkmwBeixRqJzb86PuwuRf51ubPJnjU91ErV40PwU1tfvdUxIDi
0szXraqmm8D3rLOn+Ej8m8krnEnrjEyedUbK4OhYLVKQogubzfd4OZigmHGM2+hVtn7H5ywz7i4X
rOoBi6AJve7C7jT8CfxoJ5HjeqoA1hqNry3iCfe1OMh+o84b2S9bg5WWd14fLY3WzTfOoCfnamY7
k8Q65AQQG+iA+L+yCaK+iu2K3wvzmSxxzrqSuOvE7klNdI56Q4G222Y4IYjbISoK9hS/Gdn0mGMo
+KtJv4ZFnP01chNeWEYTv6QQ1laph7wX1m7BPrQd5QGriy9tqTjQev14o0aqsy360fmSQgFR8jF5
CmJb+R8fufEZAe5qUL5Mx7R0W/f+KcGSjIOpzTkVKrd3SQNNyrHTEAZKw1ZdT7mr4NtJ3/Xgd0Lj
zYx+XrvkmULKf6WjVbQaiullwNfor97z8d2l8L/wymbVxrb/c6q1r37Qhm/6yAoF/LJ5niNMxpqu
Se5rxbW2fTemh7At48MUGhnJfyCTxf+4F5JW/PRFh99mqA5fQAO+G4unT1/0xDJ6UqJFfTCh6dyi
juTsOlCt+zYogrvRtcTqXGufFI9MLqIY8XcV07qqKjvyYmW8omam/MgzcPp6A55QNxR1pXZNdZ/b
Zb2bJtfFkMepjpBYTNAN3XweuWMuokwnVTmTr5JXCjs2D7hz/zUXWYg0huW+TIFVrgze4gdVH5yt
3sf9Dck4HbJJlG3sprMe/QRjMB9A7FfX0e6tzEK6TVceetcPf3lp9j0MVesVmzF/KS8Roctf3/NL
7LF3GKdtAb1webUcU/TqP/oa4Uomg2VcGWUAbi3szuDVusuqDkFUjEP9CEbRmmv95JtJ/WhzK98n
Kj6pciwcJ/cuHcmC8VGWLyGVDiDSU/+N9+C+6sF9LTTv2dcih+/JRBm9cfufqA1/8yu+J2yno6VL
negOrfx4GWbR1+visWh6AAh68lUuJeXa8c+uPAF7ViDnvw3CellUKt/FP89iI4FPNBYVelsaZx9G
1+zbwMLo9dA8ym2kaCH4/aElx+SmMi/mtSki5aby97xGbDHFmJwnx0pa/2/zfl/l9zx5FdSDvL3X
GeO6jqbp4GjKeChzNV3MXalf+gLYZ9ir/n2QcdemPJN9fYqgN3nd3YDBTgXlgOsV6ZjCje/19SVu
qn66qjPtVWfMHx2YHtsoDBuyCDT72csfE1QGl6E7tzvZ14o+fgILT8/KB9lFfqg8RGbzQ7a6IIYJ
oGrqFoU70iEBdhoicyUPukxWydOGEuO2I0/MBkvkudJZPapyWLY7LQSuPjURXgoiwXW9hjwLEugo
KKJEWxOex57UOulEsMBHG12xAxrn1o1VhxcCTtEnwbRvu1LdlBOE4cQzcGly2nI/GQXKPoGbHru8
PIcm/g+p4Qbna4Tsy0QEgOKzjJcH7jv/eo3YKe7Iej13VhR9N4xm5cSj+QX7b2szuKa1K2steS79
/CQDQhzSFqNG0j6PHbQElTZaYbAbfq+0doUynPkli3SbPQ1yDSw+oCAFnb8h5VawiqSpmUF0zsBe
uHUGBF10cVd8j5CDsu/PCHmNybSKFeDz+q5W7TOYUejsWkQKMW7rhxg8zdIcDfc77lykKBD+dRsI
fkhjlZivje+x5RRat2Ob7aK0HpeTw5rcTNudUgTKX6VpghT1q7fWa8PVmFvTfQM3ZU8VsNrpXolT
npg0iEktenL4QLaPNoBnPpgkeSqUbK/mtvWlt1N/m1hjuKlJMiKeOH+dZsVB29wuT65ivspu1OgU
MI1YP2Asde+lwzI1Kuekx4p9agvLuSkL62eN8mAMW7wGr4+WqO/G7j5E9O0twSlFR24nM+e9poFO
TjGneFNr/WeRlsaDUvYN+YKejJcIQ37dWhlIP+4R84uYnM9J//rfq3nN/JxJcVGBsPhteo6lowXx
WaXLt3x8CnUtPrReb8Cl1gbhRBGma8zNUCCgbLV2w9H9YSd+sqjNRn9RWxi2gZaMD4YXImRnmM3B
n3sOJDG2woj7oTVTbANmymx61jybHQVClOPzJSST5tnp5/5A/VldJKJZOUBxa2uIF14etM+t2o13
rLtf5VQ3b/OHwg2OcqZiWsrJbz1EC5nYqaF7zoefLdWcVROGzqocjQKmCYduDspDHw0kvq5tPYvg
NV3bitXeqnYy1DDIw15b9oJm3kVj9tDaeraFCaAsZN/1oCf1jdHGJbUkYuXhQyym63dVqrzhnuUt
4jqC4pO1ergJk9hfULVUJ5aVk7K6WMghDG4cKu630hVOykJeLQZkUx5mKisHBTbntUtO+BQrwyzc
VVfWmKrKwq8192HSjGNTaMWty9pBwSwOhyToCC5iBaJtAzFYc9+Y3uc4fqfsKiXBv6bj71wERakd
yclv5MUuc9gcLgPHmO48NfAe5AAqz9FCjXIDUNaj2cInUCU6YSCD29rD48WtTvblsGlWVoZI1ofO
bhjg4NkKmQOBZxA4B6D7l7nXLtlf+cLWO3b0/6GSK3ckH3csLus4FrCoAuuUkP+hiDLAiAuMdooP
TpZBOqxIJpNCztinhhVaqHn02AlmZqEIu+ccrabQm1cXliF26sz479+l+XkHhZihhv6r6lHRVvGA
/bSwjCPLKkmQIRXiqOntBMSBryoHeXZtZgUyP81UkmITo9xpuo3nljXl9Qk/BVibdzUW2bJ1Pbh2
d8qiELtqESUPMSqRyzqmfBtlBpnmQbHLXQ7naBH1OKcklUcBNxXCT3U76jsvQRuxRBtxI7lW0gdV
nl0JVqap/h0iNPzl6IeD6BtC4/G/3zfx5nxaknsOkiQ2GU3NtViOfn7nmsYf4Rm11U1us/61uJda
a99Wh2MjYKLsToKFbLYZyFCjRobYsEmbtwIammOtvEh8d1jVUFoXqBWFxyJuKdQb2cHN6/AouyjA
geCWbTtTHtVkdE9h6XvbSe/zdW11youuTlCosZLfy6biqMkiMSeEV8Vois9J6bn1U9WU8yN62js7
dBWyoSrcloI7o2y60Q8VK7+dGdbpMm4gSNhIRd8XwDImp4EuUVv9Ez+yZRR2ykkGBH3ZYO5S9Qc5
iPImarhpO27k6KwlGgytDCJ3riwgKBav8PL8TU1xfyNJE45v58su5mYuR9k73ERlWj8GSW6ezdxZ
Sy4FtzPMIkVCBDdg4xBCkFxCEFfMHxQ+f8ZDidOFhynaJBmw9Wuc1vaj5BcZsPbXvY/Ib9UZK7tN
Q4EjfglsQwcLlYcPYTGwmJqM4K3I4ZJMgOD2ABPDNwW+rd5n8WvTR9qhrHVtKaeTOQiXRVZHLMi6
9BkM6ga/Q7ExVIJdP/j8XAcAKeaAE8KsZP6ui4YUBXG0qC96QFqTvLlTmd1csP5o7EWL2HbjRa14
5RZyygSowDypWLY+qlOgPyjt+FV2Y1nWb8wohRcmpD37zD4ZURCxaCUq7Mavg5jsZGa/kdfqwmnr
k3RmjyXYV01qLhVhNh4KP3K9XZkmXybZQCU7XZlDX29lU2mm/AjM9TlRbTyKxk75NgxGe+sLq/NO
U9eWjar2PMXsjgWPuiqj4s6OtUeUxfj1+66y6inXnhJBwVa9Qu5/5r035NCFmrLfTgOOJ5E73SmW
kqPXHo0mspnDiz9b44M8KNhCPhSJvcNXyb29hGWRAUC+Dad1OuJ/VBiRFQUs/qsXh/3uJvcxisJe
134b6uivwouTE8YquIrAfVmYY+O8mSpSboGJSGprpO3ZjZoHnASdt8jXUEOp/W6fjVGPHPOzvEwU
F95WMexxI5uBwbvvae5zC5jskDgmfhgTzLWQG+WC5IGnkQmuvM3g5T8uzaAtQzwn0WooFm3Qanut
C2HkpeHEIxr5Q6PrvV3k+/MST1XtyW1C9agX3ptsmaPXnsPyWYmJlD387G5xxNDv5WTLTK1Fmlfz
zSU8s2os9fqlSZF1rWIZ/1gKqoQGCaVGtf4ou1Q7GG9ztXgiHaYiSJ1owVpO8OwKu0nHfAkmq1+Q
NeBVgjy6L/WZmlWKRLIccIrAuJ+g+96rjfFxQBczFAUzqk8zrgO1uFQiVJWbuFzrXh12e4ygtmHi
uJugjIu7olD/cRb/Hh3ttOfNLuzkOAG7XrKEJ8fvNy8wD3DYqnT0R5I6OJCzpwRGWpMPONHYKZXh
T0f5CzK3/1dIXaDvk/c5RoHmLZW5gEVcbeKH2jDHclUsw8zrnKRNfvRT498MPunh1qWcg5Cts1fc
2oYDhsFqI0xTWjdEo9geX68RZhnYJzXyP0fU1tyvwcf/qkd8iUJ9wMTDMp120zUkRRxtOoPY0+4T
SC/Hzq5xhuks9a0JGu48XTkcJ3ZFZ8OfH5Q+R2/dz6e1jZfMLhxoeiucdcY3XTHivYsIDOr3TGbz
dUInPTgPyvgwgMTYpI3RwTfy7HOg8ZFXjmX8tNOjfJvSBqAaawXrOfNCPMKGkT1cqLYHilGraZx2
Nd8e9ndkQXtxaLA4w7jVepBdXlcVK2C4zVZmOgGhTYfJQX7aGrQfjufEaxP04OLCPy6M3WgLc7MR
brKqke5wyE3uLlRlH2lrJAZ2lof8FkB9pFh+W4Fc2l0wCrSucA7BzRJGkzGkm7adG/6eIZ5f4FoC
fxAwKcV/1DBZfZJyfLlx1rvpvRHVZ3+ohTOaqlffy2YwKhyLnHR+ibqifMkz+DtWZ4RHmHXGa12g
2RSYL31ujXd2j7ae7HYQN0d1Jsk2gzGM/NUh3iIGtzi7nKa7LNf0FTS3eCWbpuiTZ/LQmtPDkHje
Xk0j4YUjRkM382/qILq59NVQ2vYWHOGd5lsaq1/20lGoP7XUCp46ZcioEHjdRm1jSFc2ilwioMEK
fOXAjr4tYMs89HB6xzHmaaxU3XnIhm4NT42NcuePO013IiGnNtxCPlHxqmuLU9Uo2Bngi/SCXmfG
cx6j9lkQ9OImx1wO+JdrZvGvIFVeFFRy38w0TpdZWrD6mkYf0BSLhigpB9aDirIDptI/qQ2810FJ
rJUcRaAtx3E+ShZyNFEq7zHoSWyJqb04hI7x0AdUOBBlGfCXJYvbcds6Jql1SPs6eZyEPbCpQGyt
GtQEZPMy4OJyLifIPnnQZwRqqAHdydaY4kLoakO0oG6JfCUABpL5QfWUaibCHxBM/XLWd05e4EQr
CKam1v5VWK9aaPlnN7e9dYYkxy2JKP+GjQM+2bVmncBb1kuzKJqvcd7d4v9i/tLgyXR1Fv4YAOkv
FDMwb7TI/mEprXV2vhcscc/y3AuGdAnkP9s7YqiPxmEftQVCdqJZDmq3VDtlRMwdD6/B0ftlWbIP
vS6C5YLXrDuc2VykI4McfnNQQhPHe/n9LKJvAHIKwCAGVivPrnF/jkZmbS7MsG+2TtWYuzZV7q/e
PvJM+vhIWx/kw4x97Vi7IMM2LaprMJxjDWcsMbI/2r3fOOvG4LU97FZn7+hCNT16A7tu6NrB0U7m
ollFiL7va9s54iXyQ/Pj+nW05iejVYtzwft9SFi4rS5a/HxL1IHb/dxq1GEzLVxhCRvvB2AIS0At
gcfXoAi/mh2E2eex0r/Njt+2Z5RpcXXyugzteKr3RjC1u7l0jQUa4qDnOwOsFk40BnJvDF9Stdc+
aR4k58gYeQk3wgQtEEbkVWwDxReocq+iCm1YEAkM1wp3Ni50q9rPzEPWrjLhdVSKO1onbmCfmnLg
2leOwFhzrd83eLkjwDsozx5gcGk7YDWoi/aREdwMYMqu/f6EJum13w3znXzLrvGehRRKw61ZKBxK
5cLARzjDrYa97JI6hr/7Rwqwe9mlI9m0UUVOCamemORDG2DAoycnzdK/9fFUvWHal67rNKj3icw6
NZshxb6CNXF24yrqvBpFFJvkeDHC+qlrhK6tWitJd2vJQ5fG38iEoZxYs7lQJbB1bI2FloX9QeLl
5ahs8qGgtyqCr6OpCJ7EXENg8GVz8Ot26fN5LOXCNG4a1B+TkGqYWKfO1FsOcmEqm4UK8tzeXxSF
UGpMF0WeeYc0IBlXFwigRBVCEEhJWodZHGRTHsq8Khft5M3rFLhBvbiOyEA5JQ145MZZYbIyNEq1
Zs+F4eyrBfLnqHjKwgENurIzlowSmwDD82hGcQwNNjAebZtiuMAo9FET3wgQ0EpGoZ5Srcq4esBt
JxtPl6VSorrCnmvOjyVp8jXcRf0JAFe7UJXe+9GF6dLmafbLAJ+llub41nbYZo6NFZ8ou49baCsd
RtHFN7ySLRLliIwDIMMibrq11Sn6XkXTsKJaIUSCoxLPn78DmvI2iof4+2w2fwToyeM429xVPC9H
5KLIn8Kkv5ffStVAuPtf+rUeeRK+N8Wh0fmgRLz81mtK061ClydN4btzo0Mpc6PbQRkOZJ/RexYF
H1kJEl1GWkDPlx5Qv5uzgGclVuPdXaSfuqzLj6OfsYWhlvodnd2FKtB8EJNbUIFdce4UZdjCJO/2
XhnkuynIbNjzVm1juddqpnVTuvnHJ7ueDpu8UfXD9WEvn/0JGyD0YIsX2W8Ext+Pfai0+pJHebqW
V8qdtOIGbE4Lef9x557lHY6l62vl6FOfvBHZv+NkUwZ/7mOJia4MfOcC8NN+rpRvLESb+4smRSb6
JsP9175B6K1cRS3iqlC3vnHuc745vevF31sWqmDd7J/WNCKRM87eObDbZGsmgkhp6+Y9otzz0nLL
vdVbxkMGjmeVT1X7AAeap6idILGCuOQNEB6FLemU3CspzIQCbsgTIkAOUr9T+7Ut9FMdiSW0Zr2v
SfImOHRmH3/vJv6zMByc53FOX0bfxA9jTLuthMiHLbLvDc4+W7kylE05KteG16YE0Dex9x78/zX3
emX5Qte54Z9/hnxd3kL37rLwbEgaAv5rUOsRsAmgFbhZmvqYH6GOfUJSXCAXI5mdJSjscSVRGR7Y
l8NktrumUaynWSNlVnXlabYm66mxUYvJXW+87cRgPCP507ezupNNxHO5SY/luJbBXh+Ye9MvsdwR
c7Uh845pyx1ctNo4dx9Tf1zImfKlhEXzAD/33XvYdp48sZ0PLHby8sxN7W9lb6Y3Tl+y67fUWlkn
leItfZkFsI1kOmKut2l61boBt2QtM6uB+ydWXplj2JB28+Ko2E30MvBX9S7qIKTk7H2a2KvLu8fD
/tRMgw0HKOBmaDiOfRP6vEKiz/E5L9pgObhOtC5Kt+xJZBKZekfTRlahDMYt+vLJA24DzQrr0PyF
Kl0hlC6qH8irbgZAKBBJumjlAEL9WXgjNkehnrzGlRKsLPxqH0anD7eiaHEYNCM6yGu6Pb7ejeI5
t7mfwLG2yTqNbqfvtYpMDpX2+QwZoUKigx+Mhk1mqBfDKfNmf2m12sFBquPOrHBy0/WyxPaF3Jd0
cZMHzcRgVbDBlLCsnr3E3td9kJ8kC31Q8QWCYXWSTPNBMy9jKNZWm6iF04E0XLBObSs7zIGpn2zb
yBeySFd77k/4S/6j0QTljeMMVJPdtvymaAioU/5TGwg6qOqcjKLVLj8pFCVYh4qm/OLL5jSpNMXj
99qUPylMh9yVGrbVpogxzRZAS+mMWEX2yTfQqbv6JPJsgoEzhbcXd0YRKro0mEWQfr33iaJLTiRl
WN7XWvTcKRD8bLsewqXeFPGWPdkf7Yi7xELpqZ4p8TZvJvJv+fR+8rvn44lSqF7MkhkZAHM+koLF
+kEHCaaowZ38c+VfI7vIA98Fcg3pa0SI5vV/xD6HhJcbeNT9UCGbKwQ5yWQ6Kwws7XUboAQ9Dxq2
c3o6r0jJWMNlsimgp01cr+egHy6vKC8qumo46Zeo311y4vUNCqNqLbtC8TFVigratRqXbLeMVx4R
WB6SHdzJJiJVz2Tx7Acfp0cIvOlGdqPvHh1WKZSZ+9bWxF+bPM4A4x4n7q07wECusOBMHuUhRUlx
2cHO2Vz7gNw/RGHuAPtlVh7Gxb02kgbhZwD4OdSV5UghYZtVY3j2sMe9R7BQpMmgWMicT1ekJxjW
fOHnstllgr8qSaydM773XWmuRlyTnBqlN1PDUsdQcNuYSdBS4qjf2vhBpqHqMbMu3dmY1m/wvWW3
jCaZ58oUgAqdOdK0n43gOXclFsZq3RyUQMm+QZ/xSJVNIxJrDZ8du/Bj6XnhjVdE2c6M7Pm+ctR+
ZSLH+NIICFWvWPadria/4GOZdxOifCTEfGcrm33moxQeKIq61wf3bE5U9+SAPMy+ma7SRH1yC28+
eXWyRDI6YaOJQCts1Mq7uewgtcHb9pblXraMOD0Fq0smhP3MRgJntcTxdjaWvAvZlAc7nd/7rpD1
MK/f+yRkl5w3otJJF+5q1bTAJ1L0rzwrfpQHX41XiAOq95eWgmhWE5on2cL6LnlsB1K044BR1rXP
yNGPqfgZpFRFN1HcYs0rDtDX3896SPdBZB0jE+QOIhkM6pDmtq6H88Q1NvUihvuSQkAuLmWZ8bhM
h1SsZIWcWZ6n420MRagUamhTYwyY0zflt9isgr3UMGuKkrgszNW1E4HMk51JMtmb3qq0nedE8c4s
WbRos1qf3b6ozyO+7UaJpk7KdulsRGzBfJJ1azlYOT7KJqqyloNyEgDkaGk1RrSXEYg2GoiPitXL
70tmrv+ij+DZbfECinhRPp7bosrhBOuRunAQC1hVYVs7y4oU+cFpgq69NZQwPbg5/q9UU+mVB9kp
JxlFCfnO8fMk2YEkUfcpAs0ZLMg02tRR1q4jEyPV2aT2mFj+X2VmvVqmCpLUGu2VUsbBXRuoKJH1
DhkuV+kf3SwEaNiSz7CHctkJyoc5Oa96mxevVQU9UE7KzZ1NcnQyYGU1WBE9xCO1CHlQO353hYpi
Jz1yzGRXuc5SFHBckgYfQrURq+Ki1u6ulwjTwFuHzgBFTcT6gQVIWssw6QDMfC56BDEFAnRMxw+t
32MSDjrp5k+WQazqO34+TdLrT3CZZ3R9p/g44i92MysFUmmmMpysIuqWWlbnXzNNvy3UQPulglKA
mGl9V2GDLeAdA5SL0nQzV3GB/nvfHYJuMDZxB5ByrN1w6Zn68K2xyp3v2PMzFhCvTu92y6Jm7UXu
2TqbRRzfYJSH9J5oykObnFxP0R9l4xoflIp51kV8pJGdkKOz4Z0bXc2OoKnXc5P496ZQ1rMKABNa
GmK+KppSPK+ifjNgiH0vu/wUkFkTZyG1DOE5+i+jlRi9GEqJqzdzTyW/aL6lpG03dQIoNKun/8PY
eS3HjSzr+okQAW9u2zs2jSiR0g1CGq2B9x5Pvz9ka9QcnbVP7BsEKqsKpMRuVFXmb969bNZ/Ym5x
Kslmfy0AtqxcIDQrg7LnoXZ6tAfz+nOS+cZToFTJax3gD7qEG+zPz4rfD2u7jow3N7T9Dbk+i+UA
rjO1poqtChDkN7GIyrR64E2buwdxkrLS96IcnLdaybUTXyZQnIvBVDVgLp+1bvPI29J8BgP9Zlvl
Ox7sb56ZzO+FDSEBgf+XzgdWAS37Z4VPzrs3Ohk+sbCs+yJsVmlmtLu5v2Z6aL/I25ViLxorZq0f
pJk5QYhC+GyuBiO0PhWFbX1ifD7sqGlXD4nOHvbU9Gm2SZomXukpGFz5R6olbAUFINhe/gtKEqKr
qsvVq2UN6pdovkqYKqaP/hCToPDsHBbQYdp584UT9VOl93A+EabLn0yzmlYOx6BDCvMG0owL8X0Z
s3Ai1jgYWDfF4kiJbchY6rC/Q9L5z3DPXfgL0B7oY3m8FWZqu+YTAc4CRa3oxxwrkJkCpXgpPUp1
mUkZSzLMwUrx8+BHqvDtxfJTP5HKrF9kYqBTb3TyPDo2tVu/vJDRpxq11KUA0hgH6PmgbKUKZVaD
t2rZVx1sa7aerXBnCc/GLEmm+f3DLR9X0izMaXiQ0+xsd+amnOcJ1mdWYMjFRe44LCfryIiM7T1W
AZH+0Gs5BYmfZca9QwbLXGfplQ65UGD4Ne7ee3+yaodHoyeJEhXDu6t3fIP8GNepwARGFddx9Knx
q+GSlObarLVupWRmfQOkZ7NprhBbpDqx4NOd2kWvb+mVd5c0770y+P8wF/lN8GX3KmrIy71LQay5
cuIKUS5ZD8Ckd1JelXGd6yrHAc9kaWFTkmDr1DzH+WJbUuYZas2zO65vVsiuiqpIgq9OPVvGNS8o
+6SdggVLkzn/sF2E+DJ2lPjcgsq/Mlr+eBwLp4a2U/RkacY4+SJIpiabW8zbwSxK0+sKPr1l6541
9GVviKdGzzD+TdvpoGs1Vpdt+bXUc8wYMBRZ2a5WvkhRGVdXYwVWB6rgksrDgtbeeQNbXenla3OM
GkopIvXpGHq3yfFpWIvWp8T8ReRTLu5yF9lmfGgc43maKp/UjYeecmk/dn7mcWCD7HOPV71e9TsJ
+upY7BJfS+Yvo148dnnlI8WMIrgR8H4sfe2icxT45NZ4AuOThOqCaVJSCBQLTosfPQhbBFZntncW
sJQwQu4MkrKpTsv382I5VX4w3T5a/ZEglhyyxArXfae6Fe/vueX72LG1gBSSvNyA7e4fh9D5lfD2
2Y4/1vw1bt83hy2StbPjziEngJ+utZi/1KX6eUrK7rmt1fK5GdovEi5JaG/gQhzibkIuT22N7FPj
Bv2TV6Q7W3SG4xDt6mJy7KXWynrHW3Ff21G70TpOiYjEOpZzfM8QCPpcFzF7HN7HUeaNuCRnBlre
NNuMV+EIw/xBo+yBsi16fklRRQ+lWqxLbYTuq5ZZ8OjpjnIt/emzC5zneA8hhBg8+o7Tb/iiDhsZ
Jr3SYQwzG29t+GwC2QFpsgyWIQOqRvJjZCzIjYBMKRcODdaqs1MLuiHN27RmaRdLz4fg719SHprz
0esQ2LGT0j2XtuKc57R1zs9yew9K87/F/hhiWrbOlxJ1r3uH+/vR99gfz2OHPh441V+i3vFXKAub
v6SObxmnVDUzFBG8reSUbrFbuknGh5Fh3rpuQWH3yBzq9dtwEUq+zblnrO4/h1T3tEPAW101/aix
ixmCPYQD+4VXJKycsu7+Aq1GZol9pY0EiVrNmBT5aJe2RW48RI2WgZ1kX1hXZfAGNeygaLMF7K9M
XzM93gjkac5S/8HkFbSSZj0Z3iHOyEVLc6zaZFv1HoeZBR+V99lEoie2L0kdOqcAA9FtgDjaWS6u
iqB44GQJfrZ0DHaAjIgEb7e3QWlK2l9unXGqzogZ/Jp+63Y7baePRbBh8TWhRP1zcHLaLtlAFJp3
ckySjk5vXhq41xcJhUlgAv211/dJ7cAGSB40m+FzBBTlIqtiEJPEQDUtWyvmUsO6tzupV0m7TAsK
YrhLXDm8bCRBHNbdtJf4PV8sY1GfzNby6D+eLzUxt47JgVOu35OZ1Tg9VPUuhO5NgiOxtOOseH+P
dTU93WKNg5ReqKSo44NBkMtkzddw8biM6xIphFSuljUm6yTz2u2w6CjcgrzckFRYLnrWrkNS0Gdp
3SbeBuq4BPaa+11aQQQoxMj6YN3mpEceGrwsV3XgWtvMdqJwG/X2aFsbU0WR+N/AAgET5Kzgp0Gt
kY+iRvdhSK4rxaGwtL+BOU97fID8fc1L+wsqJKegc8IfKkIt61Cvhqvqj8HVmPpx7SVV9IO6+AH6
f/5WZEVMzsZ7sjU/ZA+EUBTO6d6ToURUWAbvVUJTf2gLL3mViJNkVwAC06N0AQbvVv2QqWfptFRO
1VmCbZj0NpZd7zA6mLfSqzX4U1ToIK6lt+IFdcFbNlzdHmwcgUyUvvM8j6OyHe2sucBywTUkMJ/K
vhzPiLagbwSO9jK6i3GotPuKx9VL4ZLlcJ8oCbAVbCjVvbRdlVOtVRilgRwwuTsDpZ9VTWr/OLmd
9SVHm3yl8CEHyEIz7rtDHqjji8If5jN/LHawhOsonh6dsXgnWWh9SbzGO3UxaDTpDMMs3ZdVa22l
GXVduQkiNTm6IVJySRxzXFSTXYJh+1YwKS3aIFf0tMG3gFcJFkqfH05f6rZbXK+r7mxGDQZt8OU/
sOCXJqfENUDK+nyP26HI1C29VRYm2xnkNfvsf+ZmvVUeDXU89yDDqd5E3fTrtneTiULh2B6AkR2l
1cJULo63MexSz7c0tjF34y6wg+bZd5N435Y9B/gmIJl5b4OOMK6+Z6yVpXIu5XO5ZEYan3A23t/L
6hLvUstfl33gb2YSDo8tmGZz4Oy1jrAJPAUmXgdJp/vPcnF139gWTWluot+xMCUF3ze1epAh0tFW
4SnuZ6r0y7A4LuxDl7X/QbNqG3Sm+iIXJeBkjTNmBojCnbP1pPj7kbLdVXr9yvKOjpb0q/uMNgVc
hv4BWsZVor0MEyTcoei2caDH5yjWPsue7E65/sC2liDvpYuTxc3hj3FWZ7lb8B7VSi080je6O1ab
Wkn19V1VGQAePZ3uvN+A1gXugsfK9NxHZ3G0qKOQc/5sDmtraUpMel03/BuKYHG8x0ncwf+JvbUM
YLGlvKGOV5TMNM6peXnNlSY9DbXacgRvkxc7QXZ5LLv5hzqFm7wY/f942fTZ03LrcegnYy0HN9kY
6kDLNrHZoxKgAi29dxxDyrNPU+VdNAAnJKg862C2g3nF5sjbTG7ef04pOK9GdNv+0tBJA7iL5gn6
iXuq7M2PTtExze2y8VXpInxea4iFZmw1uIOFMxqKbLtilAsFaWuV/G+ih3VLJaBngeQ/sm1rEDwj
FQJQ5sNR90s1P7mq0a1dja1XhxZzfjL1mrV2oIKuju/SCFmhLkMTOasqI5WDeqXeAjLH7jEv+5bD
Re5366yNASQtwbGCYblR77f1UDhnuUgQnsXBryLlIKHb0+T2NvF2G5AQ06P5wUZosl59eJiV4QfY
jWG90ZcsLAJu/TpgJdtKKlZichdl+PTp47huJXd7S9nW6V96rKMVbXXD1hmb6avbBSjkhvlfrA/B
ukzd9An0X3L+LyNGJw3WejKmTwvp8uzrs73Wqza/jgguPNV1qrCoGQHoKZpyUUc0hrTEeNGj2LyF
JD73/krXPPLNv+Mk3ccVDInuICOqIrnqyeJPtAjTj8mDpQ7JTaBeInJx09leLMu1nc1n0dsgIGvs
Kd2UqznPR2/TZuO326EnRiQcVkzJDsvkTgogSvBf2nY/+dvbhqTjCLdJWv/zxHJwW1rwgS6zzW2V
yTyUjcfuZ6jiftsjeLDSVPaXQI2OfHWNE/uj2tjIOZ132lFdYpoyB9rqnhXQGcybyzjdD/uzDFlm
yFMiI6uMWx7h95Pvx/5/P+n2IwwFFqnOjy7KDCNpVn0dZA5Ke2F6NQasxpAvam6rPhynk1r11pcQ
f5W92nf63uvT6K13kmM3uahD6dWz4dv6NUqy91tysh/0a2zEH1o56+BEVe9geEEPx7dCizw2w2ar
4q63qsXzOimN6jLljzfcw+hYaz+a2VZWZheuU94XtzZ2WbS73/03TIRl6b/GC2ICwlPx5OtX1zBn
3APkKudjOS6bYe7tkfJ+lVDXYWhOeSTnvwTp1QjQKZoVEHDlF7nHpCmQC4nhG4EW1m+MhtXaxkpi
8gvc5zpNh9aaWHPNPs4TbTWX+ySNhp2cEUHGf8tmFwA8/7CXoPSesykFo3xDZhQ6x+wa6IHwESrS
ngeIgAunD9CYNmv6FVTx87C0JDQpPwPXV16kwUsebNJclDf6Qxom5iass2SvLLostdZf3DkmfY9u
5ocFApFF6yHGZFTWgfvCEXjoyNkDb7E/OtrmJUZSdWDdeSnM1H4eXfMpdPronVaHzctEKqX1one7
sFiA88a9LEq4b9mxKKLovVIa7RK1OnWyZU4ftdAYokA9SC8lfVZOnuyXr7c6WusMZvLgNO94OCp7
rE61V8vovwJly/7ia/JtACjyOkNxPfh9OOO40X3Plx2Y5qfFamw5fcuGrKMKkzia+QIIzHntJhL9
y67N8mFtJ5H7Veagz2acBmdubrs2vQrDvdF67m3XRmYN+c9SL4+8fgO2fx1cK9R/+VCDMOgG9gVj
QAqzXbAKWZQnV/S7v/RLy08Rf9STFG0qJV/2RtU+MovwWTpTpGFXRVHXF2kmpMPXA76GB3mQ4SjD
Yh8GEy0v8LtMQYXI61Bnu70KRgfvq98vV8hr6k5xqSbd36JGFdaXiL8+iCzz6R53Cpcaa2M9SEje
0k1vOBvW+OIhnKvvWZwbe3AHxQPboCThzIvXxqibbzLCXzp8MV0eOShu2FU567BPv/scDva3Dhko
lz7h2BvEzhtSsaiH3p4gk4Ow+B46aUNKOAPOHGSQ/XU8w4+VD1gdvOtyaPPN/HmAJok/5HJOHM30
uQa5w3aekrrrUZT2KveMyjlGz81iyni7BTBQbpVxZEYXFOjccenEs/E+ZtLxPnUi1i63T8+1q86P
+MR4ey/LskPRpPWr50zfkbvL/gqN+b2eWuxEQd0vwIEPA0SmpirHdz9N85fBy5Jt7pgYaiwXuZvg
dKIWrkXhA4zCeMr6C+SqAPeBn9QPyETn47uWK9XW9cGLmhqfn8Ipk42ipfp3D2ZAWWrxT6yQQXh6
pfZMciA52oWKFHuulGQSlL91r/OfsKSnxuMEXwKUTD8BOU4vVovouxrrqBBzak0a/9ogmcn7a7DG
E4XAq8SQncLa8ffF6YZL1FX4//0OybDWU5qNVyDqLR0GMj2QKfa22VWYTOXJX2n0vcdp4qdWLd+y
0Y8/KRo1igBbjaNG+eMJ1wlUw1xw1pXdP+CyVX6CcX/0lpdGjsHLUUdBYCNN0u41yo4+/t5Lb9V/
j+N++pKjcfDgcwsHjTAkAxxPMMvZyyik4N5so9eewsRmA+HMb35c9hRtlA6lHO6oOPS3O4Qf3gbV
NXYSt0Qd/z7Ew3WoXCnF1J+zcEjOXZStICiVh0oEq1Fvs1YwxP/VzkkrbKIe6HE3mND8e09bCaYz
NML5bFkLGn6Bh96bAg+VwdJbZYHBPif6LPz2GGOEmO0aR1pI5ckw9Ue/IPcunXIJ/xkhLRM1tqNt
qL9GhGnbHZIxBn4UzD/cpBrOjm01L0rYm1c1svbd4iwvIaAA9a4q7XZzjy2Tys7e9M2bvtgN9Gb3
lRRO+gSx337NmhxvaGwHUiVHQBRDnLXSmsabCXNuq4cjDMlQc/ZxMTY7vpkFSjJtuNNU9O5uFn4B
dA28RpbokpkAgcwgcWCVuxiegY0VyL6OcXMbESz9gvzPvMdCc9hKs1heyVVmtUdp2hV4B1Tcputt
sDutQrLhr7AeopepU06a3wdvNSeQC68va+X580Gr+r98I1Hw9ID/2E2eulEKz98L4bFXIlS1pLnQ
IaU5zpqxmnUVJ7hzWaUv9w2X3CFojuvJYM072cCZ4lV474lIHVAbp5iT1mG+64pcO1fZZp6D4bvt
++OWt0p7KmIUSLw0+ls2a6aBBLIaBe5zmQLTwgws3uY9G/UaxxGXrIMaq186K9OuSocCpOBfbEry
+8HNqdsJaKZMEJybBv8iTSbZfenuIr+BKrCcyJRQMa4x6kfSuh/S/MVetLDYMt1iS2Et1kZYI1QQ
feSUj3ZgsZYLuGNINibmDTdygO0p+Vq3g/DYVd9L9OL2JfZID4pa+zOuQNySL2/Xfd2n2y4xlAeJ
6YWBa0xJ3e+AxsDbr+Yy+j5GcZKtnXXDGcvMYOc6QQ9drcMQySvJdMqtSgoLGDaXfun5b7Gho+KQ
mtPLH2NLeYoE/exSVrULNB+DXowmKItMKtn1LE4uto5zYayfyiXV71oVjmu9Y11iPcmfynxYVfkw
XaWVSkgp9K1tlcFGYq03LVmknqWwI29bNEF1HiVRe29LMAlm/k1yexsU1caat0sLDJ45gQblZwWy
8NczJFgluwrb+Meyc5RVWWBULedt+QPqelJdKMmc5FgucRJpA2LsjreSxR7TzxyvyMt98ZbwvdkF
Xb4J0Kpa3ztu632I8NI/4GbPzKNtV6njn4DyaAGi3y830PkNZS7486Qu+UAsE8H6mjl1sz6MtykH
bKdYOYM1IdWXRNuPG1bZtfYJOMg6daOtNO8XBw0Sxen9s4rigLPKktw6qWX8ModJ/YAhEWdddVxO
uOOTp7U/tclxj3cfmVbB9yN10NqVYWD0p6ekMR1sUX7NnAe7P5rAvLy9VrjJ18DGjB1kYrFNArYx
jh++5Zmr7YEQ2Ht/cMwvip+eBLmYsQFbA3rAiMcek+s0YqwlgiRqkhzZ+M5bJYyTvRv37bkzZnXd
Ts74HjZsdCHlDedB0ft3zBospXjFk2Nf6tHw5I3wXxdqbaKQWc0HcMPCx5097Wko8uJl8eViqU5n
3oeIvn5RvPYHgmTtHtWDei/mAhfT7oZv9hLUq6bei7HAVwlmI9Y7lQ+/Vhus9gFGtAJTrqy+Io3U
sPkF4BOObf3ZbtXdDfSAGPx+UCPj1qzy4ux0dfwJ/s2thpBx6kFzyzxJxSC2K//Zud7LC2Nj9ie2
GDG4aVbhNcwD/FwLt97K+MYwR0ygxcoqogKEmYV9mkn43gukcnc/D0ohVZrVkuIJ0TQVjNj9R+p8
5DaAi1RQzVQ+pGPBh/kLUExCpPm1RysIN/dJAjGTB/U4K2x0AbomLmeiKhya5IsfBMELlI/b2h3O
0y4GL/goy3ZdGd3eCQJvfVvTl8U+/l9GyE6gGov0wqbhcoMb5/V3t/Smp27S05cpyZ4lbFNB2reY
1O2GAs2Lhb2+EQGPaRHahupidFjj9DGgEonMi7CJ0uB1IbGMxTt3NfUhCcYvwULWdP0o2uZVph9V
oJvvXf8wd7A1ayXsDiVaxDtpFlZ/qZI8etUnzMy8zILFvMzuQAPDeVHra8cu6mV5ahl+zes2S34O
vKJ3pVKXhzZw2F/C9tuLX2Pn9CripshTSdMci/JZb/HoKR2428CMXlxMPK7i5tha7XkQMgl6oQaW
LniY2J47HouYQ6Kls/Sm+pRuq6WJPsd01ru4XkmvVqnxS8nhTDrlUsfI6nByf5QWHwTwtAhn6bOB
R3WbTufU8Y2rW5Wk3MIK9lUR/y0hS59BI9jSYWVfcT8NjxO+Pvg7KK9BEBXVZ3jc1drfl105fQN8
Xe2Hzuz2RmJ03/x9wCr6jVpWtZ9V5O4kSkIr6P8zI2xtl47X7Io2cp5h8yIG69fBU5wW5cGKCmCF
Kv/9WM0PF5Sd2MKPSbBrGhW+4NLR281wkTsAB3AOpH27rez6lDp6fLT1IUBpfpl9n4OqhZEtDgVD
GDvPamf8FESNk/j5ynUDRMncOj/zng22gsGx3J3hDsV3wNPaNraM4tQAID31Fjrb6IYj57sAyJGA
XbVRVf8YW32EqJT6j5M5mria+/ke1ozxScaW3dXv8JD0VQs3gyRzL1pmY9GZDWusO8aLhW7FxVgu
9oy2865x/XYFtA9oTmuFzTX1cH/TQrY3vdWPPRoWENNUD886ZU71C3t2G8kFBSSA05zZ4GPUJR1G
OTVna7n4tXGKyE/uI5/s19r16/hcKLPmYnfGreWHLVqYdVIfmh6FVnxUz+SoEbeRW8tLOxavuW6P
lEI/ZO8NzenOk6avbmn8ZPFJDLWSjL7c/u6+eyRSk+cYKe0UzmIWzEiQeWZ4AA7xnhlWhZHJPxdO
uc24kvbkUbZNeyo2Vv9xCObO9W1G1U7Z2o3ZW36Ydn8WHKxsl1FH6JwU/bYYQDAicADBjQpDUjMp
jgKy6SSznHpZfpCBEvQX+PANorOMVlU3PxpLplp65TIMXX6okY9ZSYceWscaoPdpUtX+OiwXNzBi
Muqlt00R8LjeO+TOD4tT0nBalc4wVLA0XIa1qmKfLQUNhqUlcRkvzU5jjZoDRKikKR1uFfK1DKH5
1SDeHuH4f8FfAqW9pg4f5SLx3IIcXeIfBFbu3x2qWhyspMTmeOmQwXJnxGV2tfJrjmebeeuUuDPl
B/iemBOmxuGPPK4cIdJOfU+pSBykJZf7maMLpnds8Nz9WJJBeDW9KFvfMin4wz67jZNsgtmKrkpS
BpfE9cstKbH5na/5yW386KfWcWQCLFq8UkTF2DBuYkwBJv2580Z9JUMQASULo83f5WkkYut1O/vF
vggcbYP6kvJZm2Ocx5su/lmF1hpqNBWaFhgVfrfGdzMDBF/ZhvIJzQlsB4p6IiGiGkdl9FgaSyN7
TNViXuCLxyBkvxfnmnsWSkg7CVQw+tjs3BoYynJWk8HQ+D4251obV1Vq9SeksbR1YMETwzZuLWwV
gIecb6wufLX9INoHwGBOvB6ikx5QXZzGjHJQ150tG4NaY7nInav12TmdOeTnyXCtuv5XXDrrzkh3
tUrtQpr3XpkfaOgGNNSid/fe+1N+/8Ca42bHvvyTbWMx0zhtd8QDI/ha16hYJMNbxjJ+9rvGXkvY
4l3BHsKrH2AEW6/ATfbWIgHjjTjSAAQH1bXMdtPoVWnV8KWp0LowHfxTnWWYVSCW4E7ho+RDJLlx
z4z8H2IyJNdn5eiUNorGpFJueZKhew7nWKOSBo3EavhAF+OJig57bjtmz8geIN39kUzWC3edpJ32
cI/nKSJ7S3VSdvCBpewo3lWnOYm7auMmtXMoQvehT1JA5vBR4UXVCy8q79BTtNJy3N1G6paNht2I
BAZqmdNTZbfPJHPas1C75JLnebLV8e7d3Dlf1JCzi4lph0y6Eb0KpprLVIndp2qYO2zihHcA57Nf
06T3Pm75qa1aHkokZ87CqSv9EGnaOCkfpFn/bgrxKPGSX73S/NC7cIbFTec+VwarmV08CEvpPjjR
ym47qxP/usUb2GVLrPTh1lsMgK3Nh0a4x7cJY3A3pkRH4oHje2Jq5/tlbkL9Y5PfAoTA7zFZQcoI
+/e/ZulQ5z7a5E3lQAhUqVE8h/ron0wYzBt0QKZvcTA8qB1C001c13s5qv5xcpXDb7ggmaRXLnaT
pdu29VBd+93Ry1H53paBMrmtDSRiQNsiVInoQL34rGFb5x84RDxLS+JiuibN+4jeaJ+nEczD6t4h
45RZ9w+9NT5/MGyTIdWEYWuYOkeyQa+CVrcX3DrLHV+MJmlJxNEkY4v9rFO9SksuSDNSGpkxypZZ
bdGGD8sz7iPkGeiC/HqGjFiecf8p92fcf8ryDMgpznkqzf+ouRa8eqn72QYE8YArXPgaVRDsp36u
dtIZgZU9YxOCL9LSKzEFpGZBbeNFQh6n3PWcRvOxX0bUqN+RMQOWK71VWDRP1WJ6+Hs63JB9Y0EP
XFjaabX1rTz8G5kI6k5YmH9RY82kSN2q10KZSo5d3gTIqJwf+TJSifUy7S2e568eKcOTiRRI9aMJ
IBmmVLsN580tTNJbrj99qwyq+POU4LKO5mk7x6iJzQNSPcQdxSeeNuVZRRaEjzSaAZrh5zvBhKUx
vE9D03DOFYwZebB/taXftQdvLdgyMw9eQtOJN6BZRmvlV9l4msrg2fQLvjh91POKK/0n/g3q58FJ
OSnXtrFOmzr6YXsW7/3eflOwUt2nQ1ccstgKv3CSfZABLeD+NSdh7Mew3MG4Jzg6LQwVlz/TQxdi
UIY4lrNNXa/+4sbz2zC1zs/OsI+xWTRfHaWbNv4yVLOz+Tx1/oehohX676EsmdGpI/dR8KG8uEVb
blW/1N4HSBCJ1sY/XccIYB13+Svic8Pe9efoCMvIfAahgxLSMqRM3FUaOuP3fLZStj9DeGUjGJIr
em/MPF9TxwGsZ/XFN6UJvTNi3eNLprrlQ1gpjxYr/4uEFOwYNqVjR7t/JuRbIHjqo/SCXERapgB+
XvRqzglutJQV1VfjIN2mYeecP77fpiqeFoKswqZGOoMWTZWGGvUOlf3o0M16BqpAix+buuedkKS9
emkbFLSXGOYPvXnrVj18ICsvx8a4iRTehXyEQ6M39z2ior/GRJmqstur+EjdJ8qPUXqkORSMdkKE
6S6uqkIXJsN0tKcE2fJB41y+ZJeS1iw3VW4PW8VfUIe5yn7VBV7uV0H+6JcYCMZe0T6h+BTydfE6
HJ9oTrCZnhDJ0feougK+lubvjgSvawUuDU6ey7AlHqgRurQZzJPYdSEkqnyALrljneRJt3F9A7qx
yV3A9X3npbtqcv2Tps7+qUMVChb80kY3/WFI64bdye9YZFS/BspoGfehu6JyqGyl634pfEO11l6T
5MsXKIWTE7GzLxNHxflat9yTHeh9cglhkvl8yPe87LGeJ4VBIoKFfj3pMQBdxXAe5C7SbB8VpvnT
PZ6aA7zzkDfGQ4tL8SpLs3FvJ7kxb+IlqGnTbYq0PnQMihuuLM8f9tIjTxw6TkJ2QR2b5FmMMMo6
K8YO//dwfLhF0twYbm0gHrnTPUxLXyqjpU8uPRBG+mTePerOXcl50du2borgqWJRZMUq/qVVqgBh
oJ1RwEgCOId8sB8oESzlpa2o/aeyHu3FXkZ9UVEYOhej870JEf5Yc9CYwI027T4eNpLJkfwNfqHu
3sCVaSVJn1L81FAEeZzarj3LkHbJ/Vhd6+6zPFQ/yLnKU5axbZn+GguJ/cy/xXsY26TBAcxOTvLL
6NagXankHOPGV18kNFgwzlh1TNiF/LoDGikvJpZUiV1ixbmEAgdAiQukdXWfRRn2r8b8mbczBRw9
9Z/rJnz32kn9SnLD31iDjYrZ1BXvWfy56APta99ovFMbyEmYTmpfSXIgtphWr/lYzhctMtq1zPaN
gjoJXLlrnnaPo4saw7C6oeXI1fLBDBz3xBFaWWkLtwUa5a+m+Czem9J7HyymjE6EB2Jaz5Axy9nY
Z2mrUpruQHzDHfuumM2WldD/jxJPiJvP+XsZBIiGDCnVt6S3jiMqKetiBigxc1Y59aNVP0QJPOOg
t5xXOy2aVaJ78U8kA1aOWZh/x7H25AxK9TXXPG1dYXMFocpR946HNr5jNfDxnaA7sfIpxyA12z/v
EvB6p74OlOP/fxzbpWI3IDOFW7dWP6OCDLvvxyigztZPl0ZYluMD+32DHX/QWAbiVSgVg/k63Ype
t2vTupcOy+MPeCbrN/tJS/xLucy4H2hveKilI2XF2Xmpt/y1/DL8DG9xF+qB9XcaYqhKhfu7hTbx
ure66qUtInunhlZzhiybX/JKyXYaua1Ps+9aK9Ukw7RMd8A+b6k45TvVhvTxE1f1Fxs/imL2rKOd
+xOEPpopAperlELAld1djaz2gi9eqmT3izZ0n4LWAXy/xMvU9HeZZ7prJwDlYQHlu23K703Z7kuz
SsLoQWQH7s0PvRShH2T3L719of79iwvbOAr1bifz/G3umt7JSaGxHOQ2XdrDNKJBIbd+Fru/RgXo
5pySksNSbMzPA2YkOaRtYoMV+idAG/auGIZPzjAj3rBczDFhky+3qun+Ct67JTYoxle9bHWMPP6Z
1toRLH0zwGyxZldyQgcE31Jvbs9j0tqPlZJCAR+t7K/I4ZCgVubVc/QfwHC1R9dUkIB0IZ3ZkBNt
wKwEh4GjW5DY7q4eS/1RYnKx5uDq2pzJrarke1OPin617WcZ1f4eihIxxGFz/nafLZ2t5VBerOyX
oqtJkP4D+0paPFTypL3c4GbSXEZk2Dq3BeI38LRAgC4XOW3eDp5+mlNI6+OdxO5D8pLK2OreRhoa
vhdMnq0MrBDBpkQ8eUiC+eAi3bQwT7oK09DNi2w7JH6NrHwSb+9u1WBHvMd+nk95mStndIUg5MQ4
9h1MLTChWfL6/U+Gg9MgGO7QL8tqNSzwbbl8aH+4lS6n0IvTuMg+jcB2vGHYFKYf/1h8JHoFaIrl
gqfE+qCClZo0RwyR8/2o6dqr2fc/ZYTjwAhCLP49B5GyzctCJ/OZd1dH05S1prPVVywFYJqT5ms4
buUFcnv9ZieLwxMMLWPQTnHG/4Q0/99RETSCd6RSf42KFilZGUVdrrqAOZZnSdgfLO2E20iIoD6P
vo+quqcUGtsxiYb4RQFghdWBFv5wcwA4NtV19qjRfEJBpN32SWt9rz+rQRL9MIwEeWDdcE/mvKkj
TvvQb6HFOXEHX29h3sklUlqI2anibe8xcmww9JbREkOiF1yiDIz71N/6ReLsx8L//L9qm+e9CtTb
h3941zWXO4Rcg4ebQnpUoRkjY+IFVdQNQX02kE1H3Ck1BmBC5KfDnbPkp4GZk582JUstgVDS2P9D
2Xktx41sa/pVduzrQQy8mZgzF+WL3ons1g1CTanhvcfTz4cFtoqts6cj5gZCrswEiyIKyFzrN1EJ
jh2jSWeHAS0a95KxTpbk9TrB0TUotbGuA6Oucv0GEcGj0nfqSav1CUjtki5HIIoceQfqDK2kGo3G
2rJPsMtY34zTb7yI4vOMuuQ+UBEo9KoEr7A2T+/Qgx3vxsYjR2H0x3BA/l40Q0QS5BK7aJW0lv8x
TobI4Ms4iclgiU1sEsj+LWCxy5jL9S/XigdsDMus1Skmol8kxDDhkM2JFu/aHIq2NKVjJY9Vuqre
Rn9chpqVn21GK8gO3cR2F9pXbF+7GHFsfMVq9zYQ4WuJyZkcVPyymoOcGpHG1+8yPNDzot5Il+aF
abdIqv1gmVIdwqVyLodEKuVyiggd06dF0w3E5wsvjQrPVwZ+GlM3PmMu0+VMpsjZz3nrFDYBHz/G
ycb3YuTVwS6Q+1duZUSxnKsFfyC3uITWXmdF3S43PgwK5yqD+LTe92s/X6yGLDx+NY7RNtd9TwLg
8+loG49l5OVHHc2gaxljhFmh38ipFtrZVTBGM4uNyak9/lfCrNnUvR7eDFGLus7PM5d1sAKV7vxL
PJYZl3GXubHHfVsNSyrx51Uu45SAnCNyLH8Tq8hnpEAW8Qo1bbroECuOd9Ab5an4KWjxSesCvSiG
sxEct728IUO+EbtfGTodBlHX5L5Xbo4QdBIBXnYafhkDgNe9BF3sKPYf6u1Q18tto0AzaIM+P0mh
ErVC6xgaeJNIcyim9JZE5B/WnPUvQenHL+wJpUsOSqW9ecNs3kpLrhX5yovqasa+62Plza6KbQzS
/Cus6fgwThb+neAxMaLQj5BNrU20bDrDeAbTG7Mb5aGl3kmsX7akCkiIHY7Iwz6S3ei87EYzdqMJ
gr24lC+b3bLTOsCzjJZ5089Le7zBsSSwzvqomfdy4BewN2Xfc6MsMUerzPu5Dax7zzf3plehQfBz
bIrMxnVrjteXkJwZKSkwp++wfF7GApEpMc6y+h0sPCCSIL70LTpw0w5NnvFWDm0cWDd5qfXsiPVo
I3LwVKn7kwEwmYwAtnR9pmW72B6nszRj03sbuyx4iJy4eVWKq3Bxp6vdrAN551TRV9uNyDVmaDNP
CcXc3ujBtHsdKzWzdXjfcpjq+M8hSo0raUm8nLxtkrvs4pZJqAE6d2Qc9o1ltfiJ6bBXQq1A1myZ
LhOoGY+HSEd2UWa4bU/RMgkttv5pH1bnOkcfbIPfM2bpy2FtG/DJLQUGOZDKPN1Jz3qazGHBCrsy
D1YVfk8wlmSTssQiBh3MMtd5a6EtAQhgyb6K2mugW9WuiRFPu8QubgeiDytDqmXIbGfcY+74FJI9
u4pdWKgi6Q0u8Qs4lfQ5KObwJsPEEClH9Ll/xlMHma3/EEdlK7wJ2+SuHANU1RzIup2r70UM9iIQ
20hlVdqm52u4qfHeU0DAB8fLSJntswjfQR5wyQWp7KWFk+mBm9TbrZnzvWEmGFvR6IFtQMUiNf+Q
mOj09CLyU/tge81Jv7HrSt/F5WReYSPwXgRe+S20yvUk/uvkZ9dyghdY9U0iupV/tZyvpT/ctgtC
Ma3r9mFpCZox/1vrZ18GPXPr8/90XoEKRj7+qaCOjw/pouxVxKjRTrH5m2AZItfGYzM/idpirCO5
CLSmqxcGuZ8C1v8prvhXWMbIaBlAul9Gj8NA/vS/X0BGNiP4BKfI/6yTmZWrCQXRNcv0pPYlLhza
NF3LmWkE9K5jcJtIla2EmzwxT8WgQFdhuM5kMiUpbqvY7X1c8NNEGXQ5XK4uMQh2iJFmv01+W19F
qIHupJjWRjogwwoJ7Q6PxmddLW8lHo6ZAkYoCblFqLmZhnPT+Ajhs/vv72p7pI6/xJOgr3fGXLVX
CCUrv32XoBHyiSlyH1GGjyEusrBlLY2VhcU+ZAG1vBX6FwnnE5SQBPrz+vvKB11/MTld/1suv8j6
X6Mh3L91DH4hGdSjzLTXqibfZEM0tJt5MOsbI25c7WB41RdlqtWjG0bNTVqyO7FRzmedf0AFxXrG
HRmtc8NzNqBnrDMu3ebzVENQzx273EpvG0Fw6Mo9CX3bq7cIUiEAfjMhMH6jWb659f3G2taGimrw
z45LM82DudngrDKfnEC7CvAztrdlPgXX/3TqIpoPmnmIiw04//lq7vYSspe4nMkl5KzSET5FoxNp
oBlN7g/+SxMdQNApN1JplApkZPT2GS3xr6Y5sMWSjt5wkZ0MSmO/BoskfjDLFkNb0LjVDoXeTR7v
8gyfphkpDHMTItx8H8/jH/zqwbkZ0/S+Wg4WX6V7Ta3RU7AWy/ml6bQWWO0CH5N9ApiPQoVDDXiK
DVyBTf/9l8mUFWwwOeg9JgD4N9Irl6lGbyufQEKkbM7oWag3hqeH10ZhLzYW2kM/Fpq/cX1z1yl+
eNdKM83ndFsmZXosMl99MBFBfEBCygLLyM6vX+bJ5DR3/TvkdD5CMrcs22+pM5RXMkwOLvmPPTwS
bXeJUU9dPwUomYUz5b2OTY1Wr2fkx3ip2tToJqTlV4liuPIzath68TVR0fWVaFdGy9hZ75VHrMzr
TVMg8NKMg/617Ovb1gnAMhQI9+Mmm/3oI1AIoFD917zTy10cu8p9ZPceXnddfRXWqnPj6DW4C5wH
nuVKZsOKMu3TqolAzIKkDpeSSYJNzcFU3PSF7U26WMNY39ti3ubdbH0bFFYKXhaP980iuhvF/R/t
yEaxtnUUUU0bFJ8RlY9p0SF+FKFwtRQEcV1B2m0ZIc2fI6Qlk4bEUHdNHj00mKKsj4ZS8V/Nds4e
+foNj1ESro8GvcUboY5U6yAb5bG0X82syh8j4KG/jEK5ysL9CPeFLE5ZjS3P8jALnrQkb9BqoSUh
Y3msUzx56nq//hTPehSwmgGzgWExFZymwB52g92Nt+gLj7dehoZrHtkkPFGc3OMyNIYY7DmPXWAU
6/7ksgH5tCGJMwvXJNmMrKdZspi1UNbeeDjHbya47w+1S95OhUC3FxlRM+nJIPOuXXRGzbpLEEkI
5yMOquM+NzTrNCxa3fH4TRtH4y1yZ+PK7rUCABR+cqHNO8RN2pICouY8RiYAn8VPrk0sUAKD8mLY
4CsM8kSPib4o+bikALUs8B9VfuVV9zRFocifvyO68DEy9tKPkSgLAV81yToK5gSHCrdVvzfzTifd
cLvyHlaKg/Y62E1+i5cazAhhQqz8B+019KMcFxQc8hDduxVMgWp+jQununfZS/ib0q14T7DeOq4Q
BaULLPBWS95u1aqNY+WI3CcoDM9Ob4S9BB4fdyqSF0+RmWrnzB7mA4yy7I1kzY1dWuw5xakLVQPy
gkXxlkEovoHQoT5xIxQ3feG8BUKIx4zF2iKP0Byl17bU+em7nMqBhG0Fgipxtn2TULpI1OqNNA1M
yFq5iU0AF5tkmPMtrj3z3lOS4q73Omc7qP0irEGtNyeR8wDbMbzTDDPaytovaeePDp1qx93A2nlr
1maEKeyiJ1tUqO/nvvZMpabcIEPtfG8Hkv5F2v6hwKDb9lFGBTIIzXOhzcUxYq23g5U577R8GK5N
dSx38ngxk+pRDwznWeIt+xuSPhScf8bBWN6iLFa/u2aav5VFr+Tn1qFI5ahtfgtYGuG0Rc6PTFx+
O9bgwKRs0E8bC+GYO4Ai/rXC8lZwXL/CvZbOwIV1vhBhLkivaPDKKxQlMhSu9sPCrVIbSrJG7pUY
oebxaSxT+9QYDbxgpOfQkKHW81z7JfJew6jdOa5t35YGpVGlhfyLEePR6oruDTuL/lijgbTcO82r
YwBpLeb8AdzBsOmntNjBbTeBqtvam1a9N7OKVp3XWKcsGCeqeDQNNJVIGLuPxSIiVft9tdHGCDD4
MruJECayoMJ8kHYjSChQVLrTmmVVrfyjvZJ+eXx/tD+N1w21O+nZYGzHtpwQhIzBYgBJ3/U62nNO
VwSHxKntw4Th5qsRa5QheBOfpZccQ4Jye27dSq8TmyejT8qnbHBshLZPMgjSlfOgVdW9tAw7msBU
h1T9lutnfU2ONUV7N4cX0VlOh22Dlz2r7wBU++d+OZg58pY6OlVHafa1O4PMLr5KS6a4TfTmmGqA
ixrjgTD1xxiZxV1UeMYJ9y+qoEsdrjIK6BNJWG2lXicxqcMNng1kAY34S1xRQu2wpEBXW0YZK715
AvB2GSuhPPXB3FYTm3/+z7cg579U+ThhzAqeAY/heG3aEZ5QVA5GEPm5f2eVzauUIKhQ+neuUr5K
ucINPU/6pFphLSMdRgr66D/MW64iI/0C4qpFfewQqdlRlo+yaPQVFOsdO4xvZJkZ+mFw9PJx3Ekv
q9L0YTbeBh1L4UVIWQ4lsta3vjYcLwk/Gz0+Ca35PrwgPKzM+6NfeyjYJEV6SvXizV+YaWloDqe+
HWNQkPDWrBAIeRNqNZlPmhBk92YT9S+5GfUPFpYSVfQ7ix//hzv8SIBufM8U3JbC2SqfscMzDhE4
9ms2QCi9BdbiXJE2r75dvnvxNO/cwG62yIIXwFdxb411zT46IjoDfvxvbelPl/4u1fkKV9BF/qK/
znVfbISQV4Vd84SHCk+fcrqVUK0UyCvG+rMQ+OQQLJVX0pDowi48v/Xw/zmpDCk2jsLGVcN7r5j5
OFns7OOmc8+u6B3ondvuPhi6PSDugxN77O6KtgK4MilfLDjUkv+1Xds8o6oz7ZqJNQtmDNH8Woeg
A1MSQzuRPxF5ulV4r5921GhxW7YN6wiT/tk2C+c2WgS65AzelHPbVjz8w7Kd9r90yJCBOgv+Tc5O
WnmGS106IhKSTqa9D5Fn2wuBQvyFPfOA4EgDwge+hVZqp4Zy4ZWGYdq0uUDExtw/e0EZXQnoa5Ze
ORUoGWkAwP3j33rXKyw9Mk8uNTixujexfWW17/CSUhWw/E7VZ/qN0b+PvNwRkSfzycqCxbwhp0ui
tNUKpADZZDSANrVNE0APz/pJ3603k7RHz9B3BQBu9XjpX2+mIenvVsGLbPTgnmgIeQR9q1zHs6Ye
usQMnlS8R+HiGs3vg+E+xaIazf9fUljqn77T/64iTfxbGubwu+soeEyxzzuOgzOcRkt/n8fuuRUk
VWM3mIvQXL+HVqxb150+PEelsp1bfdURWPGgI/9fG/6WPFtln+UqcXSHc+264VpjaYJlC6udGoFx
A/Bl0LwM46i+dTuen8YbxTodz4y8A1LiGW+Y4KqHyGiMg/TWLjZbZmgBG7E6MNpmiaZC50Uox5nY
DSx206Y2hdd2i3Os/PUl1tdxvDFsYPLSNFTnY4g05SBXOQIlHk7arCbqsQ7tr7M3Fh+oV34TjfxX
sq2SbNxVKUJWaFS3wVFI4HK49FxicjYIRVxOtQ6DBMSOoTFF2pU+OOc4hIvluMYPXVFvksoOvucJ
EBgYnCDNkj/6VNG/2lWOxkCfJ7/XAVT4uQU1pjVAjWCMxa+Bj5TfSGL7ZSh1b2t3KVRNneVGmrKj
mkMei1k53mmeld1RAKP8Wgfmt7R3j2m2oPkg4kddrX7rPdbletbYTwCXxkPFB74uJp7xdk1JWCzP
WqVLzoo+nkSPTEJyyBb3oIsp2jp2MROScYNpZOc+TU6iaSahSplew8Htoc50/fMEVbZLsJ32FmtH
CE/J3g99UAJLE0Z5fJ+G/ZVPGQHhLVDTlJIVcqeZ3T+j51effW0pKi9XKsmCsE80FpcPIK/aT6Dr
BfIaVI5ebWIweAfTzX+/wF7l7NO4hPuqRXxjfiVjYiw7PA+VyjpXwkfZ0iU9cnnw1bgdlh2hxHSE
K3V3Dh8lxI2KxGDGq086JwTVbyDYviKpmr9ETj6TdoI330e8r1wdN9uJNYvwoXKcWbZgJKqz4anZ
SwT+9TjORrZT1EE56JVdbAsl8Ap4X5F2g8TuwZ+D4GqN+Wn9nPeDce9sSsMsEP7JLCw0bMqByxrO
NrQ/86oYQDca88NgWT8kTLXM4ynt6GcjL8KXvqqOv9gQW5EG0yaY4fAudWs5IIfT341hgi2u9RGS
eFYG+qGrjXTLH78HorZY1DjkjG5EBmx113LVGocZ0mxbUQkLrIinuJ3nmw5xB+rnMOvLor7tZid4
4CkYPtTLwSwib2tagAukQ2LSG4GtVxd0xzJeLmEHKg8IAxz/L9dICvWPsfC0s0yUTkMfviDJZ5y0
HiZO4eLgJ3WZ9ZBZyGIsEhpySOzGAVjinC8hObvUfqQ5WPqftf8EZTg/rTs8LUzmYx6M7mZFmGvj
FD3k5s7GaKzZoxGDAOQyunea44dlp8EGBtx1bj0PTWA/R+FvbeMPTxJJ82EEXdEMJ+kLyim/UkqX
RHgAwnLdQ4F9ng8XyEceTdz+l7ZAPT6BQ9omf6XoFBwvQ/QRu2Wsb9KzGOKhA2kBRX9GzBa9mqAI
sOQL1Rvpy31n3E3l3BylN3JRrY/CCbldgOMviqVWd1OkrVPrSas3WbNgocfA3KIjkVO8WTxZbHIa
58xNfoToYjR7UjkA8mPldv0/xDhzn85om9aFZlN/BqiTgnl8KIOyvothrV/gPBJX+U3goDHWQxXk
01gyIZ/G+os57mXsVI5/AvEGfozElFHcwcUej8qkFCwPSelqfvbeBGP1UJtx9wSO8l7CUR1/jBLc
gz6Xn0cZ+r2EQ6oUPqJ3u7BqDGR9Ru9K9/EgZXlrgJ8omy0Z7/Jr0Jg3WYJxX9sPO0NX4vewcGe+
HFH4kiWdu8eLsNjWE+qSqNm2Tzaqjeew85rFaqJ5ksPIy5VVR68e4YzgtRq7ECNRvn6IFzR7Z9vm
Wm+zYzbisTnPJym6Sf1ManAdwNUR/a5LeDb9AH/k/k0GXeJF5KR7DfOq3aWjx2r7r6Jm1fgQ4srC
3fmgKrYoIGGAOOCxsJ5p0XSHQ+xTaiGXe4lLp84+5NrnNg/NxYFBYnKIXTijnaP/yd62u88dkIql
DauLPNPbqPbzNemZZIsHR/lWjeiC2kqE2YbdFG8w5NyNk5rZjfQGs3nwtCl+7FI0Oa1dWvjJXlI0
8xB+t8LKPwv/QzglM+zLg+V41na9I91AsW/hbawTZEg64rysIFuM2TFmUrntO7dyFimFezsEGvpN
8ezeTssZiQf3c29svpJvCraY1Ju/oUSyE78bn7XqLqhH92bUKv3e9cncC918VDAGrLXky+DihuE3
rXUIgGhv7b51zuDozG2gNP7RD3hB8lpobwaslOXdKu/MKJq/oESX30rLWPyXtRFeobxfjcWdmU8g
fXJwMbwCniWuJkNC+r22wmOfd8Zjuxxs18sxyFbtczDzBt02mXnTAPe9XZuecqYM6D/IWKvg5eFb
w0GmF0A7H+cyDK4tbfzjY3i0+FmTttxqXcv2gJzUtNdqZKP9abl6qvjqVj6BzLar/m0ydAwolhJl
RoJs67RlsL9UJ6UmeWlehrhOQuJTeoDaUAmQeqerNdpumit9SbL1RvUWpsMjawQy0vV0hYl2+ees
td/ackQDqTJ9ZPkTExGwcsEq4McZ2VVG+RVCSZ4b5RMU32pbdg4oKa+40eahxmmQNK/Noso6zpPz
a0V7GopolwQ8BOU7dTnAXXlhm1hdSUi+qU7A/6bhf5cIBR5EDIMaUz999oqNBGtH2Q2ejxiWMcK6
ymffO/VpfWssOojIuVb9Zj1duw1MKXvuB1RBluEwyKnSxShmB6UT3htzWG8UpdSPBgKO9wM6feZm
nlC0ig0F97gluA5czgyqv1eKnj9+GiynjYXQ45y0t5exjqtYp8Z1vgikSSBMcRa424Ga8zYXyBMC
X/G1dMthhTUJwuky5xMs6jJ8Dco1ZXjWIN/NL/YNB+HvtuzjI7K+KPiO39Vllx+jcYlIE7mGuxH7
EOlYxyV/jXOrOToZ6vh9+CkP3HKz3GoUzm+VyPhuAmk8Smcs2sJyOkV6etO26uYy9pf5TojllVXm
uIX9vPAUh2fNhsLdOL1yj4OJPKMu/LQurMZNafnl6dLRsLo4luAWNhLrHG++r5JbudcL2CTYeU1P
PhVa68qoFZpa91Tj3lwc7TDXbv79r//5f/73+/i/gh/FQ5Hyws//lXfZQ4F4ffNf/7atf/+rXMPn
7//1b0v3XLYzjqXrqGm5pqmr9L9/e0Ihh9Ha/wAUPRZRkKdXYLuzvRUlUOhcvuRLblQy6JI5N2Do
kq7Wn0ecXho9HV903t5nXMPcPTbr8zc5UK5096QotHOc19OLZ9XI6yyUVk1LUfgvpzvNBx9eDyPS
uGasfkP99GkcO/2kJ7MNn22A1nCFfp55haDddemQ18O+fHEVwCd8gzW9f7BzVdGx+suDG9QhD5S0
KSPhjrtm6ILRxy6gggGu5VEPVmJpRilySypOEU5hxVtSETGOFRySCX10YGXpEbhDssaiKbq1Fe5/
GVFUs3034nx8mQSCNDvJhdIU5/l//mu4+t//Goaqekizk62xXMvQ+Hv8/a+RJgZpF3AXV2kCzmey
gvohdeuagqHW7HDbLfcSkwP+Edpt2cRrCB05WFsd8GvdbOIdFVf0XdJquIdP068HDDlysKIF712A
1Yi7pOEASrnTjlM0NNG+barv6PbuPmQ+Srdx75R2DLahSnYZUSzojZc2hQYqWHPQ3NfLmXToFfkB
ibm5AxCha/HWk+A6u7RaHcWAY2oZPlRkNozrFjNHMWMuPjacSsu7PtWMjw0ncoExqKP6SobKpMls
2HSGnXElr0A4Fc35csk1xiXT2rMfpCWX7IoxPkgTPb/4HsWidc8q15VLgpU21h8jl/R0xUfjjU2v
zhfo9M9/akM1fvlba57j8JUjTWxYIMfVX755iuIamI3l4SkqVe1qTF3y9g3uEHqKBjAOBu6uDSfw
PH5Buk7aU5facGOe9Sm27jqzxDCvwT93i6RVvV/bXqQ0Nx7Cbk7U/TWmbvgrjDF6uUZeOnch6O9T
rWUDmfTEe5m85Cs2efO7MWcvmCh5XyZEyg6G0vXnuQrsR571PMPcTn0P2hZuQNj87odUCmcyktdY
6fgIPzQYd87D/I7cXDtM0bvt2942q7v8TvdHnMa536HYWDWUQkh+Jj8tCRp741mD8jAneYooPdIe
ppc+I40aXBmQ4e7loNakG8I8aRAnnV04tNC3JCa9ox51h64zgm3d9+1ie8i8sCAbga/d7RrLx4V5
2ev6ORjGfpcMScTbP0Xj2tdb8lDc+vDTUcORg05OobHZ1kprdobx1rbG64vgtYV0Hv7KPL3Xi4wu
ZeaGRcT+chGrQAMDCEK8XjitqupMDizDTTDWSA7idMDjXaOMFGvlXZbiSzQkeontSVXelUushY3O
a861f4RtFJ/W0dJjtvGb73TAQmTuMkOmSRNG7r0yAOST0HoROdUK56z1rQFRxeDCEpOreLrxWtjR
0erj+LqfASyMPw+6XSBpgKI8WGLK6L90SDMMWlg0FbBiacqMyzjTVoxzhm7tL/FLs0PpzPFwM/tP
0wd7gjWWAYCUCU6nz7swRLL2QvNSa2fnKmF2HSBHS6FcCGILbWzp8JeOS2gllVm3mcsWUv2qFNn4
rYsqa9M05Xivmal5W1duv5WOOZvvEKfPvzjWXJ3jNk3QkyuzbwhnSj8G8d1GK42TiujIHUnI9s4Z
HQ6A3/cmqPyttTRdABEmIvSUtFWAEwcrAFm+kzlqld8beGWfTdfVtY0MtyJ25KCclstJYO3zq9o+
m3b7sA6Sa+BFkB9gc7obGd3D3z6xMSb7T0Y3fi77k6NjvFd2+k1Djhklf9d8TAwEhLRobcRk7W+N
Lj1LV7cMsnu+fBT6MtzPaErMZP9FaRE2sjSlw1wUnfHSSEltM05iOtkPXOyHfL2eXLTUApZpC2Rn
+ekydohBqgXtY23MFkhkY74tA4SnbCAgE1nLUNFRc+ig2uE3O2NhG1fGfe+rxr2cVZk5b2zdnY4R
snQ2UBC6PbU4NJNj3qwxR4nbm5QFvHSusaGhQAHpFtiQ/ADpaqxRh0SM+4M0P/2UlOTImNRX4/KD
JZ7NA7zRfvFl8wDsLPGymMgH9uH3NQa88/afXxG66/3yitBV1/Xwa3Msj1PTWpYLnxZnPO91hySW
ccT4Y0F8pbaWHsbG7Mrf/HM8VsMVMlz+g6kgRtoOVfZuquqxwtrot9rkVVIV8+cRpHrG38oME7O8
1jyeBxTQq35Eg91t4AIvrLw5bLut9IrotPTOHUxhK1eNT4M9B0VfvloP7qy0hyYaIt5ELhTwZCqX
Z6yLfkw16o/xchgNAFExXt0niYVR/RoNtX49uvYfCXTOKySN9cf1oCpHHNjjO2nJcDmT62hJSwcj
ENyxH1jlltfaovVueGFXb+YYrehK0ZZ3IqrvzaQSXE+XdpDCoPmPPag0erP+ecAyXq48L5eXSdKU
M4lJs2Ptuff9AMuanz8BpQzes59+2P/rWpY+PFJCUI+X662fbpnw+cNffo8izJtTa2jXl4+1TrkM
kc+VZvFZz4D4xZ7t37JNMjaj5mS/u3jRbWHbDNcgEp3XyQNJzsIedZlpPGgLNUVUlj5pL62qSzzh
UAhetniXA7J+xnay3Io9P0QW6bhcYvRQpzj80mP1Df6bXeBsO/j9D3ZvvKNq4Z8nvcT1DRJMjVGW
rm4dZXGBm82UfFTWbpD964vW/Y2cSHmaYnU8oFiFcFf/I+kUZw27Q5Lv7Mr2j5k2GP1mzhKcfMNR
8W6ioSoO/UL+kGa8xORsHWmXpX/TatQLO7s2r+XN0jgV4vKhdlzfM8I3tjodGHmk6z/8SR0/epYX
jYyJLKPZ1p2FZB/rrqPROvitGnH6ZrvOsZsK85vtOe4W28PgFivd4KGKyQqXuJB+82GZDqjfPLfW
iCUCVnl7ifMtDbqh/mZhgrUPq9w6p4aZvCRKhl/iHOznmvIQ2+CFmJ5glacGXQNGA6m0Nejyzbru
0byRGM7q5l1r+Gydpkj1NjwKG9iZBKW7ij0wJh6w/I25/jNGXXIsa8W/do0mvkqqgtxEr9ZU+vL6
AMQ0eeSBX+7AfTRfii4zsIfQk692Vr2CWcLsY0x32PyN12OIP2qnKNqdnevUy8eCpZyn6ndrLGNL
uomG/hzz9L9uu+qjo17OzBwTeciN3H0yToIyj0rSexDhOlJ1YXAXxzfiUBugJK76Vninx3DdwMwq
B2kCY4SiVBfRceZ5fSfOtSFv6rMfB73yvCbmNc9sgfQ0DwKWHBOl3iVx3lwbTHlZ4oJcknjcFA//
/KjXXG/Z2n3aiJMG02zVAdSnWWwGLPuXrZ86FCmb9F4/jB2FYh+431lrm4CKEIgim6L1N4Ssdk0f
pz9sK/6RmG33JTZDWNlVhiBfkWq3Lmj5neJOw29zmt/xRvw+zyxH0BNsdxPlnDd8OaI96qrZSZqm
wz4qpLhB3pNeIzR3Oc5/z6U2aE8miHoJh41Z3ZiDbSJjx1+1HLP53ExfA62zv2ju2D90kYFYt1q+
Ybzqn40BmYh4yfiGSonbUqomJ+kt++hNV547BOOexQVRU+7bcQifJNJWJarFI3c2AnJ5QRll7VTH
KjuFARhvT08TwKR/HcZyfKv4Yh/dBFWDoHTjtdNAu43vzs+2dMs0XEcQrjUCZ19ZhbUxNW++y73G
3DZuWHwZpizbZrPlvpJT0NFOTmdMSMCFlFjufFXa4V0FSPhHkanPHWaq33lwXIeqH/0Jeu2gq2OM
HoIDGI51WbyJAeSNavbaqmm9wa9jeHORoIOS2sHJL5QnBK3OEsZSIQS8rLyqVnPT9/1QHC17RuXA
z7TzEsvnnkSojgDUxkqKhN3OUSk1/x39cvKv6Rw/QizzTjEKzifVJVXkVoaKrkWHNLiGHHj234a6
YxZvbM0E576Mh53wy3gnhC4vl9YhE530sP249N+GomZkvQSd+x7NtXoTZt20VwG4fVFy48/Cq+wf
1vCK40X+vejI2MWpmj5Dmeo35Rx9GUOD7Jeje2eWgslLYaHKGM0GcDMzTV96vGjuQIzfqyYmXNiF
hqdGCcqHEjjdVgd5d2zGDlKEMtwsqatraTlaOFmbsuxv7Kw1jtQ2f09TRX0FnPrNwpn7h43Vl1uH
5nteF2y06y56NuPKPXRq5lyFBW5glg00KV8mYXv1zVkmAS3clOPwMWkIenuXtugJC0ghQRYTGfj8
dm3Bqjt74YzX6gJ8+PsIPcHYKlKqh8lQNBan/e0KvvvZXLF5YVvCVAHnqyLsDf681JX+roi08tGk
GKUdO6XP4ANVDt8N1b73kY697p3sRkKp0deUINJm2oMR8bZRp9hkOTjI4NzhDk2zFJHMIW2czaDU
wZXewaCG8P0oG9zBLa5UK6B4soQUBYJ4yMPnsvk1A3TcGpeS8GWSNnnmvg46YycxtU13yWgg4d50
t6rpW/f6cpCzSm9tvnuNsSVPpZ1GDYaEPAmiNmATPTo4QJd1+OzqYfVoRKhjLs8KOaR2qu08jwyr
TAjcqnz0Ea+5jJBrZEVh7fsMNpunvbho111Vo43ljTTbNrvvx+a+4Rbttl647yoreZE+006+dGjL
3EnLqZHOxwns3Ppa9dDFpb9Xg0rb5UOLMi46Q7woyLSf13ab/27NifswmUoMrsecr+Pe+n3tu8yV
3hSjgKfLfIkB0Jru0ffZqJB4pok18VDwkWN4xk9tElXHFhO3q3k2FhceatM5VqVvc2W9yg2KkvpW
/TkpM9TqyU9B36MJdl/pWXZnlwrq3L75JIfMjYvdrOQsz62uvtO6NHkNXbZkWBA8N2MVvoK97qbk
NQsV9XnQ2i0bxOQ1D6b2ccb8Tiao4ATubd4TEPgQGEZEC6/7EknBGZEjaZbkmq/rMvkurXEZMVhF
hgpJFVzHFnUzvJQPrQvKdEQ1/pGsY7zFUNF5t+KzPLvGHNV1o7b6p3zWlaMMtTs7XIcWRem+e/Op
a2HQm77z3CxShbD2Q6jxbncUllYO9AgQvtatovPSe2lmaCd9HrzMRV/qNmWvfl33bNgz6ia/G4b/
fyk7r+W2lS0NPxGqkMMtCGaJIiVLlnyDckRs5Pz086HlY3nvmTpVc9OFTiBFkejutf6QbXgE4/mW
VM0TZ+arbFe0adw2bgEdG6zuG8at6KWmW7UskeREbWpTz3HzdSqVA8bc+q8aW0DcIKyvbVYrfjHV
zuPkNfPOmlL97KxAsX7C/y+J8kMSWvlBHrdMNxwCsjXiIA9jEIzGYGrm3705ueigICUAq1zPgrnA
txF2rfE8FSI7KNPwd9Vbq43q6s+l1f3u/ajKuRW+Mk9lxeI4xi67HkHGxI5hCGJM8ZYM9T6qx/kH
+PSfc5g7n0IvtndJWZI4aBqwLT0ZToFYwrd0/ClH6jmykktJvqBAmWjvtez+G7OqTwTtsBTvk25T
rVXZFoHHfb/6720VafEl4sjKLsPGfx0EropebLRf1kvXsuvNWExYy7dTTAI1T+7llSwEsJ2tM3d6
oI6rDISOooValK9jjUkiXqHDtqu08tUBa+KnNSlgIZrkxTDQGF6HReiinfJ2cDfDnL1xcumUp7Gu
tJ2FtjzHF2v60iVkGxQwQRe9UksUf+iQQt8qOEi06pTfHVAAal+KfcuOjxmyw7OI6SymuMUE4B8h
kB7ZnLkXWQvhGh3CaEg3sioLpe1e2Dq+zDzm/SYWv6QkMg9I8yK5hbIY3RhQeZ8cP9rbJLuWDggK
VTGVraI6+ieUqko/V23CjsGsleFPywqFnwym+0lVhmlrJDtTlPbVGzwTKaRYecWP51HrR+eXN/2o
sVb7Ydtu7jd8Vs/K5OBw5hIDLg1rOurY2EE37E+WKMR9EsUue1KxvMKNu3tH248V6LIy+4xDVb3R
EvtkxBUiEmVVfF+G8tDNoHJYwe4rcwTlYmbjda7y8MugaaofYqf7XOKAHMzsR65iguGgd/rnFj2f
qyyaocYTIq+bzUebvFowVFgEcOaP9snqtW0BXDWo/8yXvWZyxmFmfMDkOvV82BPeyiP32e3rG02p
UCTyvPybUEfjjBbo8hgm0MIVk4ibYS+PskmdUP629GjYyarsqBPd7/Hyu2rrsCZt7YNlEjRpjXhA
LpjnkOiBHFapelU5n529ELhlCmTtW/wptorhWzIlVqAYrnOOp7q6jiZqsiMUrm/qaN9Poa2emryt
d2Ya4lEjtUXfL+G3pYdmRirrX6Ys0p7lQ7H0vVvKmL7LkBp5lB0ipTj3yEBuC6B490pcO5s5R4th
yao1VfSnDvoU2JAD5r8G4uELjxxFX9rpZ7SVsSfNvcfCm9WnFnsH1r70M2qZ0b0zYGEkq06mka9t
83ZbzEX2GV9xkvDQeXHHYrBuGF8wzBweZKdjkSOfFHY3aXwrYHj5Kkaoz0WrTvCAlfKasTnbz5OO
f2uh5SfEONRDPlQ4X6S2tdXUuXsUS6ziziimz4MKUlWd2+q7YhaHdHIISOc5KaJqXKUWxYM+a9VX
W+STP8WJ+Zy0ShmM5eBcF8uDOTCO6t2yoMI7Rm585D/X36clm3io8PYtjW1nMxnese7rFnn0uL2L
hEqyZL36KJzQqXdoNtZ+6w24y2Hw1pHdSYtg4Lyl7gf2u+/1qldLIIzrINlY52URNGsjJ4burm3y
T5Fa8dmEqvOoxp79OCBuloiRgwzp/sfFMYZzZmW/ZE0WXdtYsLQAPsrxaZF0l9DI38crSuk8jhir
QrObkj2kbbQo3Go6tWk9B2qtlqdCNYdXqz1kKyestfTy6E1dsR0kc6xMviJBWdycVJSbbrLmXYgf
k8/ZoXzTJvZ7vQ0zcIJ1+ZrgXLU2Lwjh4xeLTtl7Ve1+RUM4XIdFMXgqNT+IcVVvdi/IbrbpcIy6
tnwbrC2gbPW1MBrkq2EhBbK5CTvhm4OjkbdX51uZja9Zr+IePrnjnYtA9naJB+0gOIq/hiFeOCTh
n/l5YdiZEQO268V6HR1XBLqDBC8CC/brjGiDG5U4KKnl2YXIhkAZzW0Ic6k3YawkGfSiqVDybYjJ
xsvEYv9SoS92s5caF3KaCK2ndzpnK19W3SVMD0VcRu8TkjZB+Z2l/yB75Tib7NCemFUHRnt5TeJ4
OqeTzvdrLbK68IuoL6+kvZyb3WMaGaOv/jGgakAlORXswY+2kBjmbnYHEeQZWayNBvcIIU9QiPIu
ciDs9l8lyo8nWZPtsdkEhY5fW2eaeWDE9lgEYVSO8N5spO7hMmvbOc9H37T1qcB6KhzutIKoww4V
5YNmLRPuVLQtWjgr75dyTphClJI98m7yagR0mgpOMIk79ddIQE+elXj8YliCIHRdxJdo1MJroZk4
B68dTsKXzNEUSB1tPNyIKv0ykOT64oqq3+ihkt03bqXcmkT/9n6jVUJXFU+4dOaxu1yGAmKDk+J1
IJaJ3BCIO92Xl2nVvawA4eNfbZEirJPuRqjFMBe9mskO8ICOA8vRzUBOi4zB3XkN3EYpgaph7Ka1
In6Q+ql/mlTLiR6stmpvsl0leipHyabFajXS6xCdEL8p2Y63mq+3C3wIN6+eGtXKz4aOYLPraCnA
Jqt80RQL9Uc52CGYDIu/2zhxn1VIzepIVYrhKntF5URoJNbZNja68knEaf5omo/vQ8HLf0vm8TPa
hNX7Kwuj6S9mgg3F+sLyDk1Z/X4z7zfUEvH+ZmRVFmXa/PWGmjxqDxAyMPJeX1Le6Z9vqnf6u6iL
7pfYy65I0efXVDXZPBDOAvsNjelPe99qJKJFWO0+OlyS6ZekJPm3DpPtea6m8OXdFU/CI7HWdawa
4CBziKEKOkfcE/V+LGErAZxo2HYSD0oOshemWfiA9Sx09e5cFmNzIo+LZRVepFsLbTHzKOpm2sZp
TAQYLGsQlnGyk1pospjIngU1dhh/teWehn8AfqG7MraBFGKi0ZhTs+uMpn2xO/2pdqLkh5lo4HyT
gugKbh6C7c7Jc9PkCliaffU6YuQPqkr1u9YSkbb0rn/wdIIcpHOTXWLrykuZGtcmHRGmt9zPFlHJ
5wHrn50tmmanJ8a1RioZEmyFfzZ+PK9FYl1RoQ1/NkazU4pu+jra8Od0thQ3La/D/ZyL+SgnpSGm
27m+LK85k6Rb8dBVO9hb81+ThJGE+3GdVKCp9TAmKtTxddKfV3JmVAOCbjbzNySgtK2uZGjx6fzW
a+gzuFlk4vsYIe/5X0fMjECS7P++B/zw/DsSvu/3gH8eLHaU34f125Qr4ioLHZb3tYYoHJTQlLdC
y1yXNaOPHxiWLj37fTlOxMLbOAhMZSmZ235yA7Ps8hclF4lfKJr2M81PojCNX5bmfu6sMvxsLSp6
LyZIZQ2Q3kFT6uEoZzt/ZnvrbFXN9T+zPRc63UzYg8cfvsu97fiSN1tUCdjtxcivWmQtF9khw9jV
pPKdxdVEQumUPrW2sUMKtpMUOP2xTVDUzPRdbLXZQdW67M11n+WRpZnYwJTFShOZnezN/rv5H6Pl
OUaOTkfN9se2fuujzjKPPE+Lu24tzHIVKvUc9qRtudK8PQ5MEY8P9ndZ/qilrbEn+2Ht6/WEumjl
d0flCT6Yg/6MqORfNZ1aBh8QDBkn3XWkrMVNP30vlCePowi4Ea169lAdWjhDfI6iTMfMbS7fq/2Y
Z1uSBdNB9qIjRb58BHmEZvOT3hf7Qffsz4mhzSfE2Mh55ylxy8nWNuP6fiWBX3L3ZaF2SXfoNAMZ
P20Vf68MmwzdWv9g+utV0aLRw+7VivqU8GFuEeDyUojuJUr7lvkkm+x5Lv2mFNUZsIH1pIoBw4F/
ToD9GIzSqd6KGyTz2iyoS2TfzVhd7qIwHmByI1cqv9edeBqN3PoKeHYJOuxx0RJqhwtfAFaMWLzh
8LXCtyHkEbaANmh4006GLHV0Fm64MPnpXLFifvS6qp5sbchfe430Dyepftr3nVG91v34CVhbc5uE
qtxcJ7xOZlW9gjkmCaYo1laO0jke+QOsu0trZvAE0ZI4j7MRyE67sJSj6rigndY7ZrlCAoBEz1n2
OjePm51qbR1OlPBUkSN9L2o2T4X/UddK+3dPA3Pch+cpthz+ndPHvKKNXSJC00UvEBxFWdk+ohDe
PA6cgG6eeAzR/XmULTlsokPhlOlGVmXHEkcIAxSJfpBtsijKHWR8jGky+OfC7efNKOoy2iyonB4x
RKl8UOXJTRaji1jLWNQPqRtVEVGidnzQdTZfsooadbkD+lduVLO1AiOx0CrRE3Py08rr7mVRl0V/
v6xJSLBaP2RTWC3d/V/jnDBNzmUN0HodK4fkxHKOKeTotNTcEyfFBZXoLHRPsnD/XP27Rw6P7Tnf
oDKKcNY6ULbJq/fRc9Ib+wh1XyMqkzOUuOQsr/6v6v+rzUsHpCkcKw0+7gdDHKopxAJFzOO9LAhJ
jPflCjGvwFTynHW3H53en2GybVaxGc0Bs8jxcibsGuSn5aU61umdQBhQjpVTRyv6g68np25sJ6PR
AAqb6l1kLGEAVAXj7ATal90mau87yYCIn6JrXMsBxAej9wFmTWr6t6BVEXb3HGzEY6Iq2c1sHyNU
xDOk/FRxDFVb9XUTVfOUdb/CBHCfzK2xdXsnfkWsmlx146GMTSD1Mya2LT/M1ybS0rtSX4OVcZW8
DiXYQBWAxlFWw366yxU0Jnogobcx054s0YmX1gT5NwERLcjL2A1AK1m1sMC1/bBXXlHj1I6yzRnd
8QGuGION6qiQ5jjLmmyHcCYuBj6g0vYySer4vEyIZctq37huUKmudWCjapCCVD95QJKvJR4HpaMG
2py7l34okdLE+ChEYKJ9bHAsITwEtSZIEH/VV4Xcv0hRwjbU8y1rhs/9oFiwSMfocVFDqAAdsHg3
eiySPHrE3jNGAlz8kP3jOqjus3w3uLCq5QjZEacXT7tVqfNMxLK6uvoYvZTTk+Ss6FjtXlq1zInu
ktCc1a48zNjibGXVWwMR4CCsd4LLegvHVuEWQPzZ4r1YBmZvaq9KNr3vntB7AFY5D1+n1qg3VrKU
t3CKFNLs3XRMdCN5yP5Mwsv6fVIJNkNOMgjrFOy81gVArhgCdUPdi8VN1owcDE4HSY18KGuK5UKv
Vc0cZOE6QbYVTfLXhBlscYf7YXbfm+K5i9LvYpUfbLJw2NggI+8js7duhLJ+VLU+f0H6GhtRBfWN
oTXVWx8bP+V4vdOaTWSQ3lpw2rzVLubnsiNWMfGspna615KqWk3UYvgxoXkfF66306S92FoUU4RI
cU+ecXUW+2iX1dYqxwGRjKIL8CLDcPufYxIQumhDjbC6beGi5Mv9BA6Vx99UscnVvs1L96JOpnjt
R3uNG7FTrjUUzd1hVI8iUcQlcmIOeVoaPose6qS7uO3PTmWDbJq//jnbacz4fXZsm3/PHrqo8Tl1
zIEMwmAzVF4S3CsusOr0jYJZZDD0A8RyGY6pu9jeAuT53qFDuJnr0HlAPgeatoDuzYaJlLoRs07r
bfXJm6zLjLkeqC7CsUtzl8ee9tasE5duIRHoOL8nxv08XL2UY+vkeuW5xEd600g2ezzHvBOkdkZC
0Mf3vZ9kU6xt/dr2vj/kE36vyk78hr1jZKbj1i62wJGdq203wCpSvD8/ar0bACt3r9kk2huabu2N
ltnoP7djUj0AxU0fOFsI34ia+ZXQHIom9shBb632IaaDRN6f5LCwJGtYmiZCxLiJbCIEMSVEzRJ8
trExj3cyDWL8syp78Uca76asiLa60bMCCPNlVqvsmXwvO0vQ4oesSONPVWF8lxbiYlpejFr/PUBX
bMh7ibFVrKi91eSyrnP3ZDcosn+0DPHTu5yH7Kcmu1qtD/fGOCu+mzgMtwkMJUNcHPL1k7DU4Xdb
lVTFQVbDP+Nkm56oRK/qC0Lc7mPS56exIvkta5jkKIdmSlgCO+TWN9bovi2hEHeyV3faCpksnXCu
PcxwZtg5D+qsHWVVbqRlNXbo/ajK3sLevWNeDEO/WrEOjp+XOTsNyOYVyy+b5FXsNcpZRN2BSG23
yrPUPKrT+FCxyBwSO5w+eVr5pY9jJBVz963ovOWTHKCOcYKCDCwQjnnvA3ItfKvd8fcAeYd41DN/
dSG8+9+jJqWOD5w6f9/G4XUM1Fm//7nNxwD5RlrRfNENUT1xsrJ3TatYDbHaJTzjzcDJTLfAa9hs
v86yMZv0XVVY9fFf7bJTtr1Pk/XQ1fdLgULqvheadtME4HKI1opvTK3zVnlQu4SOs6w3YATG1vJ1
JCT/3wFCuuq5/6LqmI7naQ4MHcOCJKLauvtPNCi4rcK2tco6stYthxhzhmXjaaI4tZw+5vfLnH8D
OZO1lcDpcKxg1Wh6H+1MzB222lR7n9o4XHMjCwgB1TYJ7tEWd0V5105V4ZOR8j4J3BGJGFqn3sES
YyN8sF3uJzkyWZKzo2Fsqq8D284tUNqAtik7EdezyEy55kFWyZ0oW4JSylYOTiasXdzIfXPQ9N1A
a7A/WfbM0aUjyi6rhkXaC87Trh4aUozrCI0325Vxjg02taTIXvCIKi+yhj16vEl0Mz31/QwnkVD5
yYy86TgR2Api5HQP/QhKyUvLOuAjQkujQ5NINKzb5ZJ677165Nmw/vrqKAcvlbHRXEzXSvTKjn23
dM8DouuBnVSChDNVT8Uam/eVQ+IV3TP4jGgXjz3C1GuvnvfhrhRjzbmHqmIo4X6KsilINTWBkYdm
JlG/9N5ZC/bK6f1iq95p9vpA1pBJ+90uh320cTgE5pdxnHCd8mdfquW9LOykrN6vPto0Tb9OieMc
PpoIOOFhthayDalIOD08gwhg/KND9ipzmKBskTQnwhjW8b0tRHzUi4C3Llb2lMDxvi/yKAT0DZN4
Z6RA42XjXz0f9RGivOfYEWw25n0U73cwxCr+bPZXbdJ/9y6li5xRhOuIvgj1cUZHqTbLR1nJeNjt
59icN7KqrgNyu/6uYf5xlk0y71Za2c1abVBkU4FSRQBJkqT72tZ1cXwthyqo+IIR7XywoUvcRfE4
PhKOAhQv4JPIqiwyUwdd1DjJEfXQ8dG2OdAJgaPyOkEWyGohu8Rajv4TbZB/xsckqX5a04KD+Nqk
Ywt9qXFNlDV5nwnhh63jpOVWtiEuQ4i4srydKJd7B4Gje5FU/WPcWM0d4hHPsla5KjAv7LHhxyLM
JdtkgVjUcUAG4CJrHeTcs5c13+R42YSdCbj9xnkxspGkkeq2XwbzhzL2xuukRAuefwBuBexqvu06
POfaVZ9zZzKCSdPjoHfFF6splRNessXeKbNpU4i+QoAu7jfaol2TkZ2CYixEy7pGfRu05F5zhfeU
4HmFu8/yFQx4u29gwPEi47JFyWQ4TFMbI9xQYP84dSdiCDjfTOlBLSL7PrLCdD+xqcZjaXAujWc8
lw1aDG7HEcPjTXhamx9bvKu23ghjcGzEvrbN9k4p7nEtEetxyxswPdB4R6N90PJ0lxlVdkhrKwVG
nqPGEc1+NS/QUIrYvqkhrteGqkynIk7ISLraS+1M3Vckmnm+VKZ6qZTaAlQTsQ9yq2hvOo227abc
fACVu6lmPXqUBSIJ6nEB5MDN/9MG0jLbNpXVAMH8T9vo4SwfK3l4xMk9fp8btQYhhjy/ymEqULY7
stsPH5PUWhl59oQ9Osj/mZRBvtxompPuZduM6thdGHvnwQSj4RvtXJ9IiWJ+I+vliryQdVnYClDZ
aMZ1G0W53H8vdcziThoSEKdMGTR1K+v6YFYneQXlnKHL2t/KWbL191S1mvxQkP+RK5FcpKI0RFt+
LWTbR/Wj7V/jUrmWye73y4/+j1vwY3V+L3jvl0IMCNNBqME99TS13e8iibDgyNYidaw492VddstG
efXR9tGRJQ3iRR/d/77Fx+zfI9E739cw+zZhnfhjZLk3BfnQpyQfjqhE/AA+uDyoA/4w5hDpQQvI
B3i6CJ+WXFS+QhTnp2X+rKIJ0MOIzSxP8fjGc9A8VF5bwQSLzdswCtwwky77UbiH1NDSn7WYBrSu
QvGkdFW7L7XcPBpKrkPQRKvPBej7NZ2dYFGxT7M8IOoRggaBhTbk2Viq/Bl3oaOFu8RbnA/Jzo0a
UH8jFmpMIF8cpdGz1vPL7Nv0W0ce8FkfxNYxhUG6M+/esiXbTr2pPI/tUh8SxfK7yRnPNj4sZ0T4
83NjbnXRzUcvL9aUKxEPApVFYNiNd7D04pgsqXHsI4QewJDV58o2XlfQg3ywp2vc0eUgGITPrJ7z
XtgdymmKlrylDQk7PtDHNKkOMcpjF8KmmKCYOY5My7wvqjHdu2IJZqVrt7VYE+NVh7gR4LK9EUUq
CTAQ03xvsuOsIMjjQItF1MDN8UJPH5VG6w/mzA4nTAn0g8G2vyG2f0hLkvHxFI93fQYUk3VlIxQs
wbTZ+blE6c30FJMcQroxx+w5R7DiK0esbRq5rU9YOr+UVTReQmQlN2jnKV9LVzmHSV+82GgLHwp0
/PaLwxF+AMjmNeTV3aT/XoFJ8Ce3GW5QNd1jPqfTLg015QXEwQX8f30HKbsIRFiYGxxLmjMA+PxV
nbc8BbXNIvjCoBvnBVYMwbfWy31bT8U5d0lmO3X5wFkRK+YuyjetbpiBRirpYdBML5jQIPXsKhhb
29j3ieldbF19BfeHBkWHpGKNWckxJV22iSP9h2NP2QmBMSho5pPLY8zJyuI0pOCplUpdMXVRdSwN
w0ULNKkJMVXqwVbEyRxrbdPale8leRd4elEHJZLJF8dO8pPNhg7ah690te+pNrixyQ0/9zWin53w
nKf0mLCvRCaMOH/jsTmxBOHeBOin6hr7OZ2fjb4unoqjNSa3obMx2EbWBm8B8DkxcaednTVs5RfF
3TaCXdisP2BQrJxCoyW7IyagfSvxTyCelHop4U+1uevT6abbKUzqm4Irlj+LOeFxn/V3EFiiMD2G
P/t01nYtbqInWdRekwcz9nlz6aY+4jjdqa7QeK+Fh3xXkR0sxdw1Zq7bWzur+0012G8qAxwdK6Ax
fmIn1O1qfSpPstC9pHq/klWlssuTtxayGuFwy2P8z+h/dedE6Mj5j77BmfLUrD6BHO3m4r3eFuW3
2Prm1Bbfg9jZ4E+nn0qR66fFjC2O6Oxvc2iGXRX6AJa/4CaF1TtPEUDBWAhDJvKWjbwE9fxs63G1
i6vJOI2pbZycGZompJEJ/NsxzBLPL+OBCMmIAVgqlH1ikWL3PZc7lE21SdOeVb8BQ1y7CFHjwDE7
yOZ4yEJveMYDNOLxbqSkqSdxs0eV77fqq/qcHZvGLrTNlIsXRzhYmq3vAFaa7anVce6e66qYTl40
TidlLTw1yOsY3cVyKE7hWsi1Rl6hghND4iGE6duRogXjiPqZmo79iSAQJnDr1WAN36um/IQDh+3X
asYnUK9LLFE5az+zImAc1/A1H8PdkmQXpMuVU7OaP8oiTJAVUXKTsH+Gul87H62EP0z+/zSzfrFA
8247wiyncV6KExugXsmHU6sX5tG0AHjYmuCM5pDNG4y+2JpqjxoKsqKn0hNfjLK1toWaziQzyg4X
lbp4iTSvOfErhWfHB2tOytlOMfLsZ+hCnrOXf1iMMtmmqAT4j0RfTkndLSerQzGK8DnaYW51Il5R
n9jLu3snTdiQFOopW33kRFP17x/T7xvxMcmrvKiH96sMvedjZ3DuC5HxAI6vi01UumBI1WbZtbZ1
M0qBZl7kIaKvxO1JFq5at6c+g5qFZQfYSkgaflWWPsT09iSS8AtuT7emBg9YRXW3SXUtAIV2dpve
V0P3rFnTKUrEY1qDQjPAgRyHqDnVBWF5zbHeGlsJ79NpWDZdWtzKVEy4mmjfUI1H7Lwdz4J0LWrw
EbKYduHC9kBc1gaSkKndY521UWDb7IiaKm93CbLSG3i6ZF5rEzEtcJOAF19mPRQ7JF7SAHGAZhtZ
eFIoyRhx8oMlrFT84Mx8V4Tu10whAG7Z3dNcVlMwVZHLFC/cNLoe+/bS5buYkz0ErvEpdsiuTvMA
Cn0NgK3J1cyyMUx3EJcCV4cPqrPy9lPHn1d9iM7StxrWCTvkckBbcawK+FHBBXQb6wAWWd21Xsfm
wHKbbezFLBLiBugTj0x1hB0dTdYBAtKDFwVKU0WwW/hNaGEx7dEbMnjpSUc1jr8njRfinZPmRzzx
MQ7W+St79jJEmUR4zbMIedbcU/ZRkl+n1OoOrt3d2aFin7O4OqasWackTPa9SDs+ysFB5gAL1Rwr
MR87LrFtlnLZQhPB60yJLlkiqk3WNOqWZ6u9xZYamJeTv+ALqW7tFHJRqtS4Gk0oGiRxvh09HcN6
JBe3mRu9CBP23EjiJ3K66cJi98BvqDkXMdbTznC3Lqs+pPs3FSW8ICGlsylcA+wIu+7AVR2ylZr2
ZXChynddE58Abm+sxp6xRW7RqBmSbOv0XR94UX1p4uRYxAYIAc98wCAWslDpmbBscn3jtkDJ+7zd
8/tEn7gtb3pZwVBo2i3/rOVgu8La5/awnUa9hQVjNj5JJL7Uwj5bccL/VUnTx8XgK6cbx4Xg4Y7D
xGXd/d+1Cdpp+TyVR80YOBoMKrlKduPZMgPd71noyWxsxgppQwu1rHOuJr/SuRdg9VflpAGFauKy
mAqaOKupyAcB1cXzNGPx88aHKJsd31IWlCJAv9/l/bVdsPZSK/7+bs5+WFVdbDVXMe4VC9dfIjC/
PDNFOytvnjlMnZdWR7vbgrQ8uupDmiKWUHnLXle8ezOPy02mdd7J0oC8Vxo6Mlnq7jJUzS+ddz9F
WoSOdJw8OcUUcvzJrYOrDE5ADMmC8tNdU9NF04/zmW573klLUDuP10C2F4b3UKox4iBEdqnrRnlY
LPyygPbqZT2flLxf9pCrv5Slpvsu2+LrOD6XeY6Xw4jbNBs+bcs+atw0jXVn57F1QNAelVet+T7N
bFcQ4wjPrEaXNLfqwzw9IJtn+RZU7X1jOenZzlXS4/G94w1tUJAZbobKfYgnXCeMpkv33QgiySAG
76dh5tzXi8pTf+ltGNamhs0XO6pxEG4QeULfdL1R+RoAuN1UeT4aac4jjCMNlHwZDJ5w1oXbgsTv
1Jt6wH8pqjGyJLSFxC2YPYhXyI321vqm0ks8FFcSLugMRmGLJAmKr5nH90TYpCaVLIlI9Tn2tl9O
aKXx50MsXmo33igL/HyEIgtfdwnLaeYQLJX3Mmc6SzQCcPtoqXbYY37RoXsF4UK6NtFAhZZVkj+U
E1hD8NCbSJ06Xq8A5l9Y1WaMgSMg/ZltRkI3m3l0ptMotKse9c1OsDw/CK+AVWHBGGIRiK9RVD5j
anmH3N2lJ7x8QTl2xlyMRF817kJ38G6mNezzmfWnFrWxtVUVKdE6EQ+zMhu+N/Xr38NWtKjtedeo
5RPA/3brGnUflEr/NStEt7PdCscnAeLCiPD2y2Ik4gxzAhXIyYl/BIf9cFFHsEolmndVMkITh2uY
uc9LaSqfvFS5gpM+66jK3xP6GHa6mnIAstvxosXdzs0q7Ryvtb5LxostjPGiKpF1snFhge/MiCQG
7cwTYpPD+FyEAkHJ0y9JvOgXAXstaJEb2sgqD+3TNKctpiPtBG59qV8jE3x1V9Xta1WNo98bff86
weT3PdsYXonpDgAno+k1Ys324THChuRE4icIwbxqxdwDdyC56S1ZD6B1MF7b3oaszRf61cSUDsmQ
xnkFLtX6CAi6r2w/OP3AbA6mTkMA3SQ2U4H2f+W8wzeq6bTPabsAejXM+PNqI+AboRheqjhG8x89
gecmUQB2Yn7a9PWzDbN406md9SnuCwOpjaj6lAieyrNN3szxwuIwtS0KQGihPEKB4wRomhEIjHuY
wQmKdSC0LQ1Y2dI4+oNnj/Uu0mGDwkbEkCdp5nsvTcx9mnfzXek048HEHvpMlL0+dk6rnXpg+Sh7
Yi3sAh6AX+WGB2XO8cez0/wwj7Vx6gBTboWwN3VqOUd4hE6AzwJvCfYxOiVtvu0SlWNs0t/yWd2X
USuuILSbQ4ck3Mr/sNBeKj41GaaO6VJ9LqE7B4CE1E1p4jtWmGc7Me9wFtM4BWnfh9Z4AbX7q7AV
Ai9s/lW9PmbsHwABi2CqYVNMHMT7mB/4Eo+/iyFTTgXvxTdm1wvInN5ZXjztG2d+QbFwDKzQXp97
k7lLRoReqlzUZ04nflpAr9AcbToUCIxtJnQAfdfQp82M7e/GWY8SqWWMR3MUj6b35jqq/lwo8894
4GRu8n2NlUOvROlDkxf/w9l5dbmNc+n6F3Et5nCrnKWKLvuGy+62mTMYf/15CFVb3f3NzJlzLppN
bACqKlkigL3fwGHCcz586ImL0rLaNzeA+QUrHvBQXW3igJSuUuvAzhWDw3gjLl3Uu5vAy/WFY4/Y
ppK/7fQT1Ho0iGYxhthNPjTw46vKy/aWR27d6HigRlkYbjKkQ5HkjJ5Hyu0LLQ3fS6eBeLAw+gm8
TXsoI0XbhUr0xMK16s14WGojKkG6Wv9Celmz6wJsiPhFQrZnNReg3NQoWliBaR2ySevWU97meLDX
x1B3km3hax9Eb7DGG6SzxIulKKfUSTdWCX5SYRN4r9r086kxLd5IAHCkRBKShKBLCjTf1F0abXXz
q15kxobn42vV5flSz+L+3PKBp+xoBCuEyrdOWyfHzACo2pc9LEm7fxvSyt4Gvi+wrum+qU1BSsHM
1pMd8uwb/O4ckRqw/QbFPViva6r0XzNLwAcy2rfAHyMQHot0gufX1qg0KBErk1KW60Jozjp1WPir
Fg2GEF8YCDtrCB3ha+NuqhTzyELtPOxtEHbyzMtUttR1UXiJQ2+6Feyk7bj7Q9GRINPcBGVKHykd
23nJ9B+DQ9KMWjg7zqH9+uSEqfunByctxsQAJCvEiTw4+I2WQHQa8PTuJ+8JTUf7IPTxZz3mxjbp
5zckcuvr6KD2t2wikp7o+l4DL9I3fT41hwavQkBzyN32c64gq5qeVBEpiqxeisQe6quqq3zAI49z
Rzly5MhLXMEBVLd7NsLddpTdsqeG9IRvaxMzXgbuL/C3PvkqeqYezCgbt7bzK6n8et+1CnWT2l2q
0FAOBs72uPNATdNK1d5hkLMsYacvS6RdtTC2t8a4TihiPaN5c0nREF1GogXGlaNNO1B+fIO6ikdO
B2cpT9a9gBquJDkPS9BC5G+2Sm47fwQxtX8sSlkIimllTwU5fB+njQiZZ5Uk1CJpDM75ZX8sQ7Fq
u/ZGea1cYGoJB1UDYGob7VM7ZQbwkNKESCbWYbAPA3RyjBTX2DExK2QoZn/ILMnWI5ggZNTC5yJl
vULTTMEbePRsgQSRZaDHV/sr3w9f2wz1Wd05iK7T3tr0VQWVg/JCUF/aov9pUvPddlMV7yo1pHym
sb5NQJvwN1tD1TSWxQDMQVHGi+8h8VPWzVvk11Tm/F9+n+evqt9953zXIkDebMbAnxWt+S6WZXKx
sXLZY5IbLD3bXiPp85VzONrXWTutW8fnsNu433ALTXeTgreNEXeUjgx/WmSVEyyw3uFzVb8nph1w
fmp+1j32U048vVplsknyj6oIze9+Jc52XWFnge5tNn4JsqxYoDmOteVYPOOY1W6cyHk2hvRLkeMC
HzVfk0F781vxM0/Zp7bBdzUaf7lRnbOj8FoqB0FAXS5Sj66G8pEV7Zuq3ap2O32vInTZfAx+9bTD
AbVaFIJUipJr1UarDLGOrRwefvSnwGWNwlUhzn2HOmWmpjFgwQotT69fa1HTrBT9QB0hS3Bqziz/
VzNjsywHIgGyz+qta8m88cmNHMyQUzCoqP7CQWb30QHZ8CbH4Wztf1NFb6xKa3QXbTZ9S3ljsJvn
PNLeisrwNkNWhjd/MC0Qc5fCs1cRB+cPpxn2lt37CxPi3Bb94zfFzaLrTCPdxr7CEiW8Helob8vC
+11B1KZQjWCf+37xHNTJH+g9DgtXw+teN5TjD4cHBNsHpzgElPoWSPNjp+x16dIdeMDv2HUn+yQx
L73LzqsgpbYssKwkpZADjlUNvhKYRFRGma8idNB4/HOgisDfbCZSLitVN5FwK8zhIu8MQbrVgZGm
9gW8Er/uoPDU0RP+5fugKZ2dbdvKsohL5WIU/KkOfjMWtjR8hFPjUkWjdaYslS/YICnv3ghgzkqT
ad4vKe/GpEJXD+x0p1tNeFPiIoZoGtrIFHupdgUW3ZBX8UhrB/FUr+1R8JOwKhcvIAnQ8k7bkwh8
ajzJJJC2KEAifdpgZQnQ9i48qx1PYXNK05Mb21B4oLIuC2fyz3D2V8IO0byt+vinClGM3XpI7k9D
ehSns8iEUFjhfhCOFKTIXyh4TsTWQoJ16iCrj2MCm0kymgvPrY4tzlYLiexRYxLVj8GyVzbZUC6t
GPu3lETuXBjusB4K6mwVqWG/yQbfu9pa8XnpffQOQK08wrqhYfo4gRwT0yQd3T+H1grG9/EIbQXF
dHS5W51SIZlCHpDw0eE7jB8NcvyU1tzrWMNLrEdkIeawHGW7bCHwR7uPcjlmXafGcp91qzvLMEJS
F8ej8pfAkcMKsn6SWjNtj75rmiRHdp+cO51axUsLlKzslMo1MjSPIF2Eg5Bszq9hJPoeyn7IUm05
N3nRs58VpmRXFMdZQ1T+TUAMRIfHgMxBY3Hi2LVmywVIxUzdYRsOWoCQwzyFwio+Y4hMyCl5OZUr
O04oJNnxB7uq8aUUY31QSbvcpV01/1yjav7NCcdmU6EzvNesYMQjtjvz2Zu+h6PakxZSzXOuNeLq
iN5ZyA5IJB9u2ZzbAUDH6OEqkTYJ9UkAzlvFi790nRdup1ilSDSAmPTzMH83ovpDmv/FESi+yey+
FjpbLRjE7Sn1v/Dgg4+DqsDStlsYmbHeJZQDxCZNTecie4Oirc9W2pwT3W8TyER+stU8FWerWZ/B
RPL/AorntVPtlQI887makVMFEtayJXkFc2usE/1ZMhB+j/zEWNkr003GVSyMK+rSqHHNrhZ3G4vJ
ErjDZUh0jbqW7z6Dc/+/rC/iwY72s5+gdCAHrWsf7w7l+Jk1W1LoL7ID/mFBjhG21PFuWF5MEXTw
u0F31bvO6a6TrTn5Mmxq4/gpG/xXE71qPHZsZ9PUO8dxvZuPQ8HG0Cdt6c1NeYGmlhzGIvv5CAUR
Mr3wxpcocZgKSi2Mxdl37dRlBljzr5lDo4YLN2+tPZV0/6aS+b9NLpk6/KXLjRwnO1D2czkLk4b5
HhuQQMowG56SLNLP/dSJVUYGdaWHdXzVNC2+yrshMpDCd8dq8a+O0Z7yU2KlGxnvp6Qz70MazuBV
DpxIvoiou9Zc+N2E6KYaRKTXePnHRbFVsSrhjyzadvgpFejzYbLWpds1yC/OcvWjPiwqGDhn2VuF
/tJ2lO61mBr1yW3jSzSPSsj3H4KuBhgDYpdTnDeuC/j5m6pH3l6am4mc1GlkKez5Zq8zjCJwrDet
6CybvD8nvVXbJ9kaWR7t/l1LO+2pAjYig42oi3PcoCUg/dU4EPV7owmDVTvE6ns45h1JPipspmv/
oXvYk2RNV/EPCn4FoansNQnHDPwMauB6iVlWHxofRQFeV45V3YlsUhu5GznWMrLPqd1siiKncrT8
nNp11n1qPBTZqyMsmxKy42zuY8maQISvKULORePKabVXrAmSq+cO12JueWWkvU7ZGsX56N7IcvWN
R1R6kV1cmiUCevVeTtZbIFVjL9S17I3yMDnAaVQWYQsTLyBFeHWM5tJXffqRZVoI/Fe4fCECcQLO
WK/Haei+lHzSXCQ9/vznUNvVP4d2qlv9a2g/thc0WKtkF4Ul8Lk2qG7g6GzgQsWf6uzZYk1jsOYM
PO77FiJY+wsxueBr2SF/lbOnWclBcrKPifQNjqt9s8z0b5PhmY57OazmHGrhlfKYLV9ThwG+kLOt
moxdVyXK0h8AqTWomu60yPdubqi0y96nvlxN+tYm0/1z0I2LNxXR1xp1h5lb01xVzPYWeMdTR5ld
S9SuJzky9fpSNsdMiZ4tbEBli+eI9dIl/YAB1gSPO1Ao4cZOOr0n6RXKWYNUolHtzEBNYa3qKDzL
IDQTWF1YZiwM3DLuA8faxLqtF6zhkBwXQZtHp7r3slelT9W1iIWyls280eArB6Bg9HjIXhGjcV9c
6A9zQw4wS7J01PtOY940B0vFiQfWzfQhAjbeTW3qB7lA21CcGyG+sJJUAPGEflM53efapFwA7Btv
cRe/s1opMHdpzX2Y1iqXCF/LfYVh+CpIrAX/+T+rafqqD5rP1t7wye53JitYqh7GZgq3eNOZz9aI
WUeqtM0fBg8ZLW9uZSMtW+PhZjqrgKdussj1VdhTmqTQTLo2u98oqAJizkMp5D/GqFiXbUrh4ejk
9Oqua0i9NzPLDXNIdadWZbYavbw83n+Uac+6iPjZGCSJpEfRZAY/YM0FZxnKUcVdky4B4zd/kXVb
SkzbEyxsJswEpmfUejAjDWfRcPEt0mZafNbkJy8RwQ01WZyTirD5MbQuQiph+l5YrbulwG5tbeGV
73mWn8lpNj8aBxhAbirutUnr6iQ4IK8q02uPeQcVQBJlsNDqdo2WPndtRobcKX/1Vr4r9Lr6pZIv
++fNPEZGBm56B7q4EiCD5+BQu8oQEN8jeTiiOzKuqhIJPKFSU0iAiC3kx2DsYnsV92G7l81/DoN+
9jlsaD70yPvSC6sP1+qQYFClTKiCDT25EoUT8KyaIFH88s4RgbMyNRXJGSQdVlQP6j3C8R7mprn+
9K87fr3PmJH35dH1wvQWKMFm4tz13GS6/ja3GkMtnqGW6NDLdbxVWwA2IfscBbNm03ll02MhTw7C
ppjZF2E9nrIQ3I3B5/UsXF/ZSTMdTcfnOkIAcsNSB0alhWx7JiW0kaY7kYqibqKoRnLO1RCrHAQe
x4WAX7ZtRp47KD/AfMpLEQGyANMHXEOoO6UfOOqELiV2VJmzE8JR8YKytF2OIxqS7gj8jTt54Vwz
bOwStRHzd+zROzRwGlWOZFsZK3FFvr+AMXT22YhOWFjrKJP0qEJEQfScTeV4FPbOrATZ4rqnWA3e
uVvw9cQVW9d9HAly6wC8BpYHIXnpGmQ0gZfEl9qcxsNjrLxTp2lYjfNqL5tAmbxd6xRYDRSu/5Qb
zUbrOQC2cyui4n3BcpFCIC15gbBS7g2bRNgjBrYqR9aQi5wlO1xSNgs1zyo0SZiL9EN6dbp87fYF
Oa7OuPLrqs8TMlt7gZ4v2atCzZZN23LmqnsFhdNKe05NZH4Q5NkJ2RvCEF9nuoKfIcfYbDm/XqKH
3TUBvp0qDlJYrXMCU3tVhsmBt5A7T6mmwAtOIkAIc1N2DFjUMtGP11bainiphL6Hax9s+wCbcIqY
po9ciTmc5Ghvfi37KeWAe3/JKI+MJayJZANFVCmEc+nNjm+Nlfz3LfY+gBfIpci1I1LG6FQUuPdt
E8UJV02BaEbDnnDlDCg1rBxEaqgrYi2W6X51vwyZWLLKdsdHvKcC0K3Kcral9IyCt4bBohgpaDzm
+WbtbMtM//YIybv7y8Rr29yEdR3chP7zcT6TEczM78eztgmCW5b9SqVq6JRjZ2HZASbPoDcUsdY1
tH6ssFdW0hkD9cQ9OUd/h6nfRN5ex+E0EdWmMUeEvOdmEvlY8ERadSk1PfgyuhusMIwvBqyZE4Le
9XYUiHpI6S4W7Nf7g+BuKx1Yg0Af3n3LCt0+3X3tLGvcd+mA1vFsdQ7igO8+2aqVZgbRy0TqehUH
fbaNZm5vVJvRDSePdSTJvPas1QIr6bPXqOL45vMJlWPTFNWbzjPavzEcgVt1Gy2ApCEZjs1Mc5R3
8iKf7XX2NQtGZ62Q6z4MmqGfReoq8KwQ0syy8JvkLQmwOuzTuj+SviMzEPn2c0zebItE3FE0sb8K
eLq/mAhF7ocAqFoyU6CHmbgmjGUOTPBFRsjj50ub0+8eBdxDVATGOwm9PhiHH7ExII7K33ducsR8
aor1lOVmugj7QicY/zagE5NyNgOqRWo9iucG3YllbpnkTYOgS/bZpYWOfJ1ck8MjKIQ/EhLKcD/C
b6gqlmtyTt0RMkW4UgaMen3EgtidaPVLyKZ+5002pd1Rs9/G1noupyE5uYIzeKz3zVV32m5WFlO3
5uz+Li//VYeMZRYqi1TI7Y2be+hrGqpYhOo4H5Npypi8kxdlnNRTGpgqQPOcpz3FrPd4xqM79l/2
tImqLZUyim7S03boWnGIHNBccoSMOZg9LK0ZVq44/tfANMZvfpde6ibsX5Ugi46w1oYVhMPpG3rE
97g7A0SSRvmMu4wX83h7jmdzPEY9dZ85AikLL4gXgMCcS4m47ruZfoE0Y3wJ+8hCIQBBVidV4Ifq
HV7TqPNtrbmpDt6TWgb59E7Ow15hzw0dTZo/6lXwglWil6IdVJM5Fy0MxT1oGg9gjDKIgKqua58g
xU1k9UoEay39e4GH+HPdZM7f4iJT7/FIZX7fgUu3cxtDE89b4g2lfnUVrNvn3bXeC7COQf8tMyrE
YfSiv5mt2u1Gu1Z2GNpjOuZY/HQDlZjEjpsrCC/7kLnWBZXjHoe8AdlSA+EDGaPwxgbaaEqULtQE
CwazVP40+GSJV8cQ1rPes0lrW3FnlwLMUI+jqsRLeTxNM7/e1FNr8l5xDqX0h/JcnmYn2XQyd6NZ
tXfGKv5F47t4akovXklfciQd2DlRks0TSkoIKFJoKvrgTS2cJzepoh+qPsxuBYN11dIi+mSKwfAa
d4EujDWHIEx5HDzElmpqlgs0YZS9prrxs7zU3slSDeBTdZE8t55fHm2t+yG7ZMhyxFzqgHIirbND
HeEcnE5DnjBDdpMx6cYNqeaHplUu3BMkV7wEId5oGMlmoLLSn11KEaWKs+09NhVwBcIoOhQqvOcg
0aynx92Ule4qHErrKWALu8JWYDrEY3aJNCtDNMVDcFt34hXk7PwW68nnxYMSUCqBfZHxWZJ2qXu1
j2AXO9IoTrSnsUO0IEyNauObnvHFm4Hx8xPnMSINhs8RRlGbX5KiuI/QKbIsikY9dlkO2loyxu2/
XTlJ9xvNyxKgzK16wvSncVSyVj7O7ZMxBvug7b7Wk2VcUNY0L3Fe0oHT80+kY9pdFQlsHtzuJ/ow
3bnBnlHYhlKsU0Xpli6nKNQKdGQsZ5NGoWFIomVoH8Y1jDHHMG74c5s3fb6MPuaJccmyLCKccNAr
AjjT6jWMDMbJSyQqf5O7JmIw8wwZ85XBhLmeH1LTBwaJHAXHS59U79adNQnJPvHbKo6yyEbVP8mY
lCiUsoVlM4g1qelxKWM6PitmZpvVj6QT390IVz0l4v1IsTgI0A5D4CvzV7KpULEmGWXybLdCBGon
pTg0OmbnNcJwSwgOOFk22OVcIx8/dGnwScGCokDVubt7dz0g8Y4UXwY/Gy617q3lHkGJu+bpEXtk
bYt5XNPNsFKZtsXl4rP92FvIeV1Z4+ajau5NPrs0T7lY4+SczflJVni9CZey5Pskn2ajFV5lrxwb
hqW5E75AdxaYAvgUCrClV59CEy6wvGRzMwGBt0QIs189OgY7a+5DtG6Y1l2LOkCv9y3SWOO69b36
KUwUSgj3R2ZYRdSOG/bSBqZOB+Dp+etUGPYGDqWzMubzOGWF6jzWzdd2Psg38yWrpoXVNCUKfowP
NbwGQCVtY71VYO+A+w8RJrhNU/p5J2PxHBvmWNxbxWYAgvhH1YAJbrwhPFiVF75gI1qdAKB/zaoh
fHEscektFYfrvueZiSPxeFYpNHS9EvBR80GAwireVPPRXnNcG6mVEJ+AfzalKCwUf2c9DtQ1PQHf
olOSBdWJ7qmdlYY5TSG2hMjOSjZjuOIvSAZQ6UgRWJup8p/O6iaoC0+kU4ujL18qC8zbikIV1r/z
QiyXZPxo6Kbu/5Otp7Mgz/Y90ib3Wilh8gbA6S6OYNklJoMj9mje7K/dUvhbW4pGtXPWSsD/4j5J
aO3/06QxyLVjV89/YIXgi9xbBkCJ9rIphV/xN/lsyt5w/EczwQjnPjjRFZBRQfye1Wa1Kl00E9Hi
Hz/solmkUT29q4rlwE8Cd6IMUbYxtSnYZwqnS6806udiIEGjeSivmjgi/yg4YrLE4L9ZwglVTGTz
rOLZG9kZeHOHB3lVwRNH/ooTes8XfBg+5G9YdJN6cSZI5FAU3tAD/3ffyMiwHvBDjByKmVZD9aWE
lGiWOVR9uZnvwwCQ+9Spe6nBJcd0OG7/lzF3LuTIIWFni23Xg3MMV1OkocacVVdyHO7VmqtQ8i6J
SGLnMdi8f3XgsH5uESc5PuIFSLOjOca7DM0MmUuVGVTLaA4o7lJWmNO2cQKyDJXvficTtbHutjtw
PMZSThiVVrtmo3GY8qQ8oOjdL7U0QR7dDsK9pQjrJfd1bc+5BX05Cs4vRWFbLyidlmpWIQ1EhHX7
RwxwL0CX4EdkY9yFgUzYIxCqRrl3psCdntO4r1ZOTh1FyM+/0HmP572sXVbRmcomsl205FZWxkWi
3uMyNMiv6z9jcpic9fs15NgeZNX9hZDRWYPDuYGuBbkb5X/0HMMXgyVqCp99cOSzOa0zE+OMeUTn
Gtd7TqzWxBpW2nCWl6ioh3MwX2ST3Pc2toCfD2BAFyYgckQQD2WTgUjpx/qpm5+HPii5sB9v5iy4
J8NE3MwZb2Lu/itiVO4WcQbSxNCc2CFhaLS851/UsjR2DrTMhUzPyCyMvAyWD1Unbg/+6H3R+jE8
liYJvTzy7nYUsgqoO+nKpzh+kcuHvETQpFKr+QzJpef3xPtxdW42enMQeg0wLVOG21BX401vCuiB
YCo2Mmb32niDdgD9JhEc5+Zx97KtA7LGQALuotc/hhHviChkw16pGj4jUXHgXBWtZQ5qjmtt/hlP
nDRaw7Cevv1zvIxn7PJvYOTiRRKqJ5GG5ssQdNpZGcHNy6y3rZgo9HlOekIATn9T2Vjek+Y1NWzE
boaNzIJPFXkvBYs7kQOnFBWKZ6uuOQDWCi/3liXmvKCNprgy74XcKn2+P6obVbyheqw+IZmJz+rj
jkw4wubVesCVkozk2C+nQVM/ojT/qsV6/MvuvqptOkM8gMnlaWx873UQHOlg2a9NWyirAluVi6KA
1RsmL56RBgb11KACm94BJHFhuv7ij0k4rxV2cm6mCahap1nvoRf7G2wsIMXLJi4qK691m73sNXsH
reXM1c9VWVjvM/a9zGrvuXND/bXDOFFOAqmaXbPA+ibnwH+aDmrZtUsL3sbFC9FqdDL/wlG2WnU9
brmN7gOYl0FVoOAeJ/VVtuQFLT/SaPMM1xiOVdwph0fcHDKdgjQ4iRqsvAVsfBPNTvNVZHlXeRfg
PhONHPoecUsYzg5v0HghY8BDvas2X+SLVG5NLSOIbqSnx4pt4Iw9UdJ095AaztRjMrrqcXC1aoue
/0dduwh1jb1Zn2IlhVLRKW19agPv3p30FCVXMmbGEHY3AWiO1Th2JfIhq15XzUOr+CQi405Njvfb
dL7tOy85yjt5sXogzct7OxgmvsHzoHsUdwLNqc2DP9n8upN3rObavlxDgMFhphQ9/WfkvuSUv7po
jJ9G7CrDJYNlS64q/5fpCsX6XZQIDBqaOrx6KYK08UTlVjZrRQtJKtIBiaY8xCa4HHOygh1lkcWU
IWSfTz0OwPe5RdIAGtKn7WOa7EhVdCntMFtipzoARFeHm7wYIdnnHoUoMT8nHnGrDfYUP5xToMyI
jyBAIfIxVQ6WU504eZezxvlRJO9+T3Wo4CChlqATKae6Qhv3Bd84tnWeQUpccagaxPH+3lS04urj
3CNbltDMZ35zBKU8NaDIWprPxXzBNaEt2aXLUS7QORwQQn0p++QoEHwvUATck2ypaNAfVb0FwjjP
lrMSa/yVwZAk9WDueymzVztw8wQyRlI+iZRk+oJ+lOyTEcwqoAH9/4xPu96HYRsNOwfAztrue2uj
z35stu+OkFrKvzcfvXKw7FXnwe48+NH7mKvNXm6Kq4NHqgxrY01Cf/vX3Efz8XPDAKR0pTvbeM5W
V6nKGVBoi0amo53RyTdCQLUsenPMgOb7p8Zr3LM7yymYsWUdsBZLFoZMVpdeFS+R3xl3Peq7T6bz
wzDyfKe5VKSkYqQ2fkPjSPlok+Dv4Sj83mI2+PEYLdUog/D7v0bL8NB9h3nh30eboWus0TDkEz3r
PMdu8QWOznNVerM6UVS9BfADZNhuE/2M7Gu1EG1ZfgEb7mxH32uwHmqLL0oW2sv7a2TfnBqHZxNR
qxgpDT7twoRpYQkzvmDXgWNEr1lv5sSuFbH74qeVvkiVz1zT37ogrD+qKCHfXfbJTSEDu6tJCO+d
37O137Ptcsh/usNLnhbmr3l2jBjZRxyQZpxKJ7ll0NZ2fed8zg40aI6+KF80q8cvxw/BMDr+8NXR
MGEydfVnA2uPRy16+QOmUZNWe3/yJPumoBv6IQaMjnoVoE9vUcRoSHRdNDNXtqigewdhgslyYmPa
hqYhrirHrFUjkvQ1Gb94wMwWsSbiP1ERWAB6Vb47kRKs5qznJe9084iJYbtOyrD4MF1xdBsfuCFm
VWhUDa9I2pTbCi9s2MvYicSgCYBCJvHeBmZNza4Mj3GCHcmMdEq1yLmBCdZvwyHCfw4NJE8Q1svX
0JmK4z2GLG+3nBq+LLL3PtNE16ToEQ9J5LxqgF1kB+hZKmdXicxvgaf9kjf4qd1vwKT80lTV+Dbf
/K/HzNOnedY/Xuc/p/8eo47ZujPC4NnynQ51tfBDi3vOzGhUvjacspDwjp9ly05gCcWOnR9MPc5f
ySCzbYAutnL9oTsDOE9WRoJF0+zJWLhd++I7kDTnJ0JM2e7ldx/F5nufxOLJPo15svV7HvIb4FOG
qDhaWZVsc58UEmgK882emos8lE2lHy5LnCWuCeWVc4FM2TJAi/CHivoIuZnmHcmyxTSzD9NiAG9R
kHyN5zvQs593MiZ75ThkD/6H3serkNSBvBSOYj9CGkeTQ/vaeQ4JUz2qd2bUa18b46mKVfERhoq5
90d+shxVje0XvNoj8hJ6dwlSaIgyTuGmQcWy1k86jtmvAn5W73kRSlG19uz1mG7bRdvcLL1WkB3M
VawN1PJrUGqoguDv1BSdskamd1p7bVnvZI2Zese+r0m0drgKXKuuyu6l6BBo3X2YrFjPw9hmGy+T
jX1OjeDJfdjkIQ6duNlSVUJjhmEW2wKt5//+7n8e56aaejR9f+k0RrEll/G/f6VGxb49RKQI2cDm
2uArsmxQW9sUosFaK4WhuGhG/CwkxCIIs24r/349FDelU6rntE/bG+KKP1zNFSejos5pqI12gqv7
QxZ4ZBEnUO19qBlQBueaTzkzWw0QJhtZ7kG8sV2EgK22UBWAappqvpFlNolWlXegr4sLNB8bP4z2
773SrV6O0xpzPXaoC89WWp5mkTVWrGQ4y7ajkANQ4YltUqcgIYp/1Q475+AsL4U/BWdSJUs18FCk
+R3vSXDvNKOmshE1p2nejFZyX1rEu07R7KMMyYsmuk5gfa4GK6fAztFxgJpi0la/mBrvGWkM9PYq
vbxpbSigl9TODwXyS6f49p/d+KLn+rN8X2EPkxvz4vH+NkeWduU41z4XHZAiyAJ/VLo+LXK7nWlg
4KW9zaMG38T67EOk/ZKFd1m0V2H96wtfrZNlZRdgZsu/iviPMZgK41FdeCdZqsfIr1n5amJvLb97
01vHeJ/qWl+DccRPteRR1EeNQWFdVz6AoR1xtsy+ay7SoSXMHWQes6VVWM3V7SNnfBWvVtWjihL6
bIRNWw22DZKjSykZKMUDZSyt8mHZjeEGmn97UsepsM5JV0EileUdVBGgvHEi2BlTVrOl94ybvPR+
3V4n849sgKN/j6OL+p7rgwuPvjDvo9R512kUQMoesUbE7q6g2F1Uv6Tmnar3fNyNxAp3YdiUMCkR
yDPmi+yWHdEMJ1fhWC1LpDK30teraXVtpxvA38cZaSpjpdexPEYaZRoJVQV/fMsczzrJIRGWbdfe
QTpknoCjENBzCSRCnU5c78f7caqBbJh9PL1X0b4Widds8I0d91OTr3EZ6pBsnDioCO2UQYo41Ygz
n8YULqnWeq84ZvVb2IxDs5AxOcSW8Iqs9qPd0Dovo0zS6IqjH1xjRPZjVrL2rMQ4WHZ/7ea0TKVj
hRNrCTIxy8HxwqV8J+Z3zEdo9i4aKEPyvZrjXoX42CP0e/y/4xHoRZt08BJPDN51v2umS+LPVDt+
id+t+XcYBiVe4APUowYFFEe7yYxNHFGfHbBr12wsPv9qUQVo1lExZ+fZslxtGz0Cpc3whZqbWZaK
I8CS4/0vV/0RwkXo76VmN+ZotztsIdO7s8zBtBqcgJBU2O5uJOr5eJZmwul2n4CBuV9oYJxkfoZ/
KqT0uzqcrYGKsx0KiJbydoinZOUaHUi+uccpu+Is7x4XGQN4rHqk0eZBKpznzeeXvAm9rzJ4f00U
VVC3dvEwkMF/vZxsevOPUFtzGZIwPT6GjW1V7yPoD9FWmz1hY0099LY+6PvZoGKdFzqV7luO9hX5
2N//71kI5vb4+f/f/S76b4jj8PvoO1LV7h2p3mWgJKMs91Z3IDpJAWfXBVpDloM9nhyI7L539oS5
vsPZg7kjAIIzUvY4x3IH503mLKWsYXyFuu4SF0x7BaRG77/bevot0p1+0+qiO4oh6Y6wNSsfqbis
hB5U4hrTTxo6uOgHy7vHRfEprNrOuHuE/qthMgYAqAMXNsZ3JJJEEumFz6MdgOxSNh+XPB8Fa0O0
foQkdAnlBv+SNgVUmDpGCgr8UhuY9h5JC1AOPv8KselZS7OCUGePvuWsdEH9Tni/7oa+4VSHazdT
1FXWDpgUIV2nGoN97dRUPE9GoR7UfEoWslPGvMSEvOK64VY2q1H9wMPKpT49eW1/x6jqgb+2fGg2
lqHmmA6hWyDTcG0ImCxDJfycGzgDBm55Cvu+IjGmgFE2cLPzg9FfWLZjbeWCHKAIvaum5MtjoX6s
x//sfMSrvt74FL4OHeTM/8PaeS25rXNp+4pYxRxOlWMHd/YJy+3AnDOvfh5Ava22vz3/zFT9JywC
WKCkbokE1nrDhSFiINp21vHK+OCPkFI7y1FpT06a+/NoJ5rXuXIUDaOHOSjbbzoWGdAn4ZzL5Rer
b9JmwfRlVBCvDKL4RzxhVFv3w3gMRrYOp36IkxsLN8ElK8W9V2D/qTY+xNJofOsE/NbVHQPfQwgQ
QeO3OzVu5zvMt2bSp6H6VUzyh/6oaWSgZX518J35PIYKLGORBfmdmg3d9H30UUqSXfIQxGIpnc2Y
2hjlcJN4wyoq8VelQvlBSxkoq1gWfiNybTDqCiYQjVvcGE5zCZOfMhjiAKng+T/ClHLUbioBuPTR
pXTGe/nIicdEGJr5P2RLHhJSruuuFIrIwqxS9tW4rC4cVc8OH46X5ro0sY/xoahfUsnyQ8Rh/pLF
mX4IZXYoQ2BpPbsksK+fM44M5VSYqP6JP4lZT97KVxx3JZ/hMOBugUhgPshP/vLAzj3oRS75142M
kE/twozCHSgc4/KYl32DxqKwRuDxuiLQW7dEG1HTqT7XWjJve+RKbsBnUM8SBuJ+DCwrmXpvm1bu
T/lg6PppV1NmP8rWZR3QxuOnPrkMgP1ZLweTTcV9DbEQAsTCMGsXT6HB3k82TzSetf2LW2AeLQAB
/xaBh13/AnHlU0TTCB1Rq0WpSyxrolhxT4Wm7o0oYUkjP2Y+x7smRYP7+jHLDJyS1wHpvPbBjQm3
luNjByOWPgnPuv3sxvCGlfZ9GPL6SZ/IsMM0pxzSNfUttVswflg/kEWbFvCzxh9T4/INs1vYTRi4
kn5z7R1/0vG+5R92CRGOmWrufZeXHnRdFB1cuAmGHSyKJHrNdAQd8bJrDzU/yINdBc3GwUEUab6s
f+zDfjxmeHItqnjuH2u0t7/MARaoReS3Sz9tT43WTreNlXiQ89VpZZt824LYTO9rOG6HTgOcksdq
BdOy3ck6ETL0HxGtiGj+dxFJl1XoGHSfruHNZbtWcYpbgrlItq4Wp8vchuMCWNavb5X4rZscGHHJ
BC3WD2NzdxntYFOvzCrZZHpBGq81jRcFpdBlHNjRSfdS88Wk+JRNRfc0AU2/JZv2XUYVQeltLaNj
Eh+BjzYdcUhkSVcE+AjIU7tX+Npj8wTHRXgLoJ2x6SPBTRdi42qheKsuKBF+Ec0rflmqkKea5SFw
lZjL60DdAXG2SJqtfMfLVt4AQzhNjb1jDR6AblAkkJ3zgHUjZjiQlIUgCGY4WC4iOZibT4bW9Xs0
MlC5d4LyZchB3hRTOu3CvCtf1BhcnBYZ6o0cDS3om/PwDG/Rve1N+7VzI3xqMD9YqBU+obYSet8s
Xz+YVoaXaja8TV6a/mq0+RWTOet1bqOOlafZfgnZwGwA0oZnN9fsvZur6i7qhwEKiZGuVFgGMT6X
G+mWJU2y9DTnrir60D5gjZgHzUd7EDU9GSj7bOwmLvNkn28P6EnoereRUIk2BZOitxYLacf1T3M0
+6ep0oMVdFpliVCE3bPbzZSTHM501MSRHl1OqvsVJTjn9nqorTpZ2QMWLrLP7dhZgV8ITxjDa8dr
HCrm8zGPW8TmmJ+mdrgofHdu9KUfo0oSqH187uxyXZGVuUX0yLqVZ8NQJ1t2sa4Qmfvo80q9P9Sx
9WOKrKWOhPQT2QxcRObIRK/KG1+7CYlUs7fUvSmE2T1UBBH+evgA74hKsawfy8KyEetbfgrBnWxZ
WqSu8IrxNrKoXI8gxjMl/iVL0lg4fqM65pw1cZBnaqu++pnX7kLyf+2WHXq4UxvvPXLaj4hWraYN
Ul3sPb1m2CVsIVkwDpAs7GKimj1o2whM5vnSRFuevG1R1CsZk5dOc2fXLc46GdbZue/wBEagbgzt
7C2fMgvBg3k81slgP5cjKppJk71Bop1284CYj6ljqEH5aVxA12l2s8HUqQkgbSJDWl/aZCr5Gvm6
8WD62ttkWvrzmM9PTqNjud7HR36AwVuS+PoqARxytsbUOc5+rlO9QWVL9QzTw4PUrhSwZGNXrcYQ
S+aiNQ5dXhuAsKD1nrhNJOugMyh7yxhTr+0TzJlhy61whiagIoekmxFE7+KRdeNH9uKaryDlnKDv
B1j65KuPk4VymBOvUdjq93bK72g7O2oEUiLBtsYsnPOlEzoEpuLEbBIoQosSa5+zNPEY+ImaRv0C
7CC6SToy57K7VCGOab3Tb2RTTgq1pl5a/egu5eYpdyrF9RYj/5MN2bZuP6faQ8ot/iGt+cMUJnIo
AqD71a6Mhwl3yE/9jXhO/xk/sxNepb136Z9QK4rzrZ74kPvlLjcVe+D89wH1b7H1lUeYGxBeMNvY
wE9DbtfunzooKwcfzbGVfCmt9feDMw9PKFRWn/pFfEhNRGCnm3Nes2k3fPPectzwoTSnvbyzt6YH
da5zAI1Sw39BP7pnz8kuwy7T5P4DZIVWPCgizUrhZuEg00YAqhXTQU0nbShoDYBlL5g/OSwPdppb
AOUzvXr3S8ffV2gfrJwsG7aeEDiYQ3zKp9oCF5o48KdKN71P8JdsjQ7qn+hKtYoiGWsfGa+i1azX
5SElUXD6+xkj2wizaSSAatQ2fSXeqHqjLIeo1m/QD0VyUYtJS1sGABOlG3bQabF1HmvrIbXa8Yvv
8quiMUOcPySq/j13zOAcdUWznGocBmXzekgo/p9lE39bND3ANm5RdhogCrj8JSy25puKStKemsyL
M0YpP5Qq3toCNpcrYX6neg4bGYEBLhT9vbM7FV18IB8SJHo91GkLYqN2vl275BkGOeMZ7Y3xbBsp
KoameYlACeQhNG383Mps32rN9DbCilsBLXbPTdezzdRQ049yNXv2TfUVEzn7BxUrChvhSVeaF81Q
mi/VWLeUFoNfRRCnR9lVYOl22475ZhYBssu2fHUTJ0q2ysPOQLJuaNbBWCa4SljBUuJhy1nFdS6e
7D0eVc0pQuTAXRj5DwWxcK3WnHu2Hs6+ipxuM48NvoxpeZTIdeBk3cIWxQEk3LjDBuFNkjeQRAPj
qVZ1RPNoGVTsLy3knb4bIVI9oz8huCUBPw272cWoxscw1PUvUwTM1811gSsGrYYa5r5GQAtgMc1o
7KKVlrrRQf4AxCRrslCrMF30hocQ4N7s2cWRDdXp4hBM1ot3GoYnZHmy205m+AZtg1Sk0LXjryf/
QrrjT0vDU8bt9c9qlSMQZXe+k12I/QSHIEHucGriitQtqJ0c5xGQ01a1HianfFOa+c1TjPY+rDX9
1uFJsJD9aCeiD+6H7aGN7fy16c/OUFZvjvvY63hch2kyvaYGb12BJHKG7us/IY916beSytxTY0Cj
IXZWY6HWN/kIPvZZ3lYCxCkk+kGJCodtGvIXoCBkj0RGxJrmbeYpDpd/DeQlCkt9rdY7OaB7frDz
Ld886OirjUH1JOs3VroMJxpyX8wIepfVE5KU842mAXcRmW/bvNcCF58qfnrFdjBwKWm0SrtrqioV
arrZzxqrhywwf6nK8GTzzXsd0VtBdlJP7zy0mnatYRp7PALimyHF9gWTDuV2zNGkslDGOFNYbU7l
UD2xPUSUVTFDfzU3tbXuscX7Ig8aWQU7ie1zlneIZLp+uHMjS0/OIDm0rZm599A11Fv5jYxT+56v
n0qule+gGJMtIG/el1mb18GQbWqLO//kKFgOj6wttSS3DznqUBvdDPMnSEs/Bj+zf4jQwWyyZREm
dvWOwU+y70mF3RRa/GxVZXBp4fpa3Mj+UQxadfjsUy/cy/4EGLG2sJMftWG+1N7kkIrhYPAMhUUp
TgdAi1Og8nfmASoH3bTvZgBOarXS8UxdFWjVbC5wpAsNz0nqZ9zUq1XksQSS/0innT43r6OyoGdg
x7fsx+Ck5wkf949vECrdxgrwLqpBfw7kennTe0F9vPY3uVsfxTW8qS421YypXd9ZxnkUh6wuFZRN
YwoWKRyST32XmMbJdsGkvMkBeUjkDHmKLES+zGOnXHd1/3HBaIs5Oaig0LDmd6ezzJ0vFI7CvkFh
Uvwco9DBHMpTYa00bvikhtNW9pO+p2iFh9dGNlHqOsR5Uj/iQZCe5fTaCZ4vAgJeGZzVQQ+dtyn0
HjwgSiXey8fEL4sjW/QA6SJXBejbd0ARWKlHoFcZb0kflAt5+ql9mfBpzHNVfWEYZbFDUtO9dZT2
Tn4vk7Bzb4G83WmYMJ7GeMgQ70PMLsvK8tyMOTuhul66lWU94qzZ3JfOjEI4FI2pCtSDTUptabhq
+eKjCLxusXjYykndL70DXDAfJYY51j3rrkogQ/o9Jd5usu5+jwV+YV9aXIEdiRbeDCXU0bZWkgPy
6QaJB+0ACtxC53YMvsRZdpNKHlrlzHvDB6rsdXNz51YoO5gznnavCpqnDYqCN/5sjXexnfXcwsM3
xUymO9l16U+6bcOW8BxSULv081HjFXd78kEIgJwvNZpwyA9a7+8w9lJerTlJ13EeFycPQdQzCvXl
yqTY/M0yEcgNM6AELbw5z+CdshtxdzwOta1hKbhGZC7KaqYe/XBdZcfqyt9flkGtY3hrFnP+oc3D
h3ZC/W+t96gvGWZb7j5tVSNys6N5nFs2Rody1GGCWrl1MmLEqDU1vpG3KGp08Uktphd5i5JdhapB
giLXermTaXZcnYeuOdWxviPBZry1c9SRuGqCG7fw6iOzMdiB8PiM+eGb3Aj8Dq1Az6KiHn2ENr4f
bEYjCZ/Rmr+Gen3lnGYj+SlXRBhUB5dlkWMqN7Dwnd11pSSXS5OtQU+ZEtj1vxkrpfJYBX5yKzks
krVSO0a9diavAKULr6XMtRtFad1d7etA5pygQqoZQ6Z12Djg5spB6Q9IH32dBv6rYdj1D5Ovxw8u
8MHM7gEZhP2DeLYu0zlyt7LpJSrOglPwTbbknKZonqd4is9ykpf5LWJzWbyinKliHzOra/LSwbmd
4biQtcC9U5Rc5UEOyDPSduHJzjIYXZM3LXwr1n/060Css8y4QvSvN9z70oTD6nqAqGYVS7o0ZVlk
Dnm6TmpQ6rgKPcIQCr7/cYKZRyh72GlcTtyycl6sNNuWHd7s3G2s+8RtgQfitb4e/DZ8r+Hxdi0O
ChZ1f4slxUG3EFftzPGnHJcTbfSxlmWjp7cI9e4d1oZfnGDoHjQhnSp//zPPwhJbmIViN8VLNwvI
V4dYgRwtUuRN7TbjBjBG0VOhmus2B48ECQ/mWbitezxyjaH13vTw0q0iw7pVk/Sjm+hZ8TFq87UB
GbSnRtw52Ct0jzSkAoJsRCZKmrAk+liXI5KP/k8j8GukKfEqur/wzK2uAEhnQ8jBJvWrmyK4kLDD
uXF0bmUAAAHporX56DbtLwSSp2+W5pOBGV8azJR2M9XDczGAVt9O9HU8jhKS548T2CQYk2Fxlig1
2US3uThLlNpcIy4mR9mb6psuTrKVaWHfNOhqd3TwlH3IYuWu4jWVx6juLk0tccavMqzw3tUZDMxc
ojErkq/8q96o8GqPUdRjtah38S6sVcQb/Xbc2aY23g/wgeSOQh5SL7FWemWVm1rwaxGOnsjyfkTU
ps3GQ0Tk9lSi1Mg+JHSqR/Se83vDRJukMaLmzHorfrRdpIaFWAgOK+am6dJ228xgSULb2riseiCq
9N0pzmrk63q7QWtIJJQLXbsBwxY+JCZ7AN9HnutixDs1yiqoMYWRo5EYDRRGpYdvarjBw9wE67my
k7vJbvJ94pPzfqZSn+zCFLEYQ8Wt4AJJLRD7o2ZB25G0JdlGPvWf9tybq25GpRkuuAsAEi5uUCpo
nWYoO8mmhEBa2B3hM/AgezKvRNBSxMci3tKwhbjGyxC3/dd4I8uTRRRiB1oLC9feMfSVkjczCQtv
6jcXDHWRDBFpUVHj1SLlNKf5dMItUO5vc9VLdyWVrWUktrtG6+TwMpyT3AHLPa+Tz7iSVOmdjLcw
C2TBYto7G2nbIwXlNwSWBIZYrR7jCi9brwBBi0RjgwfjlNTrXNXmpd2wlru8BT2zZ2gYrFJkhhEd
JxhzCABwx1sFbOHvMQWq711ESG761BHQNt634keXphyUYTJCyaxVDVN6Wxs13H2xsBxrDCm8zDTW
UeSRm/m9vpRn/Iryo++ZcNlZd16WnJdpU7PXk9mmwtdEyI/x12ynANrw3IwbE0V0ytn0fToUAypg
uddcQq4D04jC1YLvv3EyU/Pdz6h1y5pIYQXtBQbRRRri/WJA1vydHMIoHE46HT8aLtGyWiKHPVE8
lQOehsnWz8JNK5yOsby5RQHE3A4W1Af5D2ux172Ji+gOvouDuqVTblAStC7/OgVk5zILp3I/JGNw
N4WYiAzT9CNUFWTWxRo+QtHfWOl5hljzSxSDlXoHkzjBtGCTH/IFWcUqReS/8gAXFqkcbqgpXoav
yQEZXWWzunSRGbtsD6ZQqY89j035sp92DLiysCKIEL+Rb8U1F1inxNjKIwrs5pWyMW2E5dBVFVts
Z/wO7onNLuaemgVHOajsZxRngvWYNvF+QIRwHQvdHQnJSlM3OIO5XQ1ViQKDbCpKvZIRKWB/182E
dmxk3sjDUPW/ctIXu2uXCjbqJpjCeA+18lX255kGh8CuhaFvcHarLDzLM8S95rWZIRx17ZMDpm5F
y7Isp02aB9lRj/rX63e6yZCtQwjuNRI/hAidckiqkpMNYYZfr9K7R5QtE+rpBUUgH+3dkd38Txtx
8WL0f0YWlDx1cJOnwcittV4YzUnVgIo2pjdjs44mgGZMCFq4dnzBjHnIRp3nuH6WgDIJI/NxT8ty
1Dwgyo6LtCvtTf6AAH4I1rfobrMhejfNSCzVw3SPUka/ks0WpM4qD0p3J5uOr/xw3Cm6la38YfYs
vAhlWmTuEYZqbYR5MkPH/EzoJs1FYaAvd2cYQ1IvK6GdlGl9dJDKSpQR82UX6htVQMckW0EyGuTZ
5VBZuGgr0aPsv4Ypul+vjbyqIXgVzQ2e9utLIeOvZhrUu8H0smWfNcEDN5R4Sclg+op03nlqwgbS
6xAuHGBTP2dj/JXy03jBOL2A6KpEFHhaZ4u4aXswEs/EPw2nNL1Uso091D/TLvfSvZ2ROk2s+luv
T+PwbQYYj0IU7EiBrmAZ+XG4NotoIlEs27k/4SrCDuPf4mSf3q1RUAjO8j5li5sVlHOdG2DpLuSN
6XoDk6OyGXiBvsYM4iPkOtBYqIdo5m1QTcXahyq7Qok2v3Ce5Vkc3SqRU95eu7kNfQ5VZuL/Ce2s
tPoU2qbRHRjQG0xRp/ukV9TN4Fr5SZmH6RCqrc9zG0uEri30FSXe/qnvh24xsyJ7b7nFX8hFvqUt
DDsvUbgdv7v4y73UQ2Uuu9rFLYCkIJ4Olb0MwRe8KwhzpANJyBrw4caPen+vF7r5hU0xe2oRAZ/p
Oyr5w0Pild3e82cEoPXOeO1MaiMiYIphnOLRUd6gg6efHZt7GXBy5eRy0zwrAmh0PXTtW9dM2ena
I88+hcLqWuE7Ni6vfWSpVg41wbuobspN5wFWsex8fujxdrzz0OgEzjw/DKozPZSN1bPz1MaDbNql
Eu511jagAsO2Whr9s6YP9Rc5aIq9yJiS7ZZNVm3c4Gbr/RLqt+h0KvCP5GDtsCZrs+AIoBfzShJe
N0h4IewcxS36wPhXw00l6S1asxZxECHxPHS7OUl+yP7LQc7CMKdYznNisqpS80MBZmphF2wBXd3r
bjt+kSsYNv0LYtagkALrV5osLUXNf6FCjniMPz97nqmTCKrNG2B6+LrHar++pL9m0pG5v0qEk5U3
VC7C7KBtY8+bXinIIxqPM+cx7qLp1Y3XmYiaHCzXL1Gi2yRT8meUElXK52v9jpp7pLzltf55xToK
V34Gz1GZVm6GdO48xuaXrojjLXrJUA5EcwYs9KWHqY4j7HyO+p6WM2GsptnlAs8a2OIKHuZ44Or6
PhDDYTD0N1rfHuT8y4yiwcQHjt0mRcmSGdNq6PHAufCoxwLUS9ljmpOMIzn8mHyPkH4vsHSXS2Cg
++jToMQth1MxHPrhxzAZH1iUYrY7YXQT69V9j5WrhtBdC61yoCT5Vy0AvO/Rtltr/9ej/VoLwGbk
WOa6tZfrBRlWxcpwGFHU+beyRaIZd3Nvq7saN7BhIUOAveCiIDfsv4flgB4XBTYfoiIiRxGqvEye
SAj/MwPfVZTY2ZmjVZsc5wCd7supbJeiU551b7hOKgd5bipheum1lZz4a5Qc/itGNgOlh9yWJm9Z
5tWXjzb0+U8jRhWc+uBH+uHfPrLIUqhpn18myQ9yzVfICUOWowPtTChBloFwZ1JdUAlBse8iPTwC
iPo4YM/BKLIPQbi59tZupeFbK0IvAXJIKMZkDoafRmltGwGEWnZz/qyahQ1Ku3XupyTi4KM2zmLx
0oj43saudbiE+2OQ75GpRtNexMfioDYGqas20ldyhhwIAiVfOuJl+krpd36pCOMccAvC8UBvjk7e
YhHj9j7S0K7RgvERvZmdBDi1KN767xFLxkOyoAY0rPykKW/bxKjAhMTZ95rSfx6X+tcByNV6jjMX
OgKlUw9o8b4w9EWlevE9lqYGICPspTYf63tl+IZ8QfLiJ32574WFiZS4UfGZd4IxW1SUOTb54Phg
aurM2elTepjLnlqo5lrrKUpwnxuxNStr7O0K2+YL68iFX9vxTRxcZB94oBsLYSIiEgksXBNMIqFl
kzuIfZ3VWbWWuQM5QuM68k/YP3PgAJICSXKD8lUvuKHtuJDYXUmnrib4okOEELlvCnjG+DtGDksm
tq3n/zEPCRKsw43mwSel92gHzqs+1dl3byrQe6+ax6ynfgGGytsWTREsrALEHnWv6ABGDzu4dnJf
ptziuUOOIEcfY+Ha1nD/P0d0VvbU1HGLxWXX3F40fEb4S30PKsTVQkDMUvpH9CGqq5z+ilNFX45R
+zZUGzb3oPc3uVYGp1AZixOLamfdJ7XyaBjwSLA/939aOHlrxk9jdFHp1Cr1MRVzpnAOTmjxFCd/
MB2g0r7/CFviY053+muOfB1vwHMydqNnjRv8GYyqtka/A4NPUQToRo8iALq5BrlO2vOQ/wzHhL2Z
aPkIjEwLOY/NfH6aCsxjfsfK/kuI6Q83qIDuPbffaVpn/0h0661ACAjNTS3cNJVaHTtjCPEGAKVB
rdZ8E6FVPs8LP81+UZnzGpyXnb7douw6rXlaYzehoaTDXbF+iGvrW6654XuJu/xiGLXyHqvd4Rig
zriS6bhIu6M0YH2NG+MtinsT3JI27VQfYZlIPBRxPStJY+CkgERT/Jh75A+VuNkHqmNCSaX8xhML
KfhGc6qVHVYsRe3JfG47sNAgv1EmLAJ0FdMpQ1wR3GGySnSy5nOkoP/LQNtZyUk4ti1nt7SOoWY+
NIYffRmg+92Sxse9BRX/tyHEsKfyp24vm3b55uvkyYIqRxM9RWqSO0r4Fg4kNV3LaM5R7BqP+ORs
ZT8addwHE49NtLiYeBEXFNQC0XR7Vxe9f5QH2019RKHNj2Y1xTB8Oh1zrd8hNaiNaOWO42Lgna+n
0u8eGm4dh3bESU429VnvWcjhFRMkyg2Ylf5BK8oMCzrMdOQgdkEk5Sx7KQflpKTXAyzFlGLvmx07
GLMa+SrNGOQ5vfNFqYZkD70i3IZV0jzbNVuQKm+eelcfDo1wrxP6haU4uLYfHbhhpDwqXPteDuSq
AkbcQ89C8/UmXoZCpBDRl3B7aWeu9iMpOufgSzlDMQ/x5qXZxuqtvAqKZ/rNEBebQemKTQ9N9oCb
1I82SrLvOA48h36RP5l9pW1bmztHHM/+Q20U/xZQjVm3y3syk5qTbFITW1hofj8j3wc/6YGFNHsf
Jn9qvEcD2PcuiPSnocGGNcj4QsQ8t7Zlm+tIf4zxCXl1uCLG0NzPkM0Bq+n6CzopPxArGG5KUfGR
9+Ow79ZG7HUXPVFrGlBPGLr7eHxCUz/C6kcvQFan7ktv23v5oWCisBNOkUPuc5xFWJ3lJ1WgEFzY
SYUaGneylVeWt3cjG3F8MQiYo/2CQMO4HMtQ3V77MAv8e5Zl6M1CTpBh1mjjB8T65b+d1eeUdCAE
NwJOSgH5OuPSFq9RT92Ru4V/AhwZPgyFN28sD8aMOqQsGPG84sfk8NVjPwAiJFY3IbkUFrACEjIy
SiYvuG+09UBC8sXq2XeE6oBTUuedQhdRq14oSc2pSlHMSBMcLblBGIQZaTh+CpP9MqzLkHygeju9
VgBkZVigJR9XG39fzRFXk00RVoI3X8zAi8++yR4+lRVIHhgvNgWjzeggogUej62AEgobXje41bAv
ePL1dCn7raRvjhOCQsskZJXftpO20qey2MvRkQ9ToVb5xZ5G8972R2AxXEyPqbtC+grWslnO1MMV
t/aPshn0v/CsrcCv8Ib8wFohgmYv6hg15jnI4lfU1JB2MOvnCWG1G0S5W6QCq+i1HhGvzfti2iIn
Eb3qbvKmKWZ/5+Qu9aIy2cvuVqumfTbi5CInVcEIl7D0x6Mc/fPaalywZBev2WTW52sjs//WOW1/
l7TF8G/X1sU76GfBU/x97S5/VQdybIZxmh0jRKGFg6q2H2dGyX3EMRQpYhbeZGOOZ6MMRATDX6VG
grCfiEZglRE5e3TTZh913T3M2+jG1NpOW8kpcIIWyhCap8GsrB1Crs8Rqp/IfCop5UPkknq1tvAW
ast8pxQlu3+/1VYyxvIs96yfOozYs6OhuW94ZiH3IKbLQ/L7zJztdEXmJc/McZML6aXQZe3SO+G9
Yw7avZkqD+ye0UUKG2QSSlySJKST2tpfUXKyjFJRt0cH1TGXKfesg1vVP/LBir+Jk/KfE5NUgeyR
J3PY/ZAn2j8nIvj/FPM/vYS8IOjSM39TlogKWljKUE47FgDja5GPuzRvo8cuExUoLSoXsl+G+QZC
AzaLp1ceLrvQT+NHcGr/EeaJq8kwte8+hVW9wqYpRFb6erXfLzpNqNWPf17N9dR2LV/Uosy1KhXs
i8MII7Jkgt8gC1myaZmtcpJlrpTby2VUyi1cR6WQw6TY/1/nyrchX0hembq4crq+7vVNXl9Xjg6/
38YUtf0WXqGzTCwXzITnna14MG9VxTZv5Vnc4IXiJ+aIUYsY6LvIWVSeri7yuR23MlCXnU1drVK7
bs7Xyf/bi4pXC4rUvL1euM0TjGzla/6+8KXv/3JROT8FWHd5t58uqoEkVp3w87sNDRQHAkO5/Aku
sX9//N9/F3lR11bHrXzj18/8/7rwp9fPfTtbG91KCuD3YfLSlbGKbSHye4qLhy7ZznArm5DhAHxk
Nc6Vg5DjK1v/voyojwglPhlR6OGn6dh9/sd0t8o/T2/sYikv9ns6DiTzoowb9Rx0JDFtAXJOjG/Z
PEXfqZKyjUWRGs1IFzohBo7b0u+Th4Cy87+EJnbzETra8HFk6KRVP5NhWJpOlD4ZhWmu0xnqB16s
7hHgH/BT3OoeZ5F7q+tpYEeyaLnZ/yzQg6Iny7Yty6OFJsoaszgYZe8v9cHEXEzUQay6R6MINUAT
p9cHGSb7ncDCZkfRKZn22LV0qLIe5dn1YOCBQM3R/Qi5DvwVLJu+a5TLzAELSBV4OCd+DeMh8N5R
GG4QRvmnGQPnLsCvOvj99cq8LqgooCGSghiK8knYQQ4HFo/Wg4+SGFA5HLhNIeaGgGT6haQ8ZORf
aCTGj1CA28daeZbbbtkolWe5IS9Qqf1zJJk+hf09R6IB+P795xy50DRNo3lUmxd5aTsP3I2nOOje
T8//l4n/+p7wB9OX4YiTp6p2xVI+nTAsUJbI+psH+QxDzJMFWf8CDC07ee7Et1OwFcLS/BylaWc4
tf0L25ePKHWu39N2zkHBqREClqO291TfeogH/5WCUvjeqUC2ZmNwUTqFzD7NiPdJ8du4+DmqbvF1
FBPhY2r7BvGDBzd0X+U4SJbPE+OgQg9HXLHPf8mJAyjYTWQ8N7PVH5rEx8wcbSVwMxrEKotH5ug/
y2+wEnk/2jJInikRVGvdHZIzuyUsOv9lTjU+S2uK33N6MacN8+Q8VkV2dFpj3ujFrjEVfcOio8JN
yLWOfdabQj4BOfea31hIVe0tVZFygYISLLx6UZaFL75PryV6Aq/YzJvLXu2ye2OOk+2c4INsZEJ8
FSxv+IDJp7eeTeELOY7JbeOMGkXwIf5emnuJ5FKiNF5G8Tjdsez39h26spsMe6cnu/ReZYRm6beF
AVKz7L4p+WTcJYLpNpcYsmEFQPGWluwvwgJjgpnHaqm2LNMVfCY3Zqr5SzksD7ZqUL3PlPtahsTx
y2hj7A0oIj4bTWHvqz5Qd5Q6phvLM9O168TNYzNhixOC2vuG8NC5qMX+LGEfb5rqr7KYnp0+id+m
SauXKcj+L4HBf7PNXMxKur7eyN+2POR2OSI0y0/dKd6tKG9PJQpse5UFxCIgKdE+TBOq/96t0pPK
e0eetEClHo7mQuraxnG3jTR3PjqS6YsaXrlxuljBB3M2bygrayi1RsExrgFHTl37VAdAJBNHH3cx
imYPhqv9RCCjuAuSZFoWer+E2kp578+zwpxQAAqSDs9YcfbnKMtF+thEfoz+GVeoDbcnF79UMevv
2JBZsZz/5zX/fsX/Li4oT5kTqNU7AOsUooupfuFpjsheM4yoG9O0ray7HQt87lPsQJd+NffriDX1
emgS2nilbRs2gbcyeKgCNLtUEot1lWhfEOrKtgZCq+uSGgvCiN9I7nnrIjH6fZiF5ZM+W2cYNs03
y00QmEe26mzDR7zD76lbyIE042Y7jXZ3n+OLeiptrM/llRSn3IMCb9AjL61dW5n9pkkd46tprtoK
EB+aMdV2tHnmQOJ7IgOLhEJa/ZCQ+DzUnG2RWfNaMkbsJgjF/i49Sfy8mNSAmCpCqnrIRs2sxi5n
QVn/F2Pntd22sqzrJ8IYyOGWmSKVJVv2DYanA3LOePr9oahlanr7rLNvMNDd1aACCHRX/QF+dEzf
KH0BWNYPo4nTULdxNXB2+rhVa7cB8gNuHUeC4zz79rNlUcSGjYziTONXz3iTYYxT/cztxP6uBcpt
VTU84SuTr1hvgFKYgLjGqcdSIlDxlIpPo1GCAvFtb40fZH1nzQGYfRJY2842qi+lGe7zLHa+z7oC
ZcIp5ydnRrWYfZS2j7W6esHL+6c1x/6DE2bIHMewOnTd+qcJavLOXu2++IGeboeqKe90NUiPuqsE
x8EeO3amdrS1cj16tUoDG1n+JN+V2ceuc6CivVypSfP5Xfw9woADVbUmWetGb5OoGsO7IpzQwTRH
+5vF1tflkfmJKnl3sOYRO8Sgcd5CylHmwctuBXo7jKXx4tm3ohYsDWBsMjIjqLaMfAjLbgWgO76P
/GuODhkThhhPxGREG6W0ui2lFv0LafWNsDOGugrXFRaeD///iDkq8hPI+jpsEY5a4Q+LWUiOYXSA
VebA3wRBjJ3Lpd8muBC7ZIDXpOVmC5QxGy8RaTWc1CosP1eY2e9IsXWs2EbtSTGU9D2isB/bvHRf
sR/v9klL1lSrTf/ZDfLvlw/p5i9tOA8vGsXcQwNIcY8wurO2FvYgIL+HzHDCp8BJm8fWGF6o3ZZv
qoaUGMkJ3qZLU4OvtxryxLvL3NB6qUnwSn+hV85xULQWBolVvqFaQAmJNdpZRr23Aj2/t04DDFKp
uMSHrle8dZbI1bXjUeZAJ9vpg1K9sE0s7xUXTWFsrbPXQhtNSJMFstmPvEW3BR6W+J9yNusDZ2Fu
f+iLkwY79hKpuGuhDt/rcpMVE4+K36UxKXxJ0x6L8Nx1LxrUpHOlzyTx8uylG0sIK0sXYOaWusty
eg25NuXMVXCy7uC1bf4YSNViQFsdk22MbuGF5FU5nhCxHk9NEowny4VteOmM6mxdabp7lIFriMy4
xMmII1Ou49dwkKMukg7BsPlwbTn10sRbobg4baJKs048VKyTnF0P174kjF9J3FJHtOq8Xv0t5NrX
NP5/YloruMybxvFHC3/zrcaSq8LX8GuRZup9aT7Gygi+pjTMY44U5gWmNXcZBvRJhj8YEK9rKVfO
pG+JsEFdnaWeK/1yePcO+M/odeDPsrH38M7atHwjPZITMi5K97hcYsnTuurm2tfBH4L0rnzTfwvi
y2Cj7bxRSS7K+tIDXyjhgdy0x7lfBITJ3O4aFxVraFJ9uqekVa0u7WgKizvNqYu78feI9MFGDzRc
CvXiTubEJvaTl84Qlu827tBYx13m3m+68M11hnirtkhdjF034MaWQB4Gw/TZ8q0HQa3D971HQOk9
tE0GnDlCEtoOHNG/hNaaYq/Z68KbXQxNYn1o7q3QstZOjFv8Vej5ou9MyotcAQPX4D8G5AJpEc/r
pp8SxPdBKwrOZwAatp4HcLdwA0EmSucVrmjpzbi2gwog5V8AjtJ3vcL1qgIXGpxpPLFH3Jhl2u3z
EeCp5tr5Ezyf/CmBdot/m2LzLsuKJzfp86d6/qexA+9BGtXgWTdVhqWFY+nI6+sU14HOh+52KDsl
WVPJf7YzYzjL5SLAnXfQ4XbSkgtcPzUF7r6tekjnVwV/kfa/Nr1iwfh5Zry+SvvLaIMKZZb53U3o
1R5sW2Gs1731He+N9NgGhr3y8lTbibZvh73LRfPXChpzj6xSubqK/srZJa67tdQhuYReu02wrSvK
U/KyGwGprpNJw0h7MTaTple3zVFekuYwv49em9ES3OSqdXT0Zenn11ighONPcE//pEabvEWZo62n
OTMfPa1dcKukA/zabW90Hy/gEKtBNKlsE1+0rnzF5XBYzdNY/DPVGGxqMIlXZU3ZII3w8xEoew8s
wGn6l3Quu63eZUiJNEEPaJ3iAzR9alTLqAYP7qFTar66DF4mkBTv/Ga6TNeqYKBACZMzC8PsQVfg
0lR5hZKzPULjK3C2rHP/AC5nXksTeJx2q1vaF2l1WH0/ty6ZDCKDRNNeCqNHz1jV7y/RCfDZ3O+n
m2gZ1Luw2tbNaG4jKgIioWDhkrAunba+kSaWEI+G6gWPGAVlr7Ez8x5Dd6Hq4/m2K6icjMNcfM5x
lN57c9hve94fZ2Oof+UhECo5GIXbHseMbWOPysC1P/0dIX0yinAptpqq72/rueK59HuGDPzRvE4D
REdyHkb/5o84Cbl+kGODvFllo/bFhwqwv/4s1w+/XlQudWk2oEvyBpnu5Uf+7x9hLb9tB5MNSdMO
PzvQII1S2y/ZlNvrzpi0Q98oFokVtd7p2N9sVdirL0Gk6MecZ8FamnD13VtFt9+khTuj/ZT06kpm
tst0NQBFH7jVowQovg9iybSnczRb6AeW/DUqZapvgaxvMezDaHHKwoduOSQArjazGWobacqAhOhz
vzNdsHrXCaEG9ZpSK+S25SKXw4gMWt3mLSYocX6QPrlS8Z8P1J1w219cDMakPSMyFa0v5VLPxYyN
qtK4vbRLj7cQ62rvcK2fNqp2BhGOoNlSTSWzkD0iI3CJzxX05qpYf5birAQEDfp5pOmRKbV05Q6K
0Zq9cX0WYCu6yYukN9mPm7ZyL+LdMqq3PdqJcnqJkdPfgQKNrWXyZWAB0wYJ/hrOHJibfjTjcgfq
AOWGNrgxjADT3KYMplNnzlG5k1Ogu9MpVDRI9IiPkVBDkHQH1XNfuC70rknhmYDiimVjMV8gZFLF
qwJabYRQCRD2vkUf89o3Itx4Hb2e/V/i+r/MXa43BCAwxCI5SHTUVtm2BWWhffnjrGgS/cuomtlq
rvT/NTouffMy+t/jZJSExXvcH59x/dw/4yI02AqE+JdcpeiAjFa7wdYgos5OvhLv9WQDqxvtyqXZ
5A3sn87B3D7ssnq9BDu5Hj6Kqsg1WC4HRfk9WEb19isLru6h1Myjjq/3p7gexjuYG99Ld2o+RXjf
nVR7QpNoGYxwwTuqmptC9mQ0tROHkrzmbGU09yxs+zIbMYAluBvnBRMQljcsKetPeayA8FTHgMf2
Mhq3TyaavA/SGpocirc1Poee076C15HeIm/tRx/VnG5yPXi0SNkoRh3tlDzqzhRosxPGZjgkUah8
UqOCPY3RGl/R2Tk5xmD+Mrp+m6NN+w8keqydyDs9m1YXbZvgaRHLw8I8yM+5hgbJ0tIVRFTAF8A/
lnY86S0V3SneXpqLgoqcDaPi3DSRsb9klwJlmDbtNCAYN2gw99COxlOvuzOjGZnOGV3HaO2GxrPn
JDYINa0Kd6QPWIbKWstX5l+Zqnk3rHXaFfvM5CQOJJZaFLt6mOutNINW6bEKHX7NOG1AabJOWuaX
z+JdMk/3NgTtb7bH0iGqSvs1zoxx03iGdR+WrQnfU7NulKILzlYIVr/VzQJaVuWu28IZP1ep/3NA
PvdHExRr11usGTRn2Ptla78MA0tq153g3UzFUfIoXqo/IGA7PqJcWj7PuX4IO+QJZtcdoDkAm5Vc
jEzKcSZOamC39TqsUpzbywaGd6s7t90UuLfXZuFWKz+x2/NcKeYMrpG4Kg6CbWIZw7oO82GbFKq7
wrCsPvuB+sOIApz7xhnTe5/98NmW08nWS4yT02qbOvwc9ejcAvDh05azog76efkD867xggY6NZ22
mvLCCRto5R43LuIJztp37a92W403YTP7jwWVk7uhMUFbVcqjdIW95xxmqBMrM1D8Rxlw0s7b6EHD
fnvpk0NZ2dUq8YHBjdR14sUwcZNVcX0fIL29zlTu8noikRmUPxs8aled3duvWoLVdlW1yZ2BVuQx
biw2cCH52U3oztWbWzqvluvmv/oa8PtRiaFsojI4o1+hjuRT0RIrLezyNCsOHxs/xpKKbALSUwCL
QYtdQ500UPiaxsohS/oQL9L/hHJVQ3HTl8icp1VS+MMuKvBj6sc6U6HYRWuUSJ5tLNowMFHrrV5p
021LjQWps87aA5o1eOsm1tr3SfVCen2ER2X+UhAe9iOl/ZEulJQkL6t9U2ndBn+yin08rrRO7daQ
YLG8l/RNptlPqsNve40IkFn5EGGZ7lPLP+s1H3SWbviC7D/whKgKwPdgl4juI74NpIU/55pjIEFU
KZs2TPGEGjPrpesjvleLxiMyqcYtt8c5W/QfpasxFG2DhPo61LxgCyVyfDKKenoKFYW0g2PdShfo
yu7kGu0PbsQiQ9MKdSfb9Zq9xEoIKuxay2tdGkE8VQdDR+NfmnJQwK2i0IixvEzy+jq+d7BluEbk
NZxVs4rDy8+hd+7neAFIACvtQQPb6Z2lKdVdAztx3VtR9E/gK0cVbYhP0CDsfdFb+p5XX/A5dYG0
LgEyc/ABB7fquPL4xv9X1VR0i6z1bPvVRuLk8EF8lbSqcdbLvd/ayg7cJs7EefTBabTEywahwKK7
EZnqBoGuAwRIdS2MogY/nacYvkUWUADqgfGh5ISMCtIuAPRxJt/rS7PEnXTr8zzhkYasynVUtANk
FBUb0rW/g6WZZE2xJxmKJa9b3LrqrP9YTnLQtnISBFnwnCc2ubdVxIbDtjZFN7ufDNOmto7Zw+3s
RvUZlE687aMm/tKAhxgU2PVjjHu6o1H7bHXf2INCsQ9lnSdPdo/ZnYSwK8WjfXZecp21jWHo7iai
9vDZ8BxjMwXWdJDm1ELm6SBi3krTM9stz131udD16tkzG/5LmvJpxvvxNsb3fSVN3+ybg1yyNvjz
vuvYRoY7nG0IC2AB1e7RTrP2lA0uzo0dqvKKDhZWV75ayIxs40GJyGRW+bNpeP+UCDK8pfg1oG3d
vcW42lNqUtuHYTl0Vo0Eo1uerv1mXuesnWMdagWxcujHyL1Pit21R87GNEYusYLjeR1IKYnc6HP5
lnf6tOGP3a71QHPmfJXWGvYndQCcH492rDxCM9oXSHkP0w5cqrUSJWCEUqZT4BSv0pq0uHn8d1e9
2Mgow3yJkta/J+oxafb170nK4kQ4laN6l8XvjtbI6j3lk+4fRWT2qjnrerO/qTIkgmSgKUqc/VIb
OF3qhH8Gl5mt32Xztzgk4W6op4sggLzMAMjV2YYlaYJUzS5xh194qtkn3fWsU72cNTWI1dWHUxmK
hsE++VQHD4XZ3EpXoAAZtQZWM2GiYu8bddkRdQCEY2Kagc2rRv1EVt9+lo657QI0KbGlG8aMhQfe
bWO4MeuyWJnYrJ4SNu+oQvzrDGvr9z4ANv9r9Doj8FMkG9UJdO5f4obyoa/NiNIjAf89VD7wGvfH
jyMfGBjWG8IG403hN8qtHCoP+SJNaSfsV4GVXAcuzXBkxZgUACx/z/gjjtcpHpf67bUbo3FnXeN0
xhOiqmMFeEFZUaidqpOcxcFc4nm4tC+n13HMENq1EVvGZY4MuCkJ4pWcymHSI/cQFdqhnWfvvuzN
+g4mwyqEo5ltU1wPd1M04M282OFJiJyFI2KfSLAah+tAk3SXuf1ypWu/XKR06nz9x0DW12CjlovI
gFy96lOyFihaO7P6pXKwSoyzpjwkdVhuxUhxTpRi3cSRehJhOs/KNqGS2i+GCYP+L5MkyneAv/Dt
/X9OCqzafCxt9yd1FGwKXA/1Eqo5IxbkX2PYFRvPdqpbXR2Nc42uDd+8UPtijN5Onbv4R1jz4Ogj
fAA0xMEPieogKA6f46k0EpCkmtOgE5LNx27AsmVYHpF1k5n3OTruq1GfFxmj/rYL7PSTqpc+MHBP
31ttP32yPPskAW2Qhes0i7r7Kpzss6oXGYvspPoHuaJVzod+pcyubCcoLkdtGINnHpc/Zaa1UAmt
alaf2r7AuXVsLfSrk/6riWyPRJDsqtG6ZBCmNzpBRfgSj9bFASPXovGg6Vi/VAuIbtZx29JdOFj2
oIYvXWIepF/CJgMfK2uB6qmuBuquw33Gt51ArvZHmEgaa8vV/h2mp9kbi1NModm93CcTwnJqNfYb
nMSgX0hS+dopSWXJRV8HDADtiPmRs74mqb0YE+msggxvqqje8lWZ9oVVG/sqDe3PUWdsSffP3xQf
9aYOwtZZVZTy0QqzYhU2k/qNKhCCBAUKuZ1uomEMIm4jM6YOd3e+k28UJyvUbW4ix/JRMLH1V0gV
3qUpMl7X5kUZymDX5Vmef9HCHpu4uemH5wZ3r1UXu9mDnU75w5ygZw2m+zVJ6+nm2m/gkniQWP6t
6MeN/4q79HW68R4zZNUEhcyItv5ogbtXoeIUvHvO12aM6Z40vcjhTbsckjFrHrm512ZaZ/cQqZ1H
FuzWsZygSFlpB0srJXO8s7y82gRt2sXruQAyiPNDub+0lUr/pgz4YSIe4Tyy4HIeMyx4xyoMH+SC
sM2rO2ST9jKm8STaFkHl7wut3atFOf9aTsbUupz0/zn530PSo/bGdh6H6IP7ehaOxZF93Te5IWZx
Q/jdJ3cPhqK4d/MZH+IkeGgdbiGv+D/0A00B8uE59aV4IbWHSPeXV7H2IDWJy/ZbShspxIqjr88P
dk+Je1UvOg2zMg67oC+0dT9k00p1MDRKrTB9DeMSZTZg7GKIXCMXczFEtnV1O4b+jX0j+5UKq8pN
bzvqrd9p7S2GJGxNoy78Xh+Rv2tX7y+PAhbCIQbAU6y8KMtOQH+WymTUokOydAZJn53kgKXz+5k0
Pwx/mH4Nt7Vw3pkNkLhwUm5RqOYlhh2kcjt7pF2CvFR2MuLaWBpsnEUENsjgLEjMJVzGC9/Qbqmc
S+PSY7irAEGUBx+FKiR1nDshIIQAUU+21X2/chJq1Js3/K26nUTMwVjeuF12p5doJKGXj27FUsZA
Be0/zYX8lkXze1PQdtemIOQ+BP+emy+GU2pu5qidRimZTqhDaQWjsSzmKd1okV9gEcB3cIcXnr5K
Kko/LZg0+2hOeXmmEJwAiZ8Db4eExT+Xpr6MoO+U2kd039Ac8PO941bOLgoi69WZfSpAYDAyvXvt
a9d5jb3Q3oEmMo5wv9PHiP/eKl7wHDn8Rg8UwbegbdDBabXsVoO+iCLTOG4CdI2/tmOzpsf+Xk4t
rvW+lj9WQ6YfXWN0dnNpjcehhRJSdflXm8TBD7stDoPt219qBXEKB7ITWqNqeWo6UmEIZ3qvv0MB
Ol1CO9P8e6jhl5erhtZ7aLOEdoP6ftXSHj9cNSVVxR4EpEMxj2cHMZ8DK4AnRFW9fBMtfTIgh1Et
xzOqreM5s42t1owwZZYuPUigV/55OiWL62WUjRuZ/LdrXSa67FoP2OGsUbfDdr5fTW6QLkaDxmuK
vwlbxi4594tr8XVUDI5ltOyM5Mwm4j149Mt40zuo3S1fNAXkI8Cx1MxO/vJtlM7cHMaVU7IJvPYl
8uWUYTnIyB/zPsSAl+9X+NmH3dEtdWNfLrCpBALN3s1qFo+dqT5dDiZgPbudz9LCC0I5NUby9QLK
mnoggJ2uTXsZRTm/eEJkUi4mPWmeIWRaZcoa8Q41A4GYvtb/vlrF1S6QruvV5AJlN0FMj9ex4L8K
Nta71n10k6He10XVPqQ12hVR5I6fJgNurhdWxve4aretFAHt0N7YVhX80HyMWOtStz6pYZEizq6q
D3nuZHsrUftTaXjliTJBvW8dG+bHWGBgyFbjXg5VOjk4z/b59toXlE54X3iKu7djxJP/GOBu0nm+
so3+fRGZIE3NS59D2/aP0pL+dgoPBZCamyyxH0NoKc26q4KDHgHuGSvEQOY2NdkFedUBNnL04ulK
fJwdu1zLaOc71aM+t2zY6/glUqboxZ+UtyyyC4ChxMcTPzxGZ/VOBjvLHU96yc+ddGaDEVoIQLPr
ny+DoJfh+PgqfFOmdqYe7HWbirM0nR4FYRT6HqVVh9GXZBFuj6hY7fw0nR8n8g4bxHHRFidlvLIR
SfjKWvkFDZ75p6N5a2BKcIqyMFpp6eD/Srv6viwz/dtcmdWqQBDnE45pOvhzf3pi7TluPbU27rDg
sJEzR2Wvduf5ZmCdfRg837kNlk+ODThOfRKyP1Qochp96dwhmW7uK8PsMLQj5Wv2gCbN1jJvs8KM
d9i+9499GKcbt+m01zZJ0Nt3u+qrU8yvQTN3P/0yR4Y34Gdtxx+Jp0TBSlHNu0kr7W/oo7Kw0ZPw
cwzuYV3Gmv4kn1xkIF4VLdM3HbkxY1OyMkfCgxek2nSnuvXCB6uneKwMiU/B3Ai+mFFhk5mBo56X
bQ98fz5YOCV/yZRCRQemQGtlCcuRBlNVq3rq67y7hx7MInPpB6PlbDI9Vo/OMmu0uKs1+3O7kNoM
LQSvlHbGWnhrU4Hg1aQN+qkI7fzNxmV4obk5Xl+ctL401kKCk6geIiJ0pLx4szDw/R1FzcxYC5vt
GiXXcrMLgw5sYQF+nij0KNV92I0p9yRwkLxSrXURW/xvluW2HPpl1WRPZOuuAxIcLDOuA5MsxaSz
/MtlYtjBJ/j8D7KbsK3EWQ0O3hhACZNPBXIi0u93tnNsbH9ANRzLEEQdWwx7g/7F9Nivekb2BKO4
fxmyELKrqmonGXR0wKOBa2k7gQKg1NYf0bpEomKZWptZe2/a+a0MBoWiHFDI0dYs75xL3is3/W7v
1868lTTYmPJQT31tOkqzVvSfVZ9Yd9Iy0mKlNGHGQk51HmcIu5JgG6ouPJehieRaYVPdrxyL5Vfe
htWrFr/6VN+C1RBO9y2KdV81vKPXbVNrTxrEgV1jlsNZQwrwBmVedc8v2D4Y7RxvapYHn40++OFk
Wf7mkN7CIYdMEhrua5I5c9OvXF1tN30MI8oOpmilFF6HCl6U7SgvFWcHAaATCVtnV+NF8TTjvkMF
rVQQ5S1vPN00fzl6jKSh2/7DRa2V15XK1pltFW506e6ykrS27FgoSmAzMRbZoWpi8yy7ExmQOAfF
nUtcIZuXac4PoW7B6Vt2MbLvqUeMv/PQPbY9hiSiMuaICFnNS2H3186ujt3VJUjir5FDzQ3iKXl7
k0MIvO/QLPy37YVeIN6AeCrZ3cUKw0BS7iaOhy8R9qkHt2dr11UGcoF1HD3P83TuI6+8k65aM94j
QnMRxogq9dyY0/uoEXrBoddt8+SEkYV7U6J9yrqiP9SWQWq/NNRP+VSp2wi3mr2MdiH5dMcw+xsZ
zaLyF+oQ7Z0MlnjeBLERPBsJsrqR8vNyhaLJ2GMUz5eWxkscLQk+TaUe59RYtCMH0t8oXpauJY19
bUoa29H4NBmVNPaHpiS5/zI3i/n+SZL7Q3CosrReLpUso/JBOTbe+5AfxclC+5QrlCekOpfhIrAF
v5scpKSnxdm3pHG8e1WtolenZtWxaOy7XsnWL4yDHaAi83MfOycAsQNFl7F8UsfFu2k0PvtRictW
4OYbi9rPZ8d1EoT5Tf/Y1tENtqZQDVXj6NhW8wQrvH1K8zDe+XOiwV2lTw62GXxRI9U7SUu1bASW
mZTmfAnzontQXH/6+tLq6fg1VAaEDg2j3k9ZeprtAv90HENQt2qtFxsvoFVljd5P3kaonU3pkK+s
MnBeIjh22ySf0zPq1sl5UTN0p/l+Sp1um5VAVAaxxJN2GSIRdNmUlrGf7pM0LNe2nT/iRN7dicjh
UGCEPLU8i6VpxV57zD0lXYvIXo6t56Nv69sy5g2P0mL5mHgL9djEdNP97XB59bqcF6CFJuCMYDa0
rWs5KFpdO+WUPBapYjnNWRlegq7XcFR8BEwMtBHvLLZjXBqfdR6Ma79Q55M0o7TYIClkvQwlCuRq
X36xosT87KpGefAC7zBN7jNVyZt44YmItZGcRfO0D+Ouvr32ZyrAE8+o6w+uSKWp+ju/VuCsLfPl
AKPCPPdxceNmWLGF8ZLCWfQrqeiYGye0jZ2IypkdUp3N5H3PXBeuFtpzWIFAS5TS0DVWpqozBbsl
VgalK0RRLnBt494zqunhgu1IptY7SxLBzDx7P89Ns7r8i0Nbe2/LcGcA4UOV6YeoxkMzS7dUZ6qL
5nfqQOBd1Xb8XPP6v2l0h2aYpdFZw1ZNZlSR5d3XRQ3hrjHrQ/9We7kCw2fwHymwaCfePG9D4fqP
oMb8xx55zR3cV2stfRILOAg1zsLO99InB/T2XgOvDREs4EJTqBqP/tcwQHz3IrmOpkyyDruKf0qt
DSwIOCsmd9jHyxnqNO9n0ncdBcsTI0aZOCe/ZePVzHW7JePvPNTYGDw4uERQ1+51FvT0UVNnoFKj
26AqjtKFCEir8OLCo7vT1btLxBJrlDDtXGtujte+0qxHzMJ5GmPsh7MqZOi4vs0Mq8LkQa2RS1ja
FM/0m56N7Ic+iakkpgriF1dH8VL66qpoxtUlMihcc3O9rmXgul0hhaR2bI1NJVXuvZEdYztU2Xcf
Q76kU60vZZ7hPPWXCGXATmSI7EtEo3IHhCw6H7su/uJFuvKpsvFs8+IcGW5YTTeTHgCH17viuTKg
uXoFhhEe8iLZ5PysKp192nBcaaXpXiwJRCneqFl6KrULD0fuK+n01FhbWZY1QwhDfl7uKRm4zL7c
cteZMi6R19mN7vYID/n1Jz3INhWySp9TzY2OjY/hcOfFizyUyJayjSmh64WI2rQAVjdTbOZn8NVk
jNGIXDV5hZypdH4Yl3jspkipVMHetPXhKCGX6MYCEp9YIWhKpz3JwRzhs6xmOzbLlXRkKqLKtrGY
WEunLQGXsMt5UEztyRyS7vRxTCZHbEPKQg+OH+OjokPlDJRIexpqNr6LytFGINsJsBwU0pH2csBz
C6hb+gXE3fTqPgPScvqjXyI0E82gZaYMXqe3I9YYiuX9CLxOOxkJJlJy9rem9CmlQylXTsvE8zZx
yA0i85R0wGFo8h948/ankbfJqQWSdzmTvmYZuI7+rU/THaw2inH3R6yKzolODmusbDLEantIZlDV
rC3z+84cjIPOqvFsub17Rp2w8HdlC2Ipw+VrbbVWiPKlPUxHHDctMgH5FP3MXDVGfE9/Ezol77o1
VnbZd2tesGB8mZ4AdMNiNOfhpq5n9xYumrvB1iLne2Tmm9Kz4qe5xX7Inyt1NzesyNdlETwpjTHz
I6SYH2Jwcl+VcE2XWDlowWAfwCtbK2niwOxuwh5wPwqXPIPH+h4khvFaWcMzm/P6Xl8WPcuYtGQM
huWH1u8xiVzmmZVz2/djCgDTGG6vnIUrvwFRmJ/BrI7waoiQw1WvTppLRFvDwyep6O8S3Q2OqdPc
8fjRX2tVxTgnqO/qJekUzWX+8HusTJz4jD0AtAuStJaOI3GnOgXVvRb1VenMnVy51euk3I/kLWHJ
0LwOWJLXVXFhs5ocDXsGL11y2kQBO+qj6DcN+qaMrPZbN4/TNrSd+sbDuuNJGdSfMu5li8BzkNuP
AczNE56E0bYcIPvgYmGuHVQIT6ProikeN/dywDqyuZd+tienizKXDPzuk4jrhEqBk4XECQYpCLbm
GJ++VRq6PF5lt9ygNB3HPiaRCowtyLSHEt2NIcTYsFUDfe/Eo4cyNFGofS/bpo5bTI8hRqtfyaQh
TJK3+kkubSPPfejGbt5YS4G06I0TIBDzVJkezhJLl4d+142r+wjZ0CWHbqmP1oHa43mkUMr/HUsG
WV2bbLNXoFiLbRwoQDCjaLEka60vc2a8ZKk1/aqrT2zoKN9Vs3VgnWr9M4QZNd12aj+NQ7Ckwlz3
wTB5TQxFn52LJqxvSgfoD0VY7U6uXfZRtJ7sMB8fRyds75HZ9A8BBjPbgSfiVzLma6qq2mfuEf9Q
Kg5bPd0avyr0x0Wd3CLN9ta1GF01y0HO5OD0yqpLXeVGDLCkazQ7FcVRKmNTraY7+e1DhMg9VnG3
8svL3670q+EYRcN36cJPSEV1wkq1dZlEylY65WBa07iyo+zVAAp4XzfBxnXS9DZatJSlC6sEgGiT
f0Ch0nQ2vTU8QPxkQ8DW0wEaHA17RQP1R8q2xl1xF42DhUmxSpYma4cvHrUq/CXf0AWJbhrTR3M6
U/ovjRH+0MZBeVDVGtWKumN1v4SjlJlunCmITiiym59se1qjnT18IX9j7mf0m3YyvQibG71Wuxez
UowzJKpqLdORseWZhv3XbdEp0bPuYzy7XFZ+KCV3Z7TTbZ1bDGuwRWt5jSsa3lyLgpMcYJbO2Ec+
ianSGOfKIYkSXBR+B/xt0uxcJkmUHys4erj5+yS5kOPMlJt7VvS6F39WcHQ8NXFfPbGI+5kWWfOt
6xwczTtNvcexw731uOnXDTujb3HSP6VqU73AEU9uyirqtzLBmr8rPsBlIGDBPuq17AB4vvmcd+lO
5llhNG5UdCZOYQvXfEbD8SCulGhY25QIYovS17/sKquVgy7LwxQ31flSMsaPE1/H5eWrLofY8U8e
QNgbaQWq65wbFLHCPGat4+XOdhoCfKCWZi2r6yy1v3Weqh2lj0eYd+/qenprpu1WuqZlmcR2lk32
bODopSAAJT+kHCR9YHfTk5Moyo38tJffIAiKQ4JooIFQQBqar0KZKQI/uP/dqucivI8q+1XINtLC
W+DSGrI5lMgZ9Ad+cVWOxqveKFR+C31CT6Qw3yRd1dUVCHYKTGfJZfmxp208E9lPGbWo4R5aLMwv
ma4SW4c7uwSOvJBk5EDusc2c5Dnr5uBkF2G/akEFkXpT2EX1BQp9JWklGZAmQIjqOXG6W9OYeInP
av1sj3VILRRWiAxKWLIvEcpGxI4r2EHRbmYPfywJd4p4uvOa8Xy9nnxkEVO+U9CbHaIwezASstxD
bs6IZSfei5ZY+TGOcaeT5iLHfUbHmsz8MmqOlfvQ6P9D2Xktx40s6/qJEAFvbtsbNo2ooTS6QWhG
Gnjv8fT7Q4Kj5tJZJ84+MREIVFVWkRx1A1WZvylP0pKLZx4dC888aVArfUSWen6SlmU7LYZZNbur
ZbKlT9HObztAkktTfvA0Hi3za+/myHTPaqIe+wLfjAX3DoiyjtWjA7V8b45xvcX612S7VdgI4jTK
ha821QuISQUCaBmON12DfEMLS0ypGpipfZVhDOIV12HB1/ECf/ZVx312tDZ/q+F8p4XyVkwW/MjR
+iqtPpuLi2H1+laaXRcujqlk39bYZcForB+Q1esf+3AuH3MFW0zEvZp9a8dAHOMcS8HQGBHY5+KV
YXewsLJCbi2anq02mm46RT7qR+x0IACQ2wC8wkOAJvS/96akirpa+T+aZqS9B/82V4JltM9jC0M3
s95ztM1u6Ommt8a30ptb1+bDpO6kW3ruY90SIH187pODhmn7RkZ/W+MeB8AtQ2+41w+/xQ1qAxpf
GY5ZqDg9e2U7nqHwTc2x1SiSSNl/zb/cOz+AT/TQbo5U+OflAdqFHImRLRBGR9k5Pt4h+8Hyw9sw
Zy1Gde+tfFRraVWqlyCsMe5LpFtvELrcneNY89chnx+spdya5tprVzXRl9z1hr1ba/FDoWTTrnHN
n/1ivebq5rDH3hyO0dIUY6M4rj81uWM9SJcB1e0WhMajjHluiB2QuO00RfelUcC6dvigzY6nvhVQ
+W8UnNNNpw/qW1llZM4UzdzKaNcY1vK5Cg92UGtvlWpgaNo4yklGy3DmLTy788O4LDVryVPgZd6z
DGbJyUt7949fP66HVcgj/ZK5XoAu4lB+6X56+qC8pZPfP5FR+m4uov2zhSljrLbdTprKZGqwpksQ
761WfHG64adjKc6ZcrayL8fU3jnFQOlxNnMEoTvNZrs3lf0mRN6WQyd+hDgrko0NAnund2eDvB5Q
/wwi0YAJxtWKOuhCQTxyNlluHa/FdKUlk+Z5GgWyUv8i5qyreSuY1noP290mibH8PBkakXJng6iU
+K/aizp2Zz0cJbfgTrg92kUabD9kD+RWLhPZgys77420DBW9i6PcJkr11wS6cF1Fuj5kJyhuAeNZ
dYttHj67Fg/dF3V0zZcuwww501X9UKYNuHG7ycnze4lzXtuZk166dtZuEt13ZQOjYBvUoJy3Tjkh
ZlY4tzU0b4HDlC11ZImVC5JXxcGz8gJTTn6anbl/oV7yffRaEjUhvugo99xiL+3Y/oW8FtUg009a
l7jPEhK4RrCP+BXx8rWc52C5LISW01Cb+KIuq8hA587+YkG5v3dJvxayMd37VKa+tFNcHeAMhPw5
1fyCQ+ew0QK0fsM8vUhEFlfVge9jcAHgML8kKgYu5Nbz/5+IMIOdEGUcuC1X47OrOrvU0QC2rNfJ
jKKzpWivH9Au6y3fhGORG8F1RbsIjCW1eySkTPhkSnHgsZ9+tg3QaBbSTz/biBR34f9sCwuF9Cbv
/mBvCrzHJ3ePWJl2rWurOARFnH3mmf0+yUYctjX9n14Ne63MVEzHOV3tg8qcH4ZSe5+kK1Z2tWCS
rEx95LTKQ0aC+s7R/53Hry30f+H746+Z1ZsEeX6+gcoDT7V654el9db1UKJNQwl+6kgl8z+ZPDkA
ioeqrN1vrqcom8kLyte8520BCAd1utRHYt8dghM2qM6TrAQfCO+RoFUvMQDlSxlq38thql+E3Zwu
XQiqrF1i5S1RS5e0JFS69A5rqoaPsnRNWf5XPuI+CUPkIImqXJJdvaXo+5zPN3UnNnBr55xE3+K0
dc733NdQ8pe2eXoIvPpS2L4+AAC0IyCfqzYH3mrJCTPjo5b283feuxHO6/38EGWm/uwM0FxlIEqi
EKK/n3xym4jcUq0aSF8wI/VxOodY+jUbUDfLITKf6smOvrScFDQ0qDZtU8SYnxv9cz33Z2Gd9gv1
tMCZhzT2q/TYVfWaUsp7FB7qlKATAp26vshgNSAEUGWmc5CJUedEJ/zWAYsuhFievu7VzFBck7nI
ceR7x4uxVYvdv5tIic5r2voX5T9trQ/963uwMfS1b8XTCcySJ8bf7TR/zhWITE4bhje5RJHytaoK
63jvYhsV3qZEQ/AkL0DOoAcApkItPHTK73ZxhaEcrK7NLsliKCf9vVP8tH0eZ8Psqvu50LwdCivx
J7lkLQ+7JInji7Nkd6QvNU5WE7Qv0pgCLb2Gg/X3fc5kDn840DvCfxJUEjaDmHQppfZFg2j4Gukp
FQLoNQiilWzgTKsE8NjxmDLV8BUeqoGZbdKR+VtG06mCTGLYqElQ9mzF7pa9XAbksnBRWRlRp3V6
60dqPFSLIdBY9cGmtTrzD9WJhj0oAedBdeHy6EXQHbKwBWwZ+Y9oxum7NK6ngz528I+6OnmyZ6Bk
S0suRZoYm66jwiFNx4i9CwzHciNNmaXZ+rPSJM5Nunor7I5u5YK3XxZR2qjGdu08+d38adbs+tVV
K9I3pb7vAn06iutk7lrPfqYML+mcVFQa55O4TvptMl60loKVNKsUrl69SNf+Pye5KVy9aSkT3Sfl
VJ15VenatkJnH5dc8A/iPo0CWnQe9DQHBF/jTe01zSukbXtGCef32KHpo/OMSuI2wCnhtQstiY1j
kzSQZ/MkRLxV2amg9qr8GYiiu4/RXzzApuh5+OKVkrgYhhydxTslNfAST2v7/DvfSNrUH7ODAs1z
Y4ctlcbfg/itL0VDPtTPrH+Xvf8stcas03BHVcn2tQJMwOGcflrx7kb2Rz+H9nM5IE/qG8lBui23
iK+ZH45bgcGnU+zv7Aayw69Jaq1jJppjUKfN8e+TJMpNUc2SSZFZadtU7cdr6ACg10YEX7E9IZVf
Jq/1ws/L8sw4GZRaX3oYx+ypCEF2YaNR2PzLUwdj22Am/FToEc9vvcgPBgyrt773/hiUoPnBu5nc
XTd98UYMfpO60a9lZGBSC/5pF+NX9H35wVTlupNT8kJ3sgQOk1dme0tTx7epTzAeqABq62OORJ6N
xUvWqP1FRuceBSAzCvybjFZqcGk83X2RQftYTmOLzHedfGIvfpYQs2qSxzBGa8tZlp+zRrvkPkc2
mSI/POxUfVuZ+cl0U+Nb6SOnvphSulb3M6Gw/Efh5qi4+I5x6RT8p2IIt7tfocPUOj98Qh2yJv81
1MnVD6v+Co2H7n1VpR8WnTz7w6o52r+6npSfMLIoDnqbK0eyknhYg1rVw6h8A0tlXLFVNzAaHKo/
s6QjqxuG6SOaONkrH+Inib9PDwfCUKP/r9Nre3yfbphWKtNlWd9z4FolUMKbYpe347vGiAiHeEbn
YuSZvkqr0X3TAMlCSFQZsDa64SoDrT1DUhqLFg/qiW9gL+33QBz5UE14/TBZ5vxa4bcfqeNKugtA
w62/i5lB/Zup+G/icaaaHpkt6nq/3yZjMWywojV3Mp5pSnCVu1nX3+/ufR9my7Dnoinw/r4CN7ur
3Hx6TPzAw4ZZ20vrfrGAyD/Cxi33qW1MPKGIBSvMd0hunQr2pDWFZz5P0+OHabGPsIc7kGkGKiXv
YX9Eo8ZDaeIgTRkQ1DqG9B8H1vdy3nA28VIYRh/Oq9LpRqZ/uC8rS7jL2v+LAQmOeMqNXqZcM92v
bkrKDqkM9Yu05JKrBeXVZVAuzRT02KSp5u63gdxUq5v0JSx8QlL5FZko6rFtAdNmI5P7AquVyY1R
W1yqXvfLvf412AVlrnv7HgPzFGnpMK7XyUpdNQeY2kjHLFa0sptAPmkx8Vk2FlnOv1JthCQ8ZAMi
nbniZPB16gbbay3115m9XyQXc+gPkG0bynT4wog5zGoB40PNCtUsvDhVn+kPMryayazjdRk9dlCs
cQ9L9RCofx5z8IwwzTDIbF4Bann21u/olaEKiZIyxu2h6yofOMgSLoE6ucpzMdYbaxxa+yDZdVNp
UPtE6uAgGXfQ0VO3cZpIBfa8JN7vQWlvExTmToFjb/09rZQEmRoDs7LY4zQ8t/of96ZIW0sz8yAx
6gun5T4q0tb35urvGoWg1nPyKEhqFrn7CWpr+uZ+su2hedMyp/sUt9WxNOPmjTx8jHW293UdU+3l
FzFV/gwGZ/QTzik1ERJXzGwCA3TCOLJLWkbLkYyLog/9UUbLxOXZ50xsHZbR3MAEKAz97kFGYZO8
IZ/YIzDG4CJBL79YbBTeea6V4V2US2qwUdcgtxn5yX5tLsJc7xpdy4hTmu8jZaSBAuUvfe/8Xcjr
PiKFX1ntvy4kIzNZzu3qmaXEMO9xtTb1757qvky2DRSmdsudMaErKU04SeZz1ljuKUaJZmMsTRlQ
U7WD2/+3NO6hWKG+AV91LtI1zhbmiTYeMxYZvhPQXv9qD65/1a0SAUUjHoBHkASDmD5ihLz0ofp5
Vq3yB+ovWwHyqEquXDncIf6yAHjSGfFOp+dwh0SP8SW3x79KSzOeWrUt/1gmDVXbbO2xLV+tUt35
7lh8r8AqbzWE3ZbNA7A8KsQHnTPpZzV2ww22Pe6iwEHIZHfkTHFzwf+3+QRTh1MlopQRzPJ9UQ39
qZ8wnG8QSOrCMv1S90p8jWM73Em/TE9g0OROrCPe3CyKy+EYIENtIbeG7S1iZk46v/mebT/2lX6J
1ULjBrCfP2jJSYsS6O2Svv016oMqe0WrNznNy6gEB9bYsPUYafFCDuMYitObUg/w/7lZexgKm6Xn
Y8wAUHrfpwpOJJkyPpOsSSmB+BrwaMgjnOthfSVz/LUL1fHZrfzM39Sg02NDj2/SZ1WULoC/XHvy
cnvHN1Q2MP9WGddimYnKJ5vb870/5olxgyiJETBlyHu/43e7CSzRjCV70CHXlSVmcmgDTu9pPlao
v6jzplkgLf8lYrFRfPHxsbhHaCZK4Hoaagj7ZtWtr9E++EUMFcJn4hf+Hm0jfWWX3tmhVhz8rUbt
dBYSqfRTuZ+AxeThY2wWP6Jen79zcIVAVVbFsxH0ykMQK86WOtb83R+G85iUI/rLGLwYRuodasup
/3T1cSMBSoiddRnV4ZVUi/pJC+KnTs5sIG1AaFdV96r51XeRKoDM3rDFV7KXMqYM5pto0bWLhsGg
fEqcUP+mm4G3L/vROyNlflx97FOD+jllp2GL5ET6Z9YB4RdlZrKFZml6/1h19rXPzOZr0yIgkZHd
eUFiIwHTZsFy1zv7GqvYxXSeZ68Kz+WYoPFazGgvUnJ+zUe93ilWYh/C5TxqIi32XKmi2lzd0nho
951lneAwd+HWG/355iAjAkUR7h90m//adFv9MPCa+SMBLIogsT8fAcAk33KkpBJMuEmPpmyt0fyU
bj6MIXWfb79FL59RKqyvCgTU7ZDVT6oV4n8++p0HtIOH+to2Tc5imGH1pzsAIw6KvY4T3JN0NaMV
3JYFMjVWNomiq0dv0rPnYHH7BLL22e34yqZak69did73J3dAIc4fcyqSfDsToBOo6iwv+pgUIE40
yl6a9wFpRijAoZHlaYehbMKnmM3NBtsiqMc6hQIjA8okTbfCJVtJ9OkBLwrjS2b+mMk2vHm5trft
wGoQA4o05N6hT45TAuQEe52jNC21f+/Llz5/CYkada+T69sNi/NtOyg+3Cv0BdzEMl+lD1nRWmnc
T9JTDy4P0oJTolWEz1rfhw9wweqLDdwMyYhy+mbZ8aWNh/DYmFT53poBBQldxfcVEMN0RMg2QgNW
V7ezEfd/hnXynGaB+c8YR1s99Py//bFDn6sJzc+VUo5734ZpYjhmtM2bFo9Os3yMVRuXMUoTySbw
jebqOWH/GrSmdRoqtdj6Jcjo7QB8dABt/5Jmdv8K9dPYeZYD4y+EjTKE6IQsS/l4iW8GHy7knTwQ
2YG7x41m2AoxQAZWpsFkO/vAGfk28Q6/Zd64RUmd11aTQbqE+O5fP7Rr1aesYCdH6ZOLVXp4ZSV8
QPTSf/Jmi8dpZ5WX0Jq/BVYyPTt9yQPXHbRDSNrpJhFrWM2JJU5zF6tZ4gY70o+xqeJZrAf91elR
qV4+j/IxlI9nbLKPSfTEIYH/70cTzFl3zZr8SSLu/W6sqZsYZO/6yZaBwbSS66SfvEi7kFcPbpW+
2E9mizrtCAKPcqzeDWfy/Bfpk0uyjP63kIFa4QOIdLaKMeV6tXhcOSwa8lEP4PQ2fRf+BUFHO5SR
Xi6KOMEfyM57+BuRoI0Ra/7cTws7KLffwqVFNTL95EJLkjGJ18e/TbSwX5twUD47U/qUo+v/JENO
g9RBrqPOLOGqSb3dHnIPwD9rqRo0VnsR5ZPRyc7Ck5s55U4ZyUS+C4rMUx2inJRj2KDgxbKL1T7Y
VVCNbyj+G+sFwRT87RQ3e8SHYjrLgN+oxu0e54aAZo1Kvayx97lBWxzb3LpKAVUtVdJAjs+DZ6nI
OmN8rLMWVIbqODxyTWDXdI9Rq9/mvi820pzRZj5FHTYD0kxHwJrKmOeANDLt0bLB1vhVW2xkf882
F3malDzgZEN8Xpv3Df6H9ofzwXoLNwjXYN26YhmVPMjFTKOp2bhjRSGobRE8k7YMzbyRqHT2rrmv
Ysc8eloKWQ7Xv6vYbYURjCXQPvFGmoMDDxDRcufcX9x5nDH2TszHOC8DY1PgqAJQifeNdAYxIzWn
+UegFcVtNc0eSe1wBip9BxM35yVcpISnpZYgd7HUEqS93kpvLfrA4PbH4zJHp1S3e2cqx2EIwoLn
XY7J51uNcsjR8Utvny5NXJjTnT9l1XniS/yGQXy+1KnmmzT7Bi860FKfShdRCK/BE3SZNNl19RRE
4TcJgmaPFvryA0JE4c4FSOeDBxwI25Eqv+kNyrHbqKktmADdF0HWKYNV7vrI7049rDNUX/z35n20
qPXuBDg02OZJxctg8mr7JBu7SH9AU0V/Wrd1w6AFW76A9VH2cO8bOac/WXXXbWRCv2wHZYCpsZUY
fJ2W3R84gGBbzkkNi6wqkKlh933ySeRuHNkxujyVnqbpmts1D7K+oRqLezlOgd3OyqbkKGbmpj64
5EfAIxhiZ079A/+FItg7ahowtY9OC38Zg9DlR8hvkf9TQ6F9Xn+IUZAtdywszeXXlF/4Pmv9RTEG
5WH5N9/Lcv07JCrobYsCbGiuf7lMpzQWnTyreUnN7hxDROKFvcjgiSKeSN7hx7BJoLw9FPDs/9XH
WwI53Cu7SHGHrQGW5RQ5nUE2tVQQBYvSAAqaoZTnZsFF3pvyz5V3jrmOCk7y3pTRe7DNK/SL67vf
Oq9y0OhoDr5lYq9hWMmhHGb/L3CM7OeAEUEkhz9U22bziDJtdNYrNz4X3VA96qGLV0Fsep+D1gEq
jXvdWfdTsNA2zHEzceObQEd9W014wqXJTdCiMirNecFeBA6j92ArUF8gTmL73VhPCLbXLxwTv8mp
pyVTAWgjyM72UFZ/DvaFOh7vNhRAh510lXhvbgw7ts+6krp7rXP64gi/CxPcjLI3h/aJOT7cwanG
t0Y+WPIpSIcdkrXx+8cAZxuXwlM+f/gYK6CAOZQxTauDfagWcM9B32fhzqqc5JRMYOF5jevIarF/
QTpsHnhoVjpoGtSSEMTrHmpTv4F2aA8RCP31NKNGKVBAculQTP3KP63tOO+iR7DiJHRBWa59MhFu
0jWavmeLgIVIWUxG92XqAJVKC0h185IF1Zd8jKvrKofh1CDRlqavaOkZcTgVwA5CM4C7W3eXKaW6
EcTA7+ABkEfo8bidMe/dARXSqK5ObViACvdrbEkyXVH3PQp2n5LGVz85EHY1t8c7ZGkNJU8wxdBR
8iuAi2zbsO42PKmVc0AR5FOUm87jsl6OFf3OGQYcPXZ4JwBwSxz1mcMBnDGt/ywXKLCHPla9Z2k5
pqVvlNhVL9IMJtXam23l76WZ11V3mY2Z77AXDp/1pmkO8dCYFx1TuCf2v8F2DMl0Aw1LwDjTJxcA
i/q+iNRhq2la/NTENm4rbDOHcx91X6TvHhwoSveY1bzNLZt3+pA8AaseL+sk8gPaQ4LtnaCK+nE0
L4WlBCtrTOBB0lxBRo39cbT5z2a3NEs0k7e54ZQPia8l8xv1TG2Pwh3vesUnt4LuzqJm5DuHctFc
ul+6RaApAWNzAFDW8+5iVFFrSvxyaw6qfbMeP/RIt8ySNdUJvo42UNyAzAweKEv8WxTa3g2LKh0H
k4q6uIxIZ6ooBNUJUhiQwq5GObcqXyfC2ygcdkCIFGA3vXe7ryOjpsrWlTcyOmTEflhKbiu/rTah
Q4ZYmjJ3KpuTrRjN0Zw8GHVOgywkdQTbbLNzY9n+rl6MlvwB/M6AwsJFN1vObNMYrc/69QGett2W
f6juUb75clETb+BrUY6H9T0WeUHH45XqbRTmX95l9DkGWbfS1LItmNz81C0gJblAqiT5M7+kedd+
SiqnQGxfh5+9BCRU7B6qrncpic7huZos5ZPVtsmSC8r+DhT9eQbf92YVeXwsEM5Oc889KlHb3GLO
wfsptU1wGJa9KKf03+2mu6zPaT3GEzkLmx8NTiywd1kjbNXFp95onrqUL9eQqNQebAXbewdVrCqJ
sSpWsQ5OvQ58qOVCIatT95JRkDh2g6++wMVr8W71sm+DEd3kBNWiYVGY5EUsHVwYmME/1aFt9koS
8Lc52XRzdW84BeZcP8zAc+auPkxtZrAnBi2+FEzWO2nKwG99pW8raF/xD3QfqJTa519+WUHmUVSm
fV/2vvZQ8mN9Mz3dB2UZTR3Ui9P8UwYYG2eL43G3uBvPvdces2lAB/c/+vtgZD8pIYWfLXKD2Wcn
DqKb2af9eSZDzZaQEov0yaXgPHiTuzT2DCwHhz+l9SHuHqIMVFMTtUIb5bdl7mtZgefsbL0vyNvx
g+8DvzW1qTW2naOUu/uAGgzR1kwyc0dVwgcJEKGjjo8Qmhc6qgW6Z15kQC4qLAWE8OUqHdYSKHc8
YYprhVy2O9lbeNr91lI5QBfYjwMUWFR07hodcvd/F+qQYWT/3qU/7vPuU0h9R9syBJNqV+XWLPis
Bw2aoQudLyD5+2I651hJ0HydoepFlplftdj/Li3pD3VVPejI++2kTy5zlrZbYCITQFbWkb4M3qAs
jSVfsHFcQArTwbJ89wKLoL76JaVgfeYwwLHOfBSfKw8wD5YiyXCwZIS0ffQw6yqA1WtnYXdSxY9m
SQpgxRfn6j/j2LGbXVj2qa4PMKD9dkUma74znzIdExYZpZRbPOqess6MFw5/1N+0yDJ2fVm4O/y6
+kfbtvpH1C6HRzM2fzqulZ+ky1z618ElLC33pa0Fa+R9Ys8G56SO5VdZQfP5byOTfEp/Ozubk919
DaV7wzqFHf1yhtpOSolAiIFlcW6hF5I3/kmbNDAghdqQfjXcrWG8yEayL8wtB+DkVY4MPh9Kafm9
4m5MLTD5XzzqbbUN0ByG7DKM3npLHR+NLeldb5tY1/eqV6NofI+izNhc2XpOJ6M3iu0dht7len/I
sVXYGhkgh/uAnmOuFJbVrQ27116DbydlxaF1oNlMcFbVUF+l0+79WmV4D0qkrf1SDJRC4q9+6Wrr
EYXXEkjbvVTbs+91oOrgBpb5j/f+qaeaAlRn3N/7JERHowZwj/Lnvd9zSRDhXKLxvVrwsejM68im
5cmftodPcla7463UHPNqzoqx99NxRqU0fTPJIv5YQhewz4fQwU+sKxDN91A0yN7KwrAlNABZfeCb
UfZvGO7FlVY8CNZMEGnwaY6jU9m3/+wyFbYIgjyTfkv11qh716+Jd5Da0iUT5xQ7lbDuy/00Akfd
TMpYnUdVfbxboAA0Hm+iICZ9XmJX586a+DRTJ15nya1cqiqqz6M/PNaLpti9P8Ee4woPcKfUeqpu
/KIPH2dOXbvWKLuPne4y4ipmeIr69McajdDO4qK8CHP5LXxuIjwgRI9hlCIoKhOWS+ulXzW2wad7
f+xn/aFcsgJjFxS3uS1BNynFdmpIr++kz0vixfQTqMK2saoIVQAC186s5oWzKSZETVUmBXqeJkcZ
l8sQgHSHeIOeOrzc233gfbZZead88KHeBNskCpIb+ebkVvbhSOX3Vzt2MRmDIFFsWq9MbjIwWiEM
Bbntu3yR04KhtU6sl6ApT/J2py/fIqQLzn4KJ2hd0pVbpVn+zv/4seg+1FlRX3oK0ddJnbNrN4XZ
VZpyJ31sUdCD+m8xeGeQPzdacM8sEI0GcXJ7X0F3NRd5dzOn2GUjWD4P2lXtm+6xSOE4Dlma/NUA
L3UbP/ph5Z6Nho9avlAnac4kcvOjrRf658hJf0iEnfvXUs+Sr0iRo0TDHkhyHuOiV4UsDj5dnKn1
/2yqSxMUxvuoZ7jvwYZd92eUQnW+w5Grx3sN1PnFRQzrWOblADwvpcoWGcE3dXBulkVKOmqVrY3e
2N9too34h+fl5wrD8v3Upd6DPlUABdb1GqMut70KUNVNl9NUjIauSO1KHweqCh2H5aQ5LjFKRXvV
5V0CmxqUgPTlEiNzSB9hlb6KrVqUJ7ep14TKjpqkvgERqBz05fQT+RVno+VuQv9wn/iR+x5oIDd6
UvXpbzb57yESpxaNfov6DBig1Zsb6ZNLzGk1a/v8Kq1o1qGfNqm9b1todSOYqocuithvFO0ZOxhM
XX51SYQMYkySURb/lLHnOWSeZe7mkTzD1uxQ/jS18aVcWDdj0y2GCWAqoY5/g36kbyMnqJ6rFi/N
QUX4wO8abEuiyNkGaeT+SQoVkb3A/wlabxck00M+KzVO3RBTw6Ieb11foWAoLNYYra6ozJvlS/dv
nwTKRRn0N5l7Z7yuc9dlMoRQlpXVueTTBrtsKzgMQWwMSfWO/5Q+TgwOu3f4c6A57pCOe1Pu1I9R
H5Ad9zC07+7ryM+IEmRSo0Gf954UzUbw/GdOLDanDf7gTg23CUnAq7Tufwco2/kCp/nvyHyIdL14
a6o+ejbz5ksWu8WXhHz5OQAwswNhW3yxm1EBiZtDkF6andXEG51zyaM0nfDG5iimvOYoGzRZkcKz
IusoWk3aZGEZUdufeIYrT36Z/SPdPWzGw/grClmiD1HaEH+IsluywJHnTV95Ad7AJL+v1RnBP6L/
tK6lj+qhNHzMiioj+1xgzLozszA+tl6VoUDmh5coK1wA5Yz2XeW8eJgwymCwdKVu++Y65HDK6mcL
zOJYJPlw7GCCf27MOdj0i3L5NIZozsTaV8jq5X6eq/Ch0IIIyFjL/yh7nL5DW1hDkQpAMTTJzZep
N4GBdo3PRm3ZjLlxn26qpe4FWxMwdYh47pTi0+rmKAUX/wToLOKs2r8USRjux8F7v5t/3d1H73dI
FA0vI6j2/f8irphAQfAaPvqZWepf3DHeUhWawDKC/VaRgNjG6Bn92WvZpxUn71XH2Rn7f/Kh+VYr
mLHpoe+Cqwjc5xK9d3yzoZFiDRChW8g6haJWGzNbbHpbzDk2dQ+M96mzX9cic88J2TK7FtXQpHno
vK75A3mhAzt7jDsHszv2Zq0fXOBxfy6gpbbygs8R2tQ3u/Ypdi39ajrzVp+qCjhtMZwNbFNe5il/
0IvKejPcSH1AkX0RGDbIu0/FcELXFHTw0sTmE9aLUhhHCZ6qgSqtjWOLjAbl+Cnvw+5ZBk390PEP
/9b0BXZVbvgZWWn1wewnt2An0J/H3uFFlHvqg22Yc0eJHLTvXNdK1e4KyEvTjyAZ632gqqeizvVD
a8DmSz0stSCAaZsocbLPtmaNn6o828igSONAg/luBWRYpUvzwB3Wc8AJ3AwOfdlUXzOObm7dT9/A
4bKV8HXrSm6keWrGieOW6wcHA6LJfiXgjClJZpKpr3ctEaHnlFZPyf2XvgiJsUOOEOLlo2CIBFp9
NmyTPjWwz7FAyi0XmeenPnsYCqsWp3RsTHfF0FifDVtTroOVlphSWNbnvG7mZ+QCT9JSIrowny6i
bn6VHjWLP6s4gQIaZ0jXEEtx7LC4yFpaTzqyxjfwIE35SW0YQXfCyo6KYpzb6n6iXHw3aUrw9Mw4
cIGdK7J0PkB3qx+AUbkIpy3qQHjnLvXiZXx0a1TCl04JihU4Mgd1aUun3sXvMeuce2Se2iR65uSI
t15yTXu9b6l4czsHfB4BBWpnvS/jk6nkNGVELl5umd5JM3XnpFKcD6tuvsLxwGBcbqEkw+zTeny0
46w+/z78IXK9HSJH4fU4TZu17Q/GfEWrYVK2cutX2F9g4nXOrV+2l8aQF+GuSGvAbo2Oot5S8qLK
Woarkaa05bJGym3dQ1wzmzneCNFG+tA8dZsD0gX/EiICWNwrBq1T4vnkTsk3QYr9JhyiN+okgyu2
7D76a+AOP7sPhpk7ndI4/7ZaScrCEucpOqYuWcvnADUr8EFs+9UO/U/yZ0qyd5uU707T3YxRM5/U
NrCeYKrlJJ/KxzVCd5LggOX7tL2HuFplPt2XQu1gC8xiZ80ZR/pRjy4mOYaNNyn9Z2dw0ue4mM8y
KF3dWOxdz25eqnjuP3uBjUyMB7FKBqchG/cF+gWHblSHx16HeGbai3yYl4R7KXXjn1o8An0lmbDc
WelDMEbQfrbBmDtP4rLSe8BihnLyEApDH0zsVwKvRGdR9/TTGiIDGy/rhsu7DcTkhNq5x8xYVMfi
hIR6ESTuVpqGnYy7uAjqdVTt02ffHrSXIlL0F7NcuDfOv/rOfojIwyLFaPYhMkeLvrM0+7mdMOKD
GDpA9kdnGynoMN+LFPQaOkF/AYg/fXVDpDoNzfLJRRL224pLGB5I09e7sHSpIQJkxDbfN1TWs0Gp
bqZlWK/YeiWQrKkeCc2i7xDGRCVmHQwWNoXtDm9lV9Y3CZB4MIAAaBdaBhIG5qM3Dzckma1X6dIm
EieeFm6agqXDBWfBd3t6hkpooqmHio6/IDHkYqqac+6S6Oe9S+7QO9o1ZuffpCVrlPykreUs7Itl
NRnAfc85W43yQ7ok7Nd0YyIxv/5gRJH/h7TzWJIcV9L1E9GMWmxD64zUlbWhZZag1ppPPx8R1c3q
nK5j597Z0AjAgdBBwv0XmZKXNxgzwk8m+oVwQgUg+YZDntHMch4Vp0F9/Q2ZPAOcownqjKANCvpu
mWxvc2esc5RQgM35YgCRIusbpadAGZVjljsoksRTWlhxjtHUJcaFF6iTjeDgRZtB2S42RvnBJUM5
3oplrl0+fWo2GiTS22jRpU+NZkX7uNfU+6qBhZNPYHhRW8wLvl2VFfyjWcLbEaVGESxGRamxnILF
XNQI3QdZwQIZcBsACwpqqDYEwdcphQLzItTPctUrw2ow65S7Y69gB8+IhNj9sLjNSSp3iQquItIu
tzkJd1ZLPykRAd7nQfYoMkhR20DQiaNwc+NVz22RixIx4iw1h3LJriv4FSjaYqIYnjNX0KgBvInU
kRmTnc1tikE3+SEhR+TKhn1yFTs9IBa1iYRgUefIDxOld6cJWSLdwF3tNg8ttj3AvYNI7YhkTlzV
GvzIvNnN6Z4i7H/1+UbItlMxp29X4zc7SZ/a1d/jjWLSntf43L7xHBNExEzf0Ta5wQ1SXtsvboPP
rDj4ZMMvkmRbl0H17ypdKQ9Y06GDmgB/uwwYraxthfy0CBZ94qzKSK4G/XaeLs5u61aIt7BVLDdR
QVIRxAoPJh4adbKX1mnukk7WO39V5bmGUZ3h5ST84uzIp5Udxdl8KFzH/zX8KaY0S0a8VokO7SSy
OK0wh2gBJmlqFZ/EtWm+QDW19SjLXrb/zRlZjE4DGkmc/S+Q9QTc/nsAZ7i/ZsxLSYAixAxxXUR3
INuVKsDBLlNcXMmjAN/lJn4eCzSiyKNdrAYt/jGW1Qes6JZK6ysYw6X7KUP7JCKLivxgNCb3ogUS
5zXp8/I2D0MRdMKRkTmKQQygOpR10GwUqzaGb63sFlEBMSoVCNg7Ey5KNFUddehIR3E3E08oKBC8
Ukt2h1NTPN1yRHXZt0c0n4L0BN8JpBFybOGxcTWoBok7/tVhV/2HC61w81uQ4srh8da+RTouV9wl
VmghOS65WFpqqp+KutdPeowxX0ARJ5taiqTwssBP/3UqYlTw9+hG18FaNOfJQ5UH7WLudMJiCdjA
O4qu2+gcLclA/SRH4eu/tQaSlA72ayffklvE49z2djb36VUJn8mKMYoOU7ze/hgoJuvtkQIfDkbT
Sh1CI/tBqgbU+huEpQxj75PkH5CFiPBlMMzudvh71FW4jFGjYiAUgSBBjzDST/xBaNUGsdAKVkvm
P9rmh5qFyr2A5+ZKk25kmJsrMSYOTv5NngJEA23YXwEi3lPaZ9Mn21uvJo74Yn7VNV4sK71J8IWb
3g5Qtogez2+FCLSnVybORtVeqOgbHOb+24y5rXTeqvSS6KEzbWXYOUNb7Ot0vG+lifumVZd4KJMv
cYIzYKB4zsmyvPpk11m5zka8LHOEyFq0cZYavuPn3DaMh3YwHxFwtt4otXpgYkZ738H3f8WgalGN
o/WWZE2/TaiUgDsgzARX56SY3TSJohzgSGNSP4UFmfI1M1CfRO+WRKaK0pGIh8oZorQYdWfsc1aD
AQa8dYPjjVrz22nTO/4ylxDLEZ03aB345vD30FsvN0D9OupkaafpGAl28BA22lQ0l+T6py2r7p3i
l9YDOaKz7TTlfWWhdnr27MCFSZOYpzEB3QDcC4b80IePVZDaC82RszXGiGN6kPEW3tzQCa07UP3q
tVdZXQwQK19DKwpRKsLNloSr9qrVhb1pQKqSuqbpdVq3MBXcgbrQoKTGxX09hNrEuyel6zc21lMh
QmDYy9kYuXuLKOf9GhzSCwh6LaqiLHk43Vu3jRbeOVbs7UJKNwfFt40j+L1o64IVn1gm5QrxTesZ
gY4axWVTghuWGiuI0Qb3Ii3Z00Ih+4WEC45g4lQcwkot2CO5wWruE3MCy9EWRWE3Sxej6GsXKeql
5Z9oRsuKs052/VWHhyR7+79gtK1SqJcOkWrRNUNmpSEMfotFG1jfF+APdkJ/zstwTHb84TQL1g3B
pGynN7jsDEjN41rfmvJKjAeFCyTSt35+0rgTzXgMk3UylDiwznAQAf5wUNRbgvFu1qIpDreYofGz
CRr4XpuV3pLIAUzim+rSneAbcQFYOmQPLQRKxSF9jVNXvs4dBtCVoWglMhrIoQrFUwQexqXvysNt
nj5pogJ0NDeq3zZwamiKvkSPi2NkSY+iS0yFb/g10UNkiRIP1LhvSy8dMvSbcWiqjWg2KjjrokWB
QTTtSnnWEje4ipbzgOCy/hK5RXNNlOaxNBrpJax65yDWQywFtTIfUf2oux+rVv42nWSZdzvp/1fP
f4jxuqr+EpBDG20PDf6weDEBAK416PKn2OjSkx0F4MMAYz1Xtv+tc5Dx1+AuowRefDQpZfFRcz1s
jVrohN6o7tyqQQE4k6qljjbze8432y+i5kdQul9LO20uWgPqerDZhIe2mry7ML4xd9KMO8lkFyUH
FqARjADfZc98dsHPo3DVokdhT+Y7ZZy+D4G+6oGSvZpUF3cGGNltgdrDm25cxYKlJFtrfUy7PWrd
/XPoQ26bHiiXNQ/1k7LBA7Ho700HSLaDRNRT5PX72tTMne+b1WKIe7ayVQPap5H0tfg4xXdCfLps
ujdp2Ojn22c9fVeMoGsQyuvV3dxX+pG31geq8LJYrvx7eWMcKfS4wf7mPzTXGsMOlpc9KltROZz7
b2XGabQbSLSKUa/R74BdZavKk/PzEPv9Oowz/cnKsPOT1dD7npBh5A9J/zlW8dXLneZNU3V5mXLz
dE+tAuQzP5FDY+rRMtIU9U433GTht7r95IHuWYfOmJySIglOiN1Ia1u21KfMLqgCF4X1w1shY5Q8
o3ZycaakoTtlE8ca3aqA5OLarmNyiK6dKLcRFNVpWyKymcRQpqB5InmiFi5loW8nWZ+5NDc4ZrSv
exnWEmW3udaWjzmlrDlOjMwxookB7F/FvLnCJ0ZSCnILAA9vXV97SwG+EDCMhJ/QarBTn9+oAbsu
zXL8wlGeO4gYgeYoIhmMphldRVcfVNV5ICmHY56FmQrXmx2XHw8/iDzaSrpSXNJMTtvvUiipX7VE
bddYKvqwsQbtKg45vM2zmqTbEgm5W5foj63hUHCHdwomNW3RZeoYKeM9gXTZNF0MFE5Ub8WS/JVh
HgIPzetdy17kdrcmI16fEbhKrsOk698NbrVpybUum6BPrvPAP2PFoKwBDnQxZ1mKMKVNoStK0XhC
ZHHijJjfs0k9p5P0HFE5qd2mftvutaovrpFN0j1GefBBtpTHtiudQ+lUarqwCgdSQ9Vb7lqu5b9O
RcCtVwTcYmuSoRRIw3YlOkVQ4bqlscQKPNvHyL7UfgR8TykM95Tbj/CqnDPuaM659/DKXWmTuOqg
cNFPrRy3iLIvut2oFV9EoENxGgjGtEBf2kevrAOM96a4eOiCtaHxJomYESIl16+0P0hGKm9KKK3T
TUr3lrYB2qBh8q1HDgtN8DS5WuhB4EfqiduYW4QAz5mW8ntEDiZ4oQGD9602+BJYejMpajtnrHu7
F9tBk4FuLvRohyvo29m1E3xxW2NYFU7f7MWooWp7vlvFYxM38rXRwy9ZFgRfcOlStrllQ902MGL8
JcioBMfOqry7slCjk1329kpnJ/zegrUTgkwSVDd2xT48T/4/1sIbr2wC4LqhdeFF46sUeq9NBxZW
mRjIshF9Gqul2rr8p3l4c3QbhXtxHACt7OLr3l3tBTb5uz67mGqSXUS/OPvnoJc4PrCgKWQaQDbH
3tfTrHlqVyXKru/jNytFiaZTcuTcQUc4EybC10JsraYzRFNh5lW+s/o0IIKDLmu2WCFFi3nGvMr0
+k5R8mPu4QvRKiSZ44exrPM9CmrZKi/dbI9zIyKZUTTe+VWqbscqD4/50NbHSM6bbY8vOJqHiODK
vJJnOcRi2x7a7j0P0zM2JJOc7EuBuYa3KI3oLk9l7x1jOnVhgoB/anX4LWCT2ROXi1Z1lbvboZLV
O3zlhpWkNvrq00AEAhxKBfmUQHI0E3LZFG2Ha60Dv3fr81pXO9mosKJwqt5Z8ohNQSSVwU48kugc
tOQbeJx8CXgaCJoURM3F5XnVqX65dcWujSBHFeerMPBG7FhoIgg/IBaNDhy3x/EAPGwC0yiq+w0o
uMp//dTqMnZz8wUPK4lvWgSWSXSJCfOFMNTjV9uLiq1I2/ua+jNQMBsWLRKA3BeL0/nwWVwrTKtf
lTurfignGSAD68ksDsz3xJTJekhGd6/btrEdUFfdm2NjXQDAVuwB7fJLV0v3uEO5WGW7+t4DDJVW
XftNQjt72gAVT6qDAWKLCdVJdlr1gL0UDJPYre9JsqPGgGjim5ekyALq2s8QFwDEtx/islfPnbCf
aANl8alZFX66dWQ1IaOAoHpIen5XT3/p4n85nEwpK0V/Fn/w89/6HCsG5ljUnp5Fa+4XsVGAj6Qd
4L10Vlzkk1AHwJcm8celVUCjEk1LGYNTZXk/RGuABfYIe/2hDuXh3Lpp+6gZSbi1oIejLM9ga6b9
Q+jdxmy4UMsRyOdWijXzDmOw1ayP61YGjMnBdJbU+OUYXsjk6FdG8qHoy/phbF8Gw68v0eghNqy7
wY60LT7FvgpobuqbB0xueBZlUf7qq6ezItWCnY/j92IO5mJhu1F/EtClJjNMXHy8rzfE0yc4kwA2
VaPHJ+e7N/zTIPBTJCDW3E+mC1F1l8xIgo05RoshSy2UeJ9ygAmPBnW9J6/DxtQZQ/koQns9ciAr
SMpE91HXWMUaa/GhmHL7YpljexAtcQAAo+xck1c1f8SDtHGqwUNBwODqsf8NkAgOFRatApjrhlr0
I5SzFtoEUxRYRsXqrXBPhtLCiKMbD4WeyEsbMcgtuhB4B1koCidK2V9hdNcPcq4Hh9ry+FVFMk1n
0O9yFzWMoAZwNQPjxC91FL9jo66KDdWNDvuSv3/Xt9tXMSRmGgqS1ZEBVXAqGstj87M36u4kKsTI
1pbr0NazW4G5jLLoCL0WUtZUby4zxK8U95jFZnRPCWjV4IYGKsiK3VWS+kCW/sbGzijZeHjoM9U4
C8gsiSV/2wqdMW5lNQUyVzxZkgiyb3JS3Xp8FB1SLEfLxq6QuZ3G3SDg/mYKV1F3gvI+FaKny5I1
HYraTtG4XMdRb5z1IeOaJbrEIcbDeeoXDQ8f5xt0oHT4NeXecJwPY5tDHAu1/piVTVZAHaRtdiWi
3Xl2EHGia54hzpxeppKUX7pKC46N5RfgQBEfb0BMYQmT+l/8NPkKOKzjff5Fn9Kt8qHXk+7NtycG
nutFD305DJtW8RGXr5vgWDvtri50fYHJOWJD0yGGNHORWsvdlEGu3AZEnxjNDHu4NDgPBXgyr0RX
7RhkxqjEbzPdSXdQg7DYMqryPnN1nI476ta30oloR2X+Vzssu/Qg2lYBgmqZTPGiXU0spUJvcRqp
vGIzyJRQdKN13yo7R8wTPcYwbg8OFYSvfTXpkiCXfe2zUcHHDkNlSR+D6z8n9ZPy4zQpIaf3dZwm
Of8yqUedG6uEsEaZlAx4qUrqhUzdssjxP5HVlLR9yCYSEQbvDHGJPeF0aJwYwLbpRbu5zwOeiGBR
2a1En1jAgKK1bw1Y3cW0nxR9SjpZjFoUESosFCDSchBn4uAlGpaNZsEVQ5F/DSi9JwNn+KtJTnFS
Hu4mpxfmigERMq+SG0m8qHWAnXPfp1XyqkNYJK/h+f+18LyI5XU2NNrT3CPWmZ9rUUrRPtDG66f+
qGPzP+ZhuC+mT1Q3J1AKXJfb5227/e9Njc1M15XNRcQ26o9B6+J7QIntIYcAu7j5ZbommnWB3lpw
J/HbNNW+vGpSv7z5X3ZwCjedXlmr2UATKtcBocT8wmZafmAvs9ey2NjfIBICPHFDYBSrDCmiG7Ki
7EpSBY6yG5UAjanEURahUqtYydbDZT6MnTZcMmtdOFlwEaFiTHSPYIW2YQFZZI4PsD5UAZyzXOAk
4GOm+fOwWKH3N2K5uVucZUr5+3KfHmxeElT+ld9EeLhVlkLbsfZSoD18qk6JWhRg0IdYBEzVrbk8
1US6tPZ8J1nO5ax59FatmtuiNBZM0VrjSmvxQGLUKpeIfrtXyXQ/zLhTDrda2yQ/Sgn8m+gSJT1x
mLrqCgOmW4UOAY1bcwZ0QxuWLOWaeKl3N0qW/6x37E6p9FvHQMmC56jE2FmDIbMXo1Y4FmsvLPWN
aOLMTu2nV4yVCFZGCtmSVWZLMdpBIAOCxdfVm5Zqy04Cd2FQTqZV+LHymBtfxdBtMRxVnJFrjmgV
evUgnlWsgGYnQfna8+2CxFP433Wtk0FrTE08bIPT7RR7Jk5RLjyJM7QogxNiIDV5bACTmfGh+Jp5
gE7866BNTWNsihQALp2yI5lIvdr5r3ZXeuX/PhWht1ligX9tz48kYhSgKUtkn1uSEH89BUs8sGhb
1iBjBVkuasn1TlFFzdrRe/80N4OpLx+HCDKg2l9bpbO3n0IoOsbV4hYjlhBzrF4LcWPBGmRaWkwR
g5+WFn3zgIgjU/QRaba2mftzkrXV7VnmSTtubCVBQxQkzSHECPEgzv6t+X/p+7Tyf17K/9PTiCvf
jRbzE/zPy0RJx/Xk32L++GwcNYd1OgxXMev2cLdloAH846F/H/u35T4/1d/jfxsTU2+P8FuvePTb
I+IiBrNXdPyv5/TfP+7vjy6WEVOrqMHPYF57Hpn7Pj+r31f6Pzx+EgN6+PwB/db+7WF/OxVP69/b
pTryf2W5BVvSID3k00GcdYaRfG7+W4iIm/BkB3H2x7lzyBz36dH+uNR/MffTUvMznR/tj8t/mvtf
PNr/+1J/fF8aSbpHoBvR8+mt/+OznQf+z89Wwk0lgqnwj0/6v3jRf3xPcfcjA/bfvifzMvN78m9z
/z/fjz8u9cdH+9f3Y36W8zv/x6X/GDIPfHq756VMNMmCyEPUpcH2zl4M3EBcBnbPS6Or8B4FV64A
O6TTn9AxbQPdPsoSZy0CRd882rUhXIdpdB64rQCSlRHNAHE7LYNY868FRdNDqWeJ1B5uEmOOY0VV
rgqtl8+Sl/anKPMk5Ces4c2mwF2ngfrsYDAMfE7W7trp4ASmfQpjC+V7WuIQQGNn058M29QLJ1Wl
SjJvM7wBMFukN8otWgSKKeQgqEpm+WFewJQ67w4p50/rOtqIglqMD6jbO95LVSnmIu3G5lh0mv9C
Cbignpyap7Av/BfTHr6h1oyn0NRKQ8QcoB3eiRY4eJQDIRSJVq6NZKDQDBKrevGj3DnBIkOfYJOX
xWQ0hRjW4bdT3fVKddkDH/rV286nIpb0R4WYXIhgTACuEHC4gU4zKhMr23SlrfvFsxvtJcHMmbpQ
/tjKkffa17Z98P0QH/hSQ8jIZXut9Um9EaNV3rfLIJKUgxhV++C5p6B2NV0T/AVFTWUqh2ZIvC4S
0O3vENu+Ib6kPPhyiIq6H0xeCGn3bqX9ktJEsE1KPLBcre/uLBRs7zBhOARtqh8dOVeDtSYhLYDU
zGWOyBGGuVTKu+gxCTCRc26dY11jiDqtk7eTjjCp7h2WHs6ZxOSLCwwCVym5e3IRBpKy4Mki84DJ
3Ylkg7XRMT2/Mx0d7F6Njt5IQsbyM/MZozMVscYuwSCQpmmSjkYmClDR1Cx8290CO1dXSMsbz6aB
TSYGLe6vUXQlt6MXpZCCCNZ6dHQTULhrEZwOcGWQUDJ+jQ5jsQnbPtiI4HSEPqCg0LIRwbqua2tU
DNTbKDDUZq04rYckrMzKshKvYyRAtiI4ywpnpQ+yshUvQSOphZ+S5O3EyrHqVCu2zdVOzNU1sNlZ
a2g7U8K1yyh8Mv48XXyb2vSUk094dUxcW2y2mWMaSY+OZGCROHX7en4O9Z6a7TiGr1pXBTsjKuK1
GPVlrOYl1Of3YhQJve+wbdyLnuXd2andi9z24cqyFRcDcKl8aiBr7mytQ3hnamZarVzSxL5K/VA+
aU1ZPbVDsvTCLHoIS+lFB2p2hKY2bvUsypZtrfc40XXYkrdpd4gcM8VyLPmGFmD0UAMT3yYTeD5W
c1h7wdCFGzD+6Kw4hvLaRmgjjWpSnkSz0XRsG7gk6pOHjjtkTxlc0twC4J1XUvZkyBGKoYggHOII
Zha/F3dTZL0J9E+7DHGpo0Wk6vcaGN99ayKuJPp8KMb3luy1m8JDo1v0iUOWoEdVRw4JoWmuiFML
svIUx2OEbFlKDKilc1e1rXwKnNCfHM4eRq1D2kKBdRFZB7UJ+Dq7Zk9y2ck4Wqj9H8VBDAX8dG/N
Wk7ehwpbMh9gUjBinmiEhf8IRJvdn1U1L3GfUfrA9PJr1mRvyCwh1DMYOPBUWb2uPX3YUFkoYM0c
5oMaVRX+1VNn7Va/Rlzy1IuoQT+u17Ly4rXfG7+Nzri6v/Wlk2zNEuW0MXB1EKDqykeGR7HVE4aP
4zU0+lXQmPEuHqpya2W1d8/W31iqUq5fs1i+pPBOVz647G0bm4dSr6DZgpNYalE17ho7O8R6bd2b
pWHdSxFwZnUk7yv6lExHCpO/nEXlD+G9oljbEJ3Bc8Ib3Hexu0dDUkIOj0Ope8VWsrxkgYqCdLYM
s930YVMtQF3VNXrbcFRup1lGlTlv22hdowxyaia2izgTMTY54nUtp9Gy9cknKYAe0k6/S9JAvooe
UgyToYlvgYYjQAyUjtwjQoi6tOjTLSWiPJdiXjFVxHv9W4ot5GW2vTdrfMUCMC8r0ScOaeqkV816
xlc9urMpY11TbZliEv5kR/pTiBzCpYjr8rmbYKAGhLSzVHnlM1p6ML3hACEZxObczbzs3lHK7J5t
x3YIJfNsI2kAFgA5RX50D5MA5ENujerKymVp5U/VwDHv033kgcHQ/aCZ5H4XQAnLtVva5tL2vO5o
1+EhLnr7vrGdHraEr67dKojfWin6UhdSd+8PJW8lwqVUQctkoUgSFaNUG1CkHN71zm22BmCZB2rA
vi6vWm80f9iSecW+B/mNZKoYlhoy9qre72ObFIReh+mj6APbdW7VAjXEnGtgHGXpTguK8SQPkr6l
LBI6PliOxNCuTZllK7QRgxer6qoFTnUVyJ3q3FqdtihttaMQMlgncZArPALnpjjTMyvZkZV+TIsG
GXTR1xpT4c/U+lWsGdZmwJVsCaF6OA02Xt+eo+IIaSnxFzyZlk4kpUsEba1dVJjKM95j4arTENTw
dMm4d2NpiUnUeGjN6R0qcYNbF1KcLKQmfB78KUtNeVct+/6nMdTvmtmor5nngLer42CHbEu6MQEM
m/0dVqj9nc/9116v6x5DdV9ZZXmkLU3U689aUrqHoUKwflRPCPkihmLnj4Gsr1upArcwmF/1VotP
xkim0vWwHbKyPD33kBTXXduNr1KNnYOy5UqiSos01ZyrtYqM3ryKc1ixzrUwlGsm9SY4WlqeWxIT
6s4CRLG+nfuG0srXnlIpKzFLDCjhKO96BXXLuQ+FvHwF7fEtl9kp5wCznt04/hEHjfLDcMrFmDUV
5c/OWUBFSR+aAJHT3pHxelfJxGWtBIUvcnBSTdO3FPPO3An1a0s15GrH1o/BVtK3ulG8taq33V4v
W6oHec3fmZtB6G3Th9oy9KeyscFWgX6zWru+1NxWILoNms7oAvjmUZ2txGjq4mbuj4W6lbo6PqtF
byxaoJuVjsSm2R4Upa6uMQJCT2MGa9MMjB5skmXv/K7w1jaIkFUv1+Zdj47kVh7DDJdix8SlDZJR
3Vc7pauyrVVkyb0PtRAxt9T7lnjmoUjb5jWKS3J5id7t5TQZHuyOv0cRIQfDveF1zrPs15i+QCra
BUruPSEN/BE7yOpZSTtcsJwP13HVhEfFqMz72ra420TE7iOpuh+O3lkPLZ4w3E0iQl7KZvGe5hsL
h7SFgpPhk9YNZ8/plC+KkSqrYdSMM9/67Ih0Urqx0wDgvI9knpdhdZVn/TKprOgjhdIzKStUVztE
jcPqy2Me1xnJ/LDZ5K1SPZi+liM2VVtvg29ex8qHKJCYZ8VMwp+jUX3A/FJfR8v2Vh2ln2uo4j9v
VZK8RbENAY0AnUaf4ovURJDZNQX4mVZeUC3Pf7baJE8vI6E2GKhU5cmjIpfmDyMy1palKe+Z0xVL
HKOSe9kMw51sWMU+z9R43eRNtKxdvqhqY+i7iYF0DcpGW9ZKWmEl1QOOAJzGLR8KtXH5xmcZrALP
qfHALst907IaWENIAqVR8KO/j5AYe4L9aCF/ECAIV9TZWkEL4k7NBhc1/8w+eSk8x4RP7pBCjOcP
twBl2nlXtKuBqyvslkLcre+KyBg2ToB8vOea5bZwS+9sqXmyw+DdOTpZFO5N37cPRR78NE1kY+Re
Ok1YV9QUVITf82IvWqJfHLopYg5rfPM9irR2O3fNYb7XNmsn6rnIVpbxlKjpshiT7iGdWnhPvmu+
Opw7o8HIylfLpQYMbC+a9iAfKed9jKqeXPB2y694oHjLJquSrWjGUpNfYxV8q6mTYp8iRJcYpKIP
ZlBqXEAJcQHGGEGiNPDaVTF09SKqNPvUBW333OqPfRNWPyHgLbkgASYJ3pTMFipcyEdQwbuOYf2R
dgrYKEf73qCebSU1WtehcZdUwzXrfOfgdRcDYv5SDs2HzPYwF6QuaC9bzOUn2Bt45WTqvZ1yqRiW
iTfmG7xOm72hAS/Iert4US0H3QsNZK5oOn3arvuKPbOvWv3C4q7iXoVkcW9DrFu0ijHs575sjD6a
3rIO4+B296I/0v17wywz2BlcpJddb+1iFAbPYhDv3e/I9SZAa1OE57uqfYkRBjn0KB0ucTiu2MGH
z10b49LuDs+ulaUr26++CmgkCmcKYk0SNhKiLQ4A1OjMfW+b+xqm9ISIfoG1xLbR3itOcy7kxj9q
EmhtyeW/l7uafmGobXex8lR6cAfzjt908pY1KP9idwPcZWo6jbN2uSvN9JNkJgF3U2E/7MfAe8DK
Ij35zo8sCcNjG+rpqTfKqxLm1Tn1FAuPUwWuuiI/y6UT3zVZ+ZSbSIZ0dn4du/xLaw3KOTMy5Qz5
1ViHklQuG88P791Ie8gLWTl2U0scwiHm9dntQcCtbOzMsOKecFx53BwMRcWQ1sjgLcQWnyeWxJbB
L76OumuJbf2HktvBwsP44y51my9NoJmbIW16vgOx/jrEFX6Kg3N0jSBdF4V70PWo30XsHI6ZYVjb
qsZAro/IBVjUj/LEtlZem+yc2rkPs8z5CcSnlQ0oh14H5wJy5bfe1thZAwN6NWECLltqTFuTxwEZ
giau4urNh56ar1KJRBdS+4s0z5DK9fALUZVmfLdc+a7iD/LBdlykpQyusAvUfYF4DoW3bLMR7m5G
UnFSmlhLtlkB0RhwotPk8uhlLmXRoHC+jBqOuOomzYL2p9R265T9p7eQsnc9voOnbRzFoesD84hP
NX9EYXHfd0iYj3XnL1XYJd+iRFtF7qC+eWZ+NtGZZ++F0D2cf3c7xrb5CgwGAnZbvpu5xU5dwTK3
aAbtYSjKD4ij7o57OWXnZ9UidtvgOw4X3aINcm8TqAHvZ1O0j31ffo2DEhApSMtHd1Ql9Kew/uW/
Zg8nxt3hNZVdMGLN1+BikBCrwqsmF+gDqP7wqiVAFB2tct6aovxeg/v5SML2PhgteExFol7kAPsa
pwikS2vWCVJs8fcsqo03LQhKNtuuc4jwEbhavv9ko0mMQ5/yUvqmcge870W0iq6ouPmI60WuZlNF
sbybsUSBjBhqUKXhZki4a5YH3KkSX37K9d5eyIFTHxvMO1Z16hq41GTuJq2gcGQY2a1Q/Oo3U5l2
n00lTud7j3XyPaqXrqFZl8wznUVELmvjpBY3LfxVV3dzpzE1Xb8xV5RF84WJpB/2Y6joQZzCfbpB
urcFviYX3VeQo+Y7mIvbydTz91BmjcY/Y+SoN98tgtGj6Zd4NqSXXu39Bb+3DOyIaV2TQv/WNW7x
Jsuhv/bUqt8LKytI+maJktlCb319xUsgw6OBjsLounX3PtYEd2UPQQjxPv/DZ1eYDYXzbDpmAe1d
T7ZFYDuviQPjviqDDxJo+hJfrfZcwtwoy5VQHBYyxOJMqBBLWmee0uzlU/ccys3TEo00JO7bYOH4
k5+H6pGiaYdq3U+m5XZiBXw143g/RHJyVZMivUaBgdtuVLyLCHa4E/Xdt0ErQk9MN57mwc/AOOjq
FqpC8nIstn7qDI9uUWJdP8mW9bgKqsmQfXCjCUmU7Hk3Zq+DQ4LLsQLybpaXv0ZqEq5cL9f3YlSX
mxepqtl+BnH4Enf3otdVi+IS2WgMu00G7gPJjXrv1KDWYNGmqzbRIKdMGprQMPRvoDq5EeQjHSQu
XJIrxVueaPYgDqWmb4c2VC6ilapBtcFCehf72IE5hslXEfO9r6q3kyS/fh8NFfiZpih7w3edpzxq
7xA7r99Br/VLyC3d2R486zQOSbDy7Dp6szJvI4DNqgLHSgEohIufZvHrQp72nxGjwVe0CzLjAPnw
WZUC9Qh3UltlWuV/xNIrhIDuq6YH0hoCqrlH3jFdl0FjLErok2zWUmPZYmP9mCGDeD8gC6tLtfHY
WDW39Fr1rv0PY+e1JCmyZdEvwgwtXgNCpoqU1V0vWJdCa83Xz8KpTvLm1B2bF8wVBAHujvs5Z+9d
GAQEqnW1z6QckDP/cjdpAH3KVC5ZC9jwdQmQb5M0h6oJLwoMCfez4zRvpRneEJIyPrJVb98y/SEP
8urVwsj5zAgDVEGpqSb+w+xPz2XOUwjMtPfUYKwQnZezctcqUnHs7cq4QZs5B/+JBBRolCdxUByo
KpoYmizWhn3i2kA1vaAa04M5I44p2lSDTVyjDM/XctowKd11uUjYI9+OhiUSDO94LEMmIHK2u4BH
BEZLHIiqiy9+4vy9SnJ05oNUxAVw5JBHLhnRlyjxkcqAsPWLKMtVNK0/pURtXpgf20kFOJ/Cznfq
JP0VCdVGrdZvJGeIHwjHNLBdJvE+BElx0BbSgnmIw7ulLREasVuqQ3IwBNpjW7MIcIiVsgCLGt12
RYUkq5gKWMpJo0d0Xv8kUhaW3TXlvKf+VAtj8p0lhkgfyCwdrZ0JN+GPLMdoJ/uJ+Qxvd3acSjZw
pamjeDtDimHNUfFtaQviXGdfuCh0SEBgtE4nxlzTiLjuzPkB+uGBeRVWo8GAxkpfKur/rBBnqJH8
EPfxW2i1BBVFsfYawR12FNkmU9VX9jvqsSrwpoMX9GbUqy8SMbRXqQ1LtyiV+Ef60yg1/bsBegI1
ebYd7Rypl4jIvINtafKbn8xPUgBdk+YPr/nMdNG0eg+vS9fs/cx+jSrZKkFIhkiaS7KW3OV5HN5r
adk88G66s1QHX3vZJyeKlkPAVuEc2dFXUZSFVXkKddQF6JcMzKD8jlxBdJcokX6j5kWHrfI6mN14
FwmoLZC08Q7NG/JEj1wg8jUzBtsxRDgLIjds6TWIWldp2SAemDzmy0S0ZL8ARiIVEmi9dKpnS4n6
oxqgEJQB3r/GS1CdPQEvGqQph7SAyRuYoPpaqr3lDbmuHIUS2gRlsSdb6HILrTNROy6N5aVxvTRu
GkLk1WSMHpzCb65NoJ5Gq4HoZGE8zUYfLdg0fYxq6EzpsYtmVWVdRCVRz4TjNngORG07OPllbkpY
tpZTnR4vDgy1buP32mvWS+mhTZsUxQ7eOsSL2WEO6nJfGOkOlUzmK6czbsBaopC5ZMUcJkvBAS7u
4SqKsqBvvCS06aTWwj1TAA2Slbh5lHvd42On3m9MektREKTafWk5wzUJElc2QZZiqslfRtZqj7GG
9K2IOtZS/01qbflOX+KOdTqgVzZaeBTZ0YySizhVGmGey0HX7kIQRFiL5+RW1nTYhbd8prWzRzwO
9AdL9VYRaVkJYAQabdlCq6OJ4+nGwID2aihMwnAiY7vQMgRQcXiWVhn+mINfilVIP1PAg1ouIRHX
tsTEakF9p01RcJNaRGIZTVg+Z0WCk3Q2gx/N8KttSnjv/j1Hz+Zsj6Z3fSfXhXaOksfed+pHtnWl
iy5Mc1xnepFXHCLi2qXa0a2RZck8elozZZ6sm9FBRKCKA0476JUa+XeZiC0V7Qairg7z8jpEO79g
a6lqjcEAw3fqShKxoLnfFi+BTvypSEXvqa1WGvBK6LGMaRUsXTt09kNpFA6rp6D/luoWxoRGfYtb
8FNzFxUsoc36tat9TO40GC2E9OAIDB7HZCiwDKGLNxmRxmfvIBrovjrBDJdLF916mRZZbVDgODi0
M1qG2ZoRxfgm4pNW6DiZllZb01bX7V0clelRVMCTj2pfii5mqVmIh0hPYr0qHjSv077RemCpy3MV
5aIoaqyn9dGLrEELUakvkuCO31o3PqiGRLNuxVoocvTw4juK44qsajXFvoHI4CQWQdqIhrQ+gQEV
tXb3K9MD5VWpnPk6dcZzlkr9OXcikN/pAOsYqIICazuawf57KmtlHC+1diPKxWFrJrJZnECA1OSV
u1VACZketWhOd4IIN+j8/g4H524VRBVlghOXb2WE/xuqY1G2VdghxjaTiHl3K8NoK5+HOP6ngNdT
cXZyaz/oLdYVEYouItRFwHoEUO+CXuS9KBKVolykBqAV0PcAA/lA//x+hmiSqUWo7bbW1dJaXEvr
80O9wNcE7+Lop9VFgy56o3QU5YnQ54J7jfhv0GzEfRIoi3H3B/wC83FEo/XY6cH4Re/m42qWJOTc
DaLEuMu7Wr+3tI6o9lJBx8gKbmeiyN7kcI5PzgwwUO+dAwsk+SbqCvuUT4N8I/XB/0qxhbZPf2oX
GMFtK77VE1RT4yOLbzh7ilupgA9JLEisxS/hG5N/FgsSMyr1U+ArjStqB8mCfc4ZHxDfsuEy41vB
chJQ/JIVnw4ghB17TLLiwzLmce82DTILWhpGCwSF8H8J2WW43OJb8RNGJEuH1GFuEbWaU6XXSM6O
ehnoDwbOsJUBddLvwrZRbn8ToJKViHG4FZVqCgX4BMfaEUtB89Q5LeCq1AlhUyMLg1P7VCSPOPbq
R1GStO3yPYfdXtRJWQZRrWNCNZeiCpzqfzf48It9ry6bEDsLzgL0n5uzdFCivAORioPESnyYxFtd
+1JEISxoUf9SyRoAc6P/0vqV9sUaFoLBVIv3QUerum47LIqDVn1bP+mY1mUoDqLOf1yLc017yCp1
+lqxTfX8zKlu5g7567CKr3Jh3FS/eVzThb/AmJ38XvE76VhZk3mIcQJ/tdGBHNCYNsdSO2TT7apu
GPeow3QQm8V1Ztw6IFS9Io6d10KH9ajjBlAIfxHESihF4QvR4zW31ImcarTa63tLQbK05f6tUxVD
RyIGEiGhwKRN5uiOGUKalW4iQNkV1n1XQ2q1MI2Lw8Bq9XcLEJxIVML/0zX62kKctF1DnGBJ0Pe8
X2NKdO06qngPFeACAIaSixQryksdNfPel8b8gAFEgS1iqs6EhjSuqDXLMbnve/81TGgro4/4olh7
USWat3X5IPdW+rC2VuCm0eBqvsi+G4QLLxF6i7vWGtOTJewLlQE0Vunk5mAsADxtOVQLm/UQ2uMN
CypX5KqFwnpNLZWiGXa88QYQ/e8WS3lSRd0uypHCnaLSdquwgo1eRmqvtwgYmOz6H2jl5jsjyOXT
NDgv3ZTKd6LIAq0wekYYO1DtxQbzzQR0peoXg0H5iDrMBFSxlOXsTgyAeSqkW1ZYj6L/iyIY3+Au
VfH7bIPmDyfhFlnHkGjlIHm59+Wx3as5pln3/zoh9OfmafuV7ZffT7KSoj81FRNQn+XlRQcJemnM
vryIrCarSE7nUePiTtARax5ZIDZTvjfpeZ6Betq+DGESwVDrFsArs/3ACNxZjdaf1HFULYyR0Xwv
OT/XnKZP2a099GcZI9whUDNuf/mii6+3+PgbkZLtqqzmYb9XjMPQ3fdMGKKFnkKgFJlOfOjwbV3H
cQwOdDbFnWW8GvWUhVdRMWnGFZXW6EaZnOi+yPC791N0tZtYOjsyhIiRxvJ4XMoavPmKkzluDwOP
W6lNYV/gVsD3lhXtIZDhk/VizZfvsgVCEhXxjcUiAioHLd8ZAXt1L5Ur7baRof0Freb3iPENfxdM
Tbc64GPPDFL8xyUEPvgQLCy4SXUvDhIClGuqbdWjFYAxVCd7dEFi1/dTbmBRCX0gMlEJUaTFds4D
vFXftwGaOYCRILHupdkLx7p6VpsKmWdfLl8lVYvdQNfrL4XBTpCFbnuXpFHohi3CDDFhb4R+dHRk
fULy3YbeE8MRziT/64RgkDfoSvkmlagpVM133/Dnq9bq8tGGKONASJu9s2e9u0sc6zkxARA3Y1ke
c0xEXt4kbhgUE5hJDkmmjAc5QvRclCE8NT5l/viSFrGMTwqZ1QogbiTFxBrKbd08sLYvg9jK98g/
dPvIlhKvkjR2m34Ur4ewdg6j1fu3k4/2ueGgzyXDon4Rh5QAYvg6s+IuAPfnyV02wsRjOG8VppCd
ktTZnRrk/lusZEeIVgOQjUzBvhN6olWgY1npQTvutALxx0AZi3NfTMVaqwPYQYUpHlk+cI06Ueyd
NYzVLlNT1bWULL8EkNVf4Jv6ndrKREVcLOBsUW2phNIRw0RzcRAttxO3sq2JSEGtnxOSaE37Tu2/
TtpoYmqLuEpRmf+ZxAvFrdgR0bXzEj0t8qKpSIkyaWoB+r4COW6PqhOVF6ca+7PZli+a76iH7faj
JBzdeoKXqi0IQhylG11dJL4IX7gMS6C/toSCm7Pxo1DMkuCN0Ng5RiC5TBbtMmO0l6qxMfJt+bgx
oaTI8+w8EOqAmRcFwVrGhy3gAeKiw6zGzV/Kcmk8cXiNW2JQLqUy3Td49Akvrfa1HnaQrnXxyYpZ
18UFsR+uMedgBsygBPmLtEC+vhHx6MQjFoe1kd+qvJI1LYpF+60p+0LzNEqohiV9np2aJU55Uows
O4kHWDC1tsAqeQFDh9MXUdPlscMRkaNqlWvVddLuhqjDR7CUb49fvExRtr6irXqr2cpEajuI97Jl
P7XrIpl33oamf9KhZUDDAnc+L3hrJoleIfIdUUXTetMpkZ+Ti2engpUm7Ylh5Y63w3bvoizoOvv3
iSIvnszWWqQ+nfIp++GPb+cpfc3NI0fIzjUZX2Jds+e96AGtpaaz24Pr96DVwArVGmO6F68LY3d+
2V70lhVl2xvdspJUEpC2vXBR8/k8x3a8vAQyFQVqQVyNXMq4WNsC+g8ONT46+nMmNbMrCpiJ2t9J
PSO0GWWWl6nHLDgWF4O5+1LjvqdzLklxQHm2+pjPIiihuxY6UvF+tsf1YZivyfXp5rW57x1/b6nf
J5vFfh/w1V4O8fI8tOV3/pT9U5k4Q1SI07asKMMi9vtS8oBzWJaGX33i3K4jVYxJceiWiUCkLAHa
EXkxkP/U5k9lUEnwWraaz78gasRl11+YMmID6yp2ibTDCrT87e2dikEsXuynsi0rUp9O+1PZf73U
dvlPp4WOVWGyCfpdtMyRkYzm5O/kku+XHiTmzA81JZvqFG4LqqYsIylOFfn1IuJK76dPhFug5vZe
KFJqX83HpktP4uIVjKHerO0l6C7X8SyGqZi6to/Cp7JtJG/t/lRWKAtyQ3RF0XC7jCjbsttlRJfe
siK1jvit8NNPbZf50y/1igpjYPCaai1szMvXdJ39PifFuR8K1y/x51LR4EMrkdwahVHVz+tEPog5
9sNviVafr8rKKz/3/vdt0jCWoLAtmywTi5hdRJnIitT/t504V5yW6Kk3x2pzWqfV7dbXaV3c3/9K
ivcRiZlcJANCnQjg+Wd7EOJTI/p2p6D8o/WA3+UgoDOLKSzFodbeiElC5DPCFpcAyvcprkJppGtf
t6lVXOuP0+3yod4Gmmjyqd02xkRFHDgS/u1JXj/yn8bxp3P9TMKKJV/Wmzfz71MpF+dl8T67kIfA
aDfguFDn9KBjaCGNiv2/i7UPy4NQLDDEjWwHcddWEKMqru1NnBsH8TC2mV9kP5Wp4ikSvSYWZ00Y
ynsxZnORtAmPPulYv47SqH+dCGyfXbHaQkVIAu63jHrR3He6lyGEVTVq7A9r0PXuxXtsekX6vdRM
xQJ0fadiASqSa2fe3nSDLK/kd+ZJdBrI+lJPmvMJ8tD3JyL+8foqReGH/PtrJJ5Pq+fxvHWmtY+9
r3nF5cXPbr1VpESZqP1TVpT96VKp2ujQpnj6srcXNyeatknxV0A0LHuGylunW61ihwexgEMUL1u4
pJ920Kf87JbVnZiJRArViI/ZIsyyvZkpvwJNrS5JhxWSyLzq4sOoefIjLA13fWXDvhPig1GkGc6E
vjp9+KSxKubrtn0lxadxLOJkdoeiAOSKH2FH9MH37cGIlDg0BtH/Wt4eGvWhi0Hvb99oiUDmA5GK
96KhNBqKh24v+yDg1Fx6+SqnRBWeGqBOMHIRa4xQQhSZT1XjACUfq6OYc+Y6ZSlTgCDf9zwy0XvF
yHaMjo/RbJrs87vgbwnWOiQ4y2zXNY3hiSZKA7c/NIh8gNeDXvP77ah44kmKA2shuDOss7hL8WbW
qWpCIBfWPPtZlFVx5OwwsVxNY/oRgqo5c96nF5MOUoZP/IcY4mkR7pW4b7kRx5VH9SKGSe10p6TD
RDTP4w0LpQyrnIr6ZvGNL0ayx9wIm/zyurf7k4h73kNy8Q96SK8Ed0j7BsmI2W2RoTjHMuY6NMHS
HVS2f4+Oo+2NZqouLPT0PR3gL3HzH3Z168L6Q+k61MRye+vfQ2NXS6gEloX3Ndv2FBUrwTPSticx
vNZHtuwtRd8WF/k0B63jWxR+OqWUcNuGJfSI7MUnxJ6QvBELUz8/FDrs0Khj4TtEXIpJHvTXLhvs
7jCN5aPe69iBiBIFtn8yhuwRx9lOgcsmC/xbM07cbG4fzexaRI61F7+aQOm5eBx30KUfgpJ9Nz2I
zrIMLmildoZRItynnqSiYXuS6mc9rLV1k7ruYteVhRiIYpxvi4NPZZrYLYg2a/JTvcj+9wXGeo7o
BrhvD3JS+McmGg6gyKx1u/RfVx+mVsO7nTfHdaLVeIzpX3UbGsetr+am7hIzNJxEER51vidiTlmT
olTkRUoczECiUYCCBevH4aCrM+Qb6PnojbHfJo51GSx67/uSWy3M+pzUY4E+LdaPdzuE6CZjbAa7
DmlvUDPphwG4zaJiUK7rGWeW4xNzCuZFw3WycDyJHkkAzATUQHUhmvCPipIexPATbxxP207tI/sk
ul4792sD8dspRjcvL+p5XSqKO/v0u38qCztncc1Gt23Pl9ktR1M+EMX1sE5n9dAf4K68itsWVzOb
oDhm7W9ziriiNTYyJqTwqxrmyry3pBlvfnqc4UkW9R++8OK+1w/lOnrEV20dTuIfGkoTXeZns9a9
tpaK02b5yHpN9bpZyXcfFsSyigJmqev52q0/dMEPSXHzepIXXtBqnblrYIE7FZnFR4KYg0Ma0wvF
N17sfxsVm5qENzsoowO4y/Yc98/VHJnHtNEPWm6xNhW9yWrSEOBNC3V6+82vFw2SqlJhm1921mJE
iB9GpnLG8UMw3tb9RMf63EWboXvKCt9DnvY01+GCvPvXavXhCa5PdPn4i5R4ijKB3rtmbNHPfZ+2
9K6YvKKKmPbeVwpEI116PfvCTI8tCIa1ZUlk5GZ0GgkoQD+SWVjsQdekWOiNemjibliu8SE5+yVG
gsqPEPKLTjqMlp5oLXpwGFQ8WpFvIZFfUG/rEkf83odJZxv1Ncs9LxsDdX1I4tE0YdR6Za5Cby12
9QaGhKlKzj1oudnVY3U8qDiwxXDVsvbZ0GMCYdZv/4AJAW2Krx+WXBPha/ukg/0Lm/Nkug6OYEy9
asPDMFEEW/7h70fV/dPONQy5Yg0quqV4zNzVJYR7f1EUcLrj9vwdBUdSvHzvtrJ1Ldsu/wtyRHW1
geRK9cOAz3ufYmc759mD6BKiN0jONDOsB3eYAQmd0G8hGogZSfyyOVrRPrRgevwwakRyPRTGLlUr
65QtPQaLnLOvUL85l9AXLwtYqZaPmgIYaJwwuyM7r697f8PKQFOGMquyZZITr0Ok1BpWRgjr32fS
9aZE3dpplESe9yIpCsVBvDWR0vBlu/5Pu82sx7IrPDzgf6OSpK6bOjvSc8LVpHIgKFT3Ud8a/rXZ
WV0rHRur7FR3gIpSPJl1ZSfmI70icP0kkquhUrz8NTnaTXAx9G+tnw7nba+H4gELMd2sdp82gVPr
Q8o6p7BoKvMz+M9sH6TTLjUzwu4wKYXyLz18GXF4nqajsbxHqH0IIhD9RExb6yu2iMPdJTedvpgf
xBpwsaOmyyFfDjMkePsoSN9EkTjo1U2PGsBZNM/Dq+Nwy+myCh6XEWm2NWIT2as8/9OHt2P9oAIB
9eL80Jf6Q99qRLZIuFUti9iIRhldxQTmwmIhSKuTTjw4tJvhTq/pPCaOvj2brW4n1QramUQTPmi2
mTx0s6ad4Vm9BosSVxTn89GXoh8Es5leLvWS51SwAQcEJmHMtxpc7UHxAneq4bZ6/Ttbljiz4CLS
3CgwPHD56SXu7PCkaZp0NP0oA16Lo6KYbe2xK+uS72WEA3XJorTzJVKN+qDO0Q6RUP86Ty+zhlZe
TtzfNUsJd5KdzEKNB/dbL01ckMA85xABWXxOpl8NcdPXsi/Nq9HSV6S07oBuRzA125Hz1gBh9Yi6
lZnhpN2qB1oFPl1qAocqBUAx2+kWneqbnM1DI0OuosICEEmyTpyCcW/Hs8ONepEzhvu5005SUMdf
S/3LrIXyEdlf00sG6UlJAjjiJHAzWuPleal9McO/e5BDzbIeRkEJqYDFqYmsLY7/X82QHaG/BOvd
1780ZOUkN1ZY2hJp6RHwOXtQmgVulcaVN08HJVHni2zHb1E3AmrKkESCz13e1XExHExdj297BeXq
RdMnl0zGamHe50GwKycmx860IfM34vaoII3opXGpIVwc5Od8Vl64H+0yElZwcXxcj4y/wu9BYGbi
SCicBC7IcBBYq/k9AUYUhyElMLma1d41lyuIy1iitd3+mHOQCki2p69O8c9YAsyZnMF6jZrqzVBb
8KNtnD20w0iEZDjb9+Yw5a4eGc1++8Cv2yhI8BNvBv3gdpCrWl2Z38Pl5g4BDwHl3xt1eaXaQlgR
WGHqie92p/uOm5na5JqdM96noeK7PnSRnr1kZU2+gk4oCfFRz1KGFjyqh7i7InXaI/Kjuk0CLAvo
Qkc0cakc1BwOyRnZhuqYO+kutTsFvcykO2VlDwV9NCZe0CWmZ801MFM52qHgG9xvhw7s1cXJM4LU
eLuVjs+M/emCObubfENBhgcut16qHxGCAMdXjxoyZS7s3ZGrOka4a23z0eny+Abvir8jLJdIaqkH
j2A1CbbtR79VYtAdYwwd4n07EG27HibdRC22uMapaqC0Fb21fYpwdlsau8rOzomVIAIQWOiiolBC
WL0U3ttl0D7Oet0+NnG973tI6UROy0flNhu0c1bWyW2yHFILWvx6us4FcB7dGYnFDX4SG5I/znNy
qgtrvIyJsv9pwClKQJl9jtVeu4EQvzpBtr8bx6pwgQSHCDAbfIPw3Bwmmw5lQ47h6X457qRqNu6N
uj+aVtac66EgqIwP341IbYfSj0AKacne7NBOHcZxZ0NWefXJtb6se7VlFPDx2i8FYkFEMqT3jlHU
bm3DrmvMiXNSKrnxoCAE2mhkwSXUejcobel7UjgXG+XRCcqOVm797xDcJ4Qg1GBmiqnVj3EcH7Wi
AKVrdPZfcRI9KwUamtIc9KjWNTj1LLgGBiQsIFgu5V1bhVCJLyT4Ul4aJzT4cFXB5Oe2RR7grJsg
IIxK1CpNKbikXeDm+fy1bhV/l6aAC8IB6tJKf9aNunwBDwso3QGEWvIas84M9pbva7uy6772foGa
UZp8lep4L5tjBQVHhFkg6SL+tnNbxt0/elREMGb4KMv49CXTxOce5eZ5rCAWposW5yRTG2SKnKcw
ax+mbmpPHSA/d0Di4BaU21PV44SWJGcX4+e/NxVZ2mUdUbGgehdaAOZprCayayAE2yaS5SYmxZGG
47MGkdv+bJXMVdjwgU4jXCz27WO7rAMaqIRxLSwQCYIgTnYFBM4h3gVWPMQ89RZJyETWvDIId04M
5afSWYCGls5IHGi3UyHtdQm9d3ZzFTxVajcdnaytd2ZBLIuKFm6SWwZOcR6fkmevxNRnUMujfGd4
bZa0qEKNj5haR90y7xrdh6mwAdADp3a0U1VjdA2d4LMmu7O0uHwLpfa7Apztxievv7L85V7R4Kv4
u5XPZFa3EtyzjTQQJQ5WKlADf5/kO9wCu1zSjb3Qgp61fzWie5CKnTrCoFA3bp/o7AKT0uuGHoNp
VjBlJ4XldhKwbwlAQJ9W6k6XFeOqBOYXx9GNi9RUxhW18V+9HDcHy9TRNUxcrYr0U51hTYijHwOM
zMhjZF/MaqhPxnTNdFs56CiQuLi/GKZEPO9AHGmXUp1Vt5WvaVm2LtOhfZt2yreon2CD6GKC1/wm
3Rd1Eb+as89+A/c/dgwFh5iilbeKiX51qthnwlixWWhTcLFAY93KilQhIQ/TsdIDV5qBtWSYhVTl
aVrobLquvh+LSnnKx6C+EJr7K4EgojDcEfjVsTOleyX7p6pN+RVi3ekcZkXlmYo0HBMF46PR9uad
tRxyvXusu+qm8EP13NQhqI5EnYjpk7+VZWAB41G0fZfjbIe0cyfXCY5yguRujAYaCEOKCd2sI7dC
895NNYhatSJ3XMYyiFzD/Cc0zG+FH6SHxMmVvaPYw0GL29NsloVr9HoIFm8YCfZoK8/ORuec1eWx
qVmV1YD42ImdJGjdb1ms+m6sTtfUHFsUsZMOvXDF2csxDCnArNtbi5F4qiTzte2r6tEMJcxCo+ql
wGz20oC619yqXxLEW/myTcRO6kS6aXXS7OkH9WVozeQU5NpexTIqBYa6d1L1uRj7+UZFFGqXGqP8
mAb4Wf1Cvc1rBB6MWRroYYjepeUQXiz1B3TE0n1rpD77RhnujUQe+Qr0X4DNgumN7Auh5WggvB9i
u5xrlp4UTg6cSVwHUPn8kkdv/jD1O62J5UPmB9qtMaHK2kxD5trJnRw2znXuH0udmNwGmAPBtVht
EJ3w+oo3NI9ad2BJkeZTC6G9hkYa2sIHoFf47AxUp/rQfrZZuxYSBtGogV5G1V7THsH2rh/s8yJ7
6RFPINGJ03OhyfdSbdVeWknlzkAph7cTnCLZHWuG3YwAmqeU2o0hh8aesB4XfD+yn7UVHQu8Xl1T
jEATlF+DM+iHtOukC+JQk6dENlSizTLNxmq2y5yvBEi4jZ7jKUHv3st69IPlihlxLOozWiGgm9Do
YnV0SlASc1OjeFaaePIyLLOWU32LFR0aIUAqO6fs7yT0wmrNBytsVl9SXcYJnae3ddnYd0je2Shb
Je0hbODGQbeLcEp5KIl72lcBYW5TkN3ZYw3AutaH8jIN2qtRhz13oo9A/c3yfibG+BxOFiH0RtY8
K4pZPyese+VMjR9EUc96DXpu5I9FZV8mw5NvQPIT9jA1OLHkBo09YqLiTCOb5jtJqZ/0saufiX3S
9s4UsKJyAGkESp4cilJC0wQZimrs/DMzGj9MpPwSjy/ddMMo3zexT1C/XUFPxevzRGNRpimeOWoO
waCg0CBKftRaqT7bRonXt0155EbTQsBRxaHXBvW30czh1x6d7N6sekvejXKAFEYRP30oE0krTeeL
FhYXkROnMcjRaDKnW2S1cF30Q38E6CA/mXI7PlmeSIuDETTw6A6Y7raySjH/6gI/vnWI4XqqInmE
fnR43RoMfRt4aQ0B11ZmdocfSKUTPN4TA2/Lsn9RneQnRAzBE4FQwVOHKvYhAY/tbWVaXQFeawjc
y9U0IhKsto+Dbzf34oy50OZ71lpHkROHthmwKk+qTn+1gyfTtj3VyqNrX0PHoZpaclbBuDwVfqrd
deb0IHLi0Bhw21agDk4iK+fxdD/O3OTSXlWr4LntAC2gwGwdRRlogu4BCMORVfzSgmZThZISGNxi
bVEpWX1tdBTM1mvQggDsztMHtL5FWZpLlZdnkr+vul+l1FlPAEKtJ6frx72dRQ1i7+jNEJE/oq8j
hY+iSZTBzJvzwXblViXGnPjb2yZnmWsS6fakNgPOHPTPdqLxehiGhUQ8909lAOa66LTnQUVvmUVA
71pLdrSy6LmMj/Jgas8J65lnea4DFymM7iwaDGyizvEsId69tBdNYE9JfIcNbzDq58xUoyepdPKL
MkF/kCZ19BQvh3IJLa31rMBSRVYc7JAdakVY5QWLWJkgKwOVBoD7XtYLl4BC/aVEvMXNNJUVY51r
Lyzmhr2hoAAqanlAzmmB1ruFM2svQWIWd8VYfhdtkTgan/wqXOuS4YfMY5nmsELS20xu8zb+lcDY
AEC6Di+1bzUPuLjU5zEOs30IkDVF+MSNp7J7bowheZAsNvxLThycYlHN9MthLfMDXQPAyt7DV9Ej
s5dDqxYHsN/xdT0LcaQ9E/S0F5UysrzXCp337ZKdk5s74kmVsyhD1Wu6hAu7vzhBlPk9AP8QBNfa
wsY9kCNTuRfZUY/Kx9EH7bbcZY505kMmRSe1c2LXhD7v3Cm6/Fy2hMTLGhuz2k6UZ0xeyvPo0Ld6
rX0URWZkIrQ+m9lRnOCPZn/ba+M3FkXKsyhKY+dOLxkYImerlkkAk9TvRTYyeVhy1e+rIj5Vaq3c
OXozPOnDCNNHqf7Nx3F4EofZjlGGMVpl+WD+Lisd250LJbquLabCxq9AnL2GL+AYWxDQhR0S1Yri
hz+1/k4wphST/A1gtvbGA7A9Sc+Te70yoPgLFeUIDLt9lFpU5opWdb5OVXjW57n8hXL1Zcyl6G5w
4u/+wsXssMy+tZaDWVn+rgJV/KBp+E2qqmieuzL+eyolHlugzfTyHCqOyvQkJwq9HGjyfbITJoKw
hsVjVLLqIEt6vdONTDrZtZuP6n3VK5DJ1ZFzsp67Lts70lfiFPUH5BZrHLQAzUdTKd4a3TkzNoOD
5UvVzoLYoc+VJ8uGoKL93qRIOg2wdEEObWH+CO3HvIf8RXe0EmrowDnJX/KGwOFA9iZEk5/564da
MaNrwfw4J+oTAZ6TB/jWYevojHfGXCn7ZDJgCplj1w615GufDOZhqGPMDUWO+9Ww9qgqK4g4YnNt
x1C/0cCKanX0c+hU+RKU1ne7SW7mwon26jyDoFGr9EtgHmVbZW2HWFaBFdh14kp+k1NLOoRxZOHz
zZKHNpJ+gHiETaaKYPqziLEMvzM21LfCH696V73qSja9FE0qoaVYfSv/h7nzWo7ciNL0qyj6eqGB
TQATo4nY8sUqFj3Z3TcIqtmC9x5Pvx+yWiSbUkizEXuxNwikAWgKhcxzzm+GVN3HswkE8SQum7hI
7jW7QbIMaTQ2o62+iOI4us6gjIHZVr1nt7/whEDqoUvS80HDOLhUBnTFwmJayO10YlQZ9hiUC8Nh
uu9NdA1tzF/jIYtOeO5E7BBFttYard7sEBkNX2zEPZZqEYqrDJGMuQAs2LYVL8YYDI/1aN/GluW/
aGn0mFkO9lIp+l9QS6g8mGVw0MrBu7C7KtlV5lCckGrPqaAgw8k+1L/TUitbhgCAv7i28mB3xfSH
hvCMPTsfZV5C2RltAtzdx0UfFcmDU47magqDeoeSgLawCA0wZC3r6gLpQbZmvoopSVzgKRh43XXb
tc1944nmfpwpYiLtbmUr0TNC0kCdDrI56FqxLvSi3chmj3nYPoEhsGibrL2PxbygwR99u1uZKZtY
t61rOV8LbYFFrVWg1cePssw43QR9NKxl04U/esBfg9hxHg0qln7LGtEuoiUP+IydHLMnhTZ3Mb+B
I4BAvWyKpoeSB6Z9JZtY4UxHnwz+j7vZqTmvYHJM/n5WYT9NItMv5e/u9SJadRTfzzPGtCIKd0ey
FPOPylkvTomVPchW043+KjDjZOGPXnDV4ax2BWghXqRRk5F1oE8eos7TVtroA/mohLIaYdPja6j6
V5gDo7mPguqVoirZhV2a1x/6ZTOAiWp103jsGpIEC9nndw07FYDtG3l9T+0HjL0brduudE/jUKrb
aiDvWBs2D7TslAe85Radyhf7rYsEoXvKAdQvmyGyzzeQo3LAgBi/T5LuM670J7UqOgIrPTeooAfi
1ATj/eio0/5d3whHaUNEi+DAPCXTK3HS6oBLbMANNvvu47lJdIJTUdoHu3n5oQhUW0tgHSXR13yN
UefdiXy+bMgD4j8MIkmCwdzYUHCRbTmkj2N6CGEk6akuTuZ8ON8KcHG66HXN3srOFn0++Ol1t4nK
ZDqhdKtfwFbD4pSW7NIrfed31nQ9BOMeimWJzk5vPkDZZx/UqucWdn5bdn3eTRO45kNsRZtyEvmt
nFlp6XpKhuncCsdyVYeTe24VIHFxq8rv5EycwBfVVI13oVdYD61O4Gi27nksqV50j+B0ci3ngBxQ
8VCk2sYOBu0m6Z38QYGL3cZRfSXHkCBFowzv7MsqKdKNGVNuMJ3qNsfrt7MWoQ5O0RAO2E4lrikD
UKBOfHsVdsVdNOFqVweTcQumnYghUufU51jtkKrIluj98/zz6CUEdzu9I68ydpq/MByMjowiL/du
O7IEGqq4hoGkHa2hvjRm/nQ8Ov5FP6DdKZtanuvIygg2axYwjwhzwQGhmiXKis4qADq6jZEx2yrj
1yqqwm8++78lOmX1tYuy4AI+f4wIoV1s+QI9OjWagrkSZetCm9plls7kliw7FPDFUVtCGyS6K7XW
+sbzsSeosh46k5yCDz82SGLlCYA/PD+8SqehzUJyyuMiOjm6Y/qLDofIytHV77GiXLqeUX1L3ehz
KWXIRnyz6hS7PhKrxg5jrG+Yl9xavh6iOlzGYAS0+Mo3POPSLXiw565oPsgzR42MLUSQaOHB9EJV
ybuDwbVQhtrd4mY93Q95c925Zf4cUUuEEZNqCwNxpaWdKA1qelpz1PXKXk2GjWixXY6gBpWQ7Hz1
ZAv3KvW2Io0rEDEcQkyl4Cat8kxRMN0ysmXQpXfJCNklL7AfT8x202pOsU559y39ru93aubby0JE
OsIhebWpBkxr+8wLHrIu1nZCh74vxi7GLKPcJmkbroWxL4q+ukdYijWmRbQSidUb2Wpc77FVhuYk
bJE8jCGyULCRIGzPzVgJ2qWpDeN+GMlANj5vzz5Rn7y4M7bZlLYPOmIe69oQFtjIXtzFSOqS7Jgj
5gqMeneThnpyrw9+uPXtLlmLpN58+uU//vu/vg3/6X/P0WYd/Tz7JWtnbFDW1L99MsxPvxTn7v3L
b58sdvEmTFTbwFzS1lRbn8e/Pd+Gmc9s7X9RZ4ZrEQXhrrXHp0QVF1LKtJxUh/+gPngLFpcc09y5
PfhBdpzn6GH+xbcm1rWi1G58XvyrPJ3U85nsy83UA0bBaIDfHp8krqNyHmKFaALDdT6r7Yyzxk6B
/i2hmZXupL6OPLB5YNOR1rdyRu2IhfzD/+Onv7yW/4lveTGy5sGg/bn536fnrvle/td8zeucD1NW
d//7/pc/8uqXy7vN/T/O3H7PT8/p9/rjpJ/uzm/w4zdcPTfPPzWQsAqb8ab9Xo2333kHNH9+ivPM
/+ngL9/lXe7H4vtvn76Rfm/mu/lhnn36MTR/6pqjvXtK5vv/GJz/gN8+3bVVmHH2l0u+P9fNb58U
y/iViNt1bCQgLFM4tvXpl/77ecj5VbU1iMuuidyJ5RrOp18AHjXBb5/Er6qlmZZrOy5BkKYbn36p
ocwyov3qGKapua4g/UYW2xGf/vzbfzzB5w/u759oYak/PdKKrpk2BWHH4Nd6/yjHo0lOifIG4C4L
Y7m6zJ2VYeizNO2EbvYU9cNc6qwjaOaBS1RVgv9NRUr1N7PWxD4jmoJWjJ54Bf9eG9Rx2VaRA2Ux
mBiqdOGcckwYF/XozzJmFGITv/OPlp2M6y6BHayOHYKfWdOtTGLybVoWKiWwuvmCFGx9GfmKvVLU
udQhgvzRrzTvGkynibpD292b9hithgmBphjLv02SpN5lLHx1V3lusqlGDSSJWgHjQWQDLy+LSuci
Yq++nazUhLLpl9MhKkQK5Z30FTV59ZnSYbLHUA1NldKcvtfsZI+Gm0Lx6RBHMcaY7GXrpOiRTryZ
ut6mOkbu2H8Q4wyOKJBm/N5axHlI0mBWa5r11oK5flEjj4QcRBQUBzWczKesi8ReZMrIlpuy9qrX
42SjJaU5I31HnGbrCvnzEdHNqG6fB33QdrEb18c61717zPHKSzMySRWbXluuy0Fxt804VtoiCNy0
WyiRoTzpRmLtGrfvCDLUcQ3tO/k6BGp5F9WsNXixOTshdGtXUdW9YG9U3XdWpzzUxKH7Jgnsiy4v
zE1NmgmN1qAOF3Uc6NtqhKgfGEm8CbIpQCivTPc62q4Ll4Xumncw8uqFSwGsVmPKlQZk2cAprj3P
Gi501L8vrULJnviF47sIYMHF5NneI+kqgz9X0S+VIikeDct37icLfXFqV112B8d++JaXRnMHbnPI
CMXH6A9UuMtVWZL0UIVHnSpLhXtrjTUEQVT99zFF5+8U4dBZBb2If11oq4cmT30SC3wytpUE4wLu
pPWkFghSsssZ1+jzqU+6FqHpO2Fu71uiIfXqO+sy8SpkiNm/OEORo23ZOJukH/uj1arWZmgt7Zum
oqpV4lV3j1GktqoHEGNjWFcbz3TEFYy8/GQCI7iZDEBFGcCohSsm92jkvbfDth21EdfM+lVTUKYE
JBOtQtawi0z0zTVqPtp2zNvJXzlR2F14qCs+KlkTPKmaAXo889iDJDx6xwZwAx7agLxXgl3pMkFy
/JQJEFJm7pLctgdliemPjouG56/BZbZfOk2YC9eF556IQLw0TjUuPYUEeRMGyUU14OOzVPPEPbVd
MkITC5Hqj+30RfWJKrWSjfAUxM7anytDk4qGudWbwCnycMJPvi8QJTPj9tq2zPJK97P4j7rIkm9K
zO4C4fzy2XXQXHLBNyxwFQOznDQt24nKO0SW6T24qLDuDVwBVg2CjGTQtUS/Hmw0agTujidlatTn
ECfEJSk2b52203Clm4mBHJsOqLQrQPu0HSoQhYJmfqpNTwGs6TVSbG6wTZoaUYTBKqAha25zUpBz
KBcCESMgYTBFv2pNEVxgO158UX27NRZ90xhHL1LwMjWD5Fvu5e51RAJ1X3nd+KXyBILbwoNo3PUi
bpEzitiOBklwUTR5vm8nwpWohlG/EOjY7alAW7c9mo7iUPEtzla5ZsYXgL39B91vSR1aKEN+nzB4
vLCR2ryJiyIMFnpegnk0RyWk/NmE/XXNV3NcoSo7QyGoW4EsSlFxRQEMPMBgUzqqK//Yp5aOl55l
EhSyR9d0OAAaio7U07qnsKuLFWo5+e8qAjwFe+Cofxa9T8aZF387Yrrqd5iHOKZWoS8WGy95n1R/
tEhmXbKLUNl0Ne1hcueivTtiroJEdOUDaDUDci1RIOAeeEG0Msnq7Zxe5OiElqr5EgrDtZd6GkaH
Cq/j51ZD9mlVgKCs9li4jM5JC6fy3lAEn8hE8gnYHua36UnNUXpc92VCuqYMkEkn+xgiTUqlHCwJ
2rzhVo26sV2pZWLfNJnWQ1cZVBd70UhxH8rQpcKCdACB0kVsIQKAwA8p4+vB7UrzwZkS9avG1y1b
Dt1cLqF+w15/EBb2LZQQQWOw+4WKEtjRsRzTpLrQx5A4YwgDz9zaI4SUazvuygUb8FLZe2Fsapd2
Pv8nQzH1Ai85BI/jMAxvmzbGqsZv3ZrUfOeZxouZBs9ppJgjb9sksTek8Ke2WRhdzj+27myl25Dv
6FE8R169O+i1kWvDQkRGmlKhdlPzAt370qb0ayvJqreHLl0mk4HAqG3hgxJp1eRsLWvIh01l+Egj
ZAYy94seDsjXVnd5xbRtTOrJ00mKw8pYK8Te7aIDRzCsRiTuQIHyPTs0ilGui9LVnyg3GPdB2Jmg
EILavtMqtW6WCcTYoxHFmPN6jVJg4IF62Gi11FWDyHzG7l7DeiHws6NSwfUulcp6sBAtQVbY8lsw
YpNziZV28FiSajwg9QBXuRrLNeAF59kPqZW1DrKWogZhThozJGmVpK75uSNB/4JER0uN2kQ1Jpxq
pNRKWN5LTyjpo+Mr+r6KrebB8crskPBZPFNiE+26V9ruxhBddyCuQDzB8NLqyjPS4cHt7EBdlQX1
zOWkiG7v5bGzTyJn3Mdl7T9OeWBfqUlS3vl1V74kNbvAJcksZZ9lY7aNk6C55XPNUpBmvhmuc/QK
roDpxcbWb3HRXqqm7R2ask7vnapCZzEYAE4vXd6Fd7ky4hOLhkm7iXlfnrLRCZ+plqjBJgj88aiG
jvXgGkOx8QxL/QLtLDU2tt7r9+WQt/tmRC1vraTNdJWOVpN84cuROIjHpuj1JxM4QMt0lTufhATA
msZGl0dJsoMdjdE6anHJGQf+zxgad1q5NNI4vdeFOT1NAUoFo68hzWEhUvfZdjVWRXK3VxpQfqDd
hkfpDP8YZyk8Q/leiaBwl3ECOG+RDQ0uwXqY4VINAvLRQfeuQeM+8pTlFKJDhM9oRDY6G8D1Ofiq
v4xm5VyRSy0e3aBT+DIMCeq5va4inMZebDU2ApeBKaHwwyuQ0r9lPE8GWCPD6qurLJ2suySykxVb
c2sXpJEVkuUdw50PDKAlURDUe7vq/L2tVMPsAdR/QcnXS0CqsflYuEDKdrhOjwf+zTBbG8QGkA4b
rCN4G1IChlZnj+xksq0w9U5Fi9BwbupK5CgZ2625Q4D60RUA1BX8rNlZoNu714QButEUEX7ARYja
cQT8kfV1TQWl3kNSGfcV8MrvpvDb5zRRnZdW7+slu5L8Em53eEzz3iE145OoBBt7Q8iuzyIvbEZA
OXjHkO0lJiBtwOIEAOKiUhEisWPD2bC7RHraK6On0SiyPcZZ0d4lOqAUnMfXQgujbRa4xQvgSDag
kTftKwtNldwz1BWgO+cq8Bw4Kbkp1prpdNZyNHSLOlNmPXmTG9wbs3ouZP0vtabANdAy9OncRCMx
kiantOrcaCECtdhGcdNvtZB9m4q098qwWmXXoMa6QlF6Oomq15bjFKrqUolhU6dFFtl7Xy/Vhxzk
bL3I1YDV1o8dA20VTIPTixprhluTjS/SJyia+AXAElW3xC4F6nRnj+wP2g4cmKko+XXTYZAKMAQ5
PXOqqz1pLI1cll+ObGOTcWcm0L2MyG6PsT85u8jCpkPkqv0VQ2MVt43R35Zp0GMiYgxYXoWzQ84w
wPVNY20PXsrbKj5iT0AvDKxEbP93gGyO9/8sHP//MH7WTbIkr1mWv8TPD1nYfH/55a55br7X74No
ed2PIFqIX11bZVPgmq4Ojfs1htZs/VeTghUhtqW7uivc1xDa1n410K03hKE7ms4VfwbQzq8uTyYR
NIGX5kKB+78JoA3t55wQET13V12hGQTqhPA6Qfz7QDpBtoV9Rmx9Lw1CnEw1HoYy4QsQTO5Wm3XR
erME4jJV7laOqo6inUd1CtPnUXaeP0b/7lp5Kzn5767V3OfQR4jH74ryIA8OCxIo99e2y/JxsOfD
h74IHf8/Jyr1UaDFB6Nqqo5vh6Rw3zdDM1UOebxzS9d48oskPRrC9ZfK3CxHHID6HqcgXZTmk243
L3HW9Ff+MJEUCNa5XYHPmPrxq1VgqNlo7lPnDxvLxbDIw8QPIY0ECYrDOJYeflGcCfTFD5nnY3/7
1ibGgp0DwjgeUWdh/RwXTWWgZ+T0k3YYEs0uN7ygtINsB6K9UnIPdFscRrtx1tjH6iQ/JvMh8AZ7
iVAStLifB2RTHkSIB0FcxEqNtwmnxc71+/goxxJ0UrFtHpB180cgYOxc2OdXHRxDzzkF89mEENSi
AljLC3Gb10b96Kqlco0uc7wl4QmgEoXFUzcfPCXmYPMisoqsJ5OIXGaxkCmXovTdrdE0J81vphOU
FxNELeAOvcOJrZqV9AK/QEu5qB/KlFQiVBWru6WcWV8MOBcKCyU8FZMw/o5ul7H9PPfJgfm7snDD
iEVwnicm3b/9p4vkjRKr2xnYD+17crslvKN2PPRO/P4g+wq8H94NyD7omw8/PnMHV7Ko25lan1xV
UvrNU6xtbQptWc1acUNNkgR7B9ioet9sASIaB03T24vC7gkotDI8WVAJ15kz5bf6gMe8pcQBtjE2
QSV7+kORleoseJIso76OHuVZ8npW90p47ns7sw1d30WUpxB5Aeio2Zm1dRHQCpARpN1nnbWFp+3v
Zp+C1bznBCjUB3f2EGew0QCw++x9bou6q0DHojEcDPhrlUH6tfFGeNAmwAGr0b2jb8TmymvwQ8lb
01qk0snSUNlX8dDnm+LVglKVlpfzobR7azEQsG+CEZfKyhlnbNg8AmXLWkDO/2ajKVx6yVc9onq2
RBZYuZibWdZ1wFnsSQFwm3/l68kf9NqUyon1tNeMKT1MVmOUC5PI5RBlSexjAIe3mtEDXpSd53Ei
yd9FkQY7O7XY1gYwK9pOiQgwlG9Kg/RdbHvGCYjnkk1eMj12SQ+atAx9tpSO3yQLDc7tAk7DeO1O
1nA+ZCbUNjd83+PjApCXFawbk6lDAtLB1MdtYvvhDWG4vpA2CyHigpifDU9WXZ3srARVxNtDHnjr
eQdrfo/IJuAQXiZvbT7AK2+i1GNXWgS1U0svg4o9EcvN9BmA45EwQ7wE4XRnTlb4lDqgiFQL5Fo+
Vell6Lo/pnbZdESEP396txT+TcFB00j0vqs4mMJVXd1EPt50hWDBUj9UHGwtDaFJBM73WITJ/sz4
lspYkvXexDoMcHn6sf1x6rv2X04/XlsTci+VZjDXpjGpD+2MGLfG4SoNw+gBCXUvrTEoRHxvLdVR
5UETk8k7LAUfha36RwFVZ75iUCpvLee9XfZ6xVu/pU9osMkr/v1nlFmFnGKf3aGJGAMNzPubUMeb
zUNVdEUWr3j24+6CEpT/mLpKuGePnJLRdorn7tCEkOtJC9XSkmhHsqF+VGDyo2S76KfmbvCn7FoR
lA4xybjEirP9PFpWAJxZmGvAI+3nrGMfmVZ1cJVatb+rfFtbapR5Fy7JUvgGNUGtCrqxy5zxLo3L
a3vuBwwarNV08vZlaGVPU6suZT94KyzXmkjfemkckIWicDjYn70xU3ZdW5mIk9Ptd+a+iRD+912n
OTTmFK+83kd5XI9W//L0OfrHpw9jKN54iFoZ7HB4FH/e20yR4dRCFeFLpMUGCXCWLikvaqImjZCD
zp6BrOVtOzks5fn4VcV8a6n4TX2c6tG4DXzlaeQLu9Fw1cBY0oMZQ732KNky8kz2KU56HWeTD3EI
As1bvzwjQkdAW857G45EeV0ZFf/xv7md7FPrCCuf9ob0Y74e2rY/qg2ap3HlROs0n/zPjYiu7PnL
bcGQK4WpPsmpemD+mNpN+rupOfiul1wxriOq7U8C7821hjTvqsITBly7YipTkV07kEn5Sm76yIx8
bH2JlxJzLsC3wY+zn0c/zlNQSh/iuWT/87zcqbULHb0uHEVc9aiM0/uDW4D8M8idfeh/mxt7hXqU
TXxgj82QerswxtV08Tbl7VrZZ+XZld4j0iEvlYOy/+NlqaveKrHer4Y83nhTMt6zeCJV72jVZzHi
KBE2Tv87yfvLCRtn2L9xA5lHacNFGuL2gN3drRam1ey2+6BFQ3QlRWVfW5PrzwYA5YPepdGVlKad
x2RLitG+zvwfXTfNP+H1Lm8/z+cnyNbr2NvPm8feWq8/z8oSex8XyLRGWhhcwhAzl4OlS0dG/1L2
pbbp49b55yGezyI/MZcCHcfZufHH6IfJweB5u3/+Jtv2z19kYifDoNpAzgRk/Bz0/PxFHoJQ0RG1
UF7CSL2DtO3cOHYUXdax18FzRjCYLcG3lozgDVuf8LJ87Xfor1/7uynslzm0cDkfHJz7br7sN3z7
W+I9h5V76zbJTKh18NLyXp/a89ncp+LhsY7CuQYR1JhxyWdMDsuDfNrkmZzI6mguBEog7UJ2nm/u
4EmHJRs5OkXqVid4i2Wg/xFIZlMMNQgPBdXAU3JuqpmT3MAJPLfyucvAPwbkXpqDEPo6NQnKS6MF
5Kepr3q9L5ZNGGOqZgXLCPvarynb5Nl298cMYb1gSlR3jtjbuFksfpiivLbhuf7zp2iJv36Kc7AL
oUrVKdl+/BSLdsxR/DecF8VPNOidloY3jAwMc21LTly5l4043vXU2u5BGeZ34fjcpcjF15F/Kciu
BMvXZuGp7Aoj6HNy1A1tpP39caWy3gDnIItrJv6uLlT9aM1nxtwnz2Tf22g+W5W+zZNnfdjfatkU
HnvbJQYxUSGAglZfxcDbzwc5kMM8JSj8s09OIVPF7nQeKKwELhSst/pKmzvlbeRsOdGNR/ecWvkJ
6PAe4iH++k2xCQ5NR4cX5ujE9D9/U3yrg948YAJnZY2/rIGvHlGn+XEQNZZtC9luoC6w+vlrlN5q
VN6YIrvKjA8mCeF1TFRWERKPzVNcJ1Sfg/rSHFvzpM8H2R9GZgL9QzOXHwbkKDpXRLbYjDdIjzTw
rJG7pwLSzQXC9DOlCLyFZqueemjrK2naM/eTnxt357kxNjNXZhsfOrPTHyadqpVth/BEC+PBAIUF
TDY+lGBt38bquWWa/X2ek5PMdaXc130RHeRZ1I8/zqiA/jh7G30783s7OsQ67sj//Pxrxl+/AI7t
CFNYjuqSDjJnMMM7/E1gk5yNRrV6Iek6UTS0C3dTzf7HiVNeFwpasbJ17rI1rI2qrB1XvuG4uAPI
9jxbjsNLHS96G75R5ijYyAYWJpBu/u42ckDODYWOzkqO+aJXYMEV5ZPyxdKzW5BHQN5IkIwNmGoA
3tcDcNivvVfgRtBk6h2C/cM6yxXvEnRDtCf3Xe7BMxiXqJTra62PqjsjzSKIf4H/db5jENuQIKsj
0M/4Fs+samsqiNk0fZl+M1VcQId+/Bx2qbeeFLu/0BLhXcsZSSX6UwL1dtHIx3V+PAezVY84IPDM
9uUIoQs9x037OvI2MddbMNt+l6G8amAwgd9PUg7BHfSu4E4HrA3FHz8V2fc6oxnKGH6wd1tmZnUD
/jrb6J4Xruq5KfvCBNJq6bL3s2XE6b+2pQGInCj7FDeKVm/OIG/3SmXgmkHH0WoFed4yQEXGgbXk
D8TD85mtp/mpsLDr1jCc/dAvZ8jB+Uo59e0isBQE0fOVr7eVM2S/nKaHw/m2suvD5T/ftnbzf1mz
AfL8FPrZqkVFxbEgmVnA6Czjw5rdCLzxwOt73+Ixg1lmC0zLyFsfJpUwXWhOepBNfBZAklTRhIIE
SmiU4hn+MDFyAhuG7Hx1KScN8yQ58226vKVsyls6hXWV6Aas4wi6e2gahQ5QOmlPICrmnqk3xlMs
u+0i8jZ+D2oxYVHXF2/jZG1bBDiSeDtp4Xg6D/+4i0YWaVHhRLDO/XVRORQ7u9mcXItAlqzkqTzU
1JUOoDdkQ+3N6vhu8tu0cR4JVMc9KMk6LApuJ7vOp14bsgDZhreBnQuTkvrcpmDPvrDJvV3KPnmw
yCwMC3nq9PaxUMdqL4Im+NH3NjFwmx93kH3UwN2Lf3ndmR+Cf54AVzUJv4j/eUMZzofXne9OkeUW
jfJ7XOPeTu7CQJ/EKVda3g4ruUa8rSVOh4SD81V2UGFjqlxTxtQoVzGic+f5sk9eOYXTcOq+8SaZ
7zqvUud7/Xz/8w8NI/sPm48cJ9z6Jp0PnU25zCyvz3uGeeNACP7W4ztpfF1ERxPNkYHP5SZuktni
DHGY2syBhHqudZdNIjqIUkdxZh4dtMG6my8wPRyCZBcZVy7op0WCiudW7m1AD7UrvjP5Tjb9tGxX
0NfznTon06ll/xiVmfe3UZl5l6PqPPnDtYj0ZA952qf7qRj+wK8zvQ5mRzh5UPzuZSqo7siWHGyd
BC6bXv2RUgG8TvBcQ6FaN/hLoGu0mwgSXzfvHKMOTMioj9ZVOaoI1tVWsbbA33ytAWpUXmB8nsDK
+H6Zb70BiDWLS3DXlUZwp8XD2vUb5Up2DeGQs5EtghV8Cta4toey3IBtDhQQ75aWu1el6To4pXNW
QOFZkE1J9m8DQ+yal6WCEtU87a1f3gR2Q/dugFzhtDBUWGunEB3SQ1eVZDegtOJLm1+rivjWjPbw
eezyDEF2EGuiKMbPaAZeidbpb+Mg+JcXoU0N530OzCYrppqmihSgTdnGEB9yYJiLO5VaTsPv2LcQ
3FMfxgRWmIN1yT7tJrdg0y3txvzDQPjhMEVqd0fatt6BVaJqPzfloSvuRTaVt7Khhzw3pm17mAcw
IdAyC40660a2WryB7rrQ+yNOyvagd0rxzkJoHJV13vcK/lpkOM+5qsRxKcp3CY6ElABPcuRsK+S2
MDNda6UkCIqxCUtddspxkQAqmHda+c9NF4vLVQM5nLKXdWkk+Z1M7stDEafXflcVJ9nCYn3A6wv+
3LkaEFXibX6ujcYSRoh5YUaDsZJnqRic+3Ksjv2cp5H95hgjbdN4zn3jFB/7jV5lOxSF1bLXVN/7
t52cNVfF2DICsJ4xtSafqbBNYJUo4phYGXz8TB3sLEAoiPx3iO4OODav2jdpe8IZOR4XuNsMlxir
Q7Waz/I4q/eiqk/Ec7V1ISfPzbT3Isq2xm0COezSzcN0V4DvQvK7R4gimsTaxoXljpXFXVRhmD7b
6XCI2wIlyAoohN3F+os9O+llqnXSyQleksTPyHABCDQJjxHxmYHcIhmz6wytOteetm3q6ZhJ6nH4
XaeyifMF9f1pXnreDiII66MzH976uqxYqIipLGzdRRmB7V1zm3din3nVLoXH92RAfFiNhWntrUQx
nhrhHD3dLW5brKlvo8Y78AqMHwv7yp594/hVEPZ4PThwRdAK6ZpDXifaTg5UbkeFSPfV7TlspvB0
nxQ1Beo5eySDaBmbvzVln4y7X+eep80XCAUbBQuVvxr83eHtMHXFeEiTdJemjY6mFTD2xdvouW0H
FKwEiAIr6s2rSfSrNgPHaswt2dWw6hzUBlLh3MU75kd/l+MiB/ILdYDXPjmFGs5XrR3rbU+Ot/o9
MtRs3TeD2BuZIPwqRv9LamQGln7heMjHNHvSqujcn3sesiEBmHoyc8EXIwffmgrNvcLzTdxoZvMg
5n6LBAkyFhg1Z4oNRk8fA2xLvHLQxkM3QD/IjDx8aPKNTDyZtSYbMn9kBk4wj8hGMk/zu3fT/HBT
Rm6w/ufdgqHOiO2fv1K8G21d2PBmEdsQ81fuXXA0wC+EPT0ZvwM4Atdiqg46GRwUZ4KFNCLX8tZn
Bg2aEzqJ8POcDJ/MI9886/UqOfdDU863VCCbCU6LG7ts7gJlGi+iziUxOh9wXl2i3jqc3rpEWKuL
EXwsGNncPE8LDBFvhIpCtOwz+lhbWUhJbFQXn5liqNO9NpTufSkUFUJJQUV3bhaILu3ixgkIO2hG
Y0Y9MJ8FXedm61jaFWi+S9mKgwkjQet8oexJRQeuJbKvfReCDsjyQypIOrcmvA1ZAhtna8IPfdI9
Mv553lufYlG5PtfaPlzXGg7+jWC7gYP7X9o4jR/rrlPWmh6wpACJvxST2q0SK1a/qJO/V7VWvPw8
NbZZfcx5qlXCUQ2Hod86VWDP6uJIUs2HUiWdq6JUFYQJ9H2rxNVdjsp27wwngj0TgzM9gcU5z3E7
KzhVCoo+RgC65911paLb28QBB1AGQXJlTM3XyXbVx0iwTUP1N1nKZlX0QB3jIFvLZo2swtoAOL49
T048rM+TrjrIpq+Un20raK8E+P3HAIYZRITvrQcY0LQM6260YO8WQvssVzHZRW3uQHwb4tDu2kf/
/1B2XsttI127viJUIYdTZjGIQaKCT1CWA3LOuPr/QdNjejSz56t9MCh0AK2RiO5ea70h0i86UisK
ykgEewq8mVmukEu6R2r3sEyMqgV5o0/xmuQird6jQrLFD53Vp26GcFsgsuf3cjILVZuK4FDttOni
JXlFwZC7EZFzVjtnce8Sd2KamCGa4iLXVrVzEWdYU3UHZOY19lp1LW2JCkHwZmYZCFCArOhwee6L
Mxx9TMXfZHyMMEZPYWFNTRUM58Iy5eRBNLM63cHfdi9hGb67lfk1UgZr4ZluvwUWDUHKj3dl3A5f
RH8w9avgHv+tHxAjOH9JG2eiHNqbDorTU1PUREU1VAzcy6b3vmasN/koP0iVrB1cGXYem59M0Zvm
/eL8brpIosyMQg/WYtQj9zHcZpeFGh7G4MHNC+0QQupeIvuQLrVRsw89YTiyeF3xTuIAqJ1vuruW
zOQ1b1xe9qB41zHoXodqjOD4CDC7UPVDwM7+ZOu+c3t8nKZ9ehzlrYXo56ikL40g3AeFLf0Bf9Cy
HK26xIIpMsEfOAkox2pU+DvQGlKrhljOKdGGvHu0mmuA1ZE9IyonOKDYuOgDCVJkSAFL9BmmQgXD
ujqY3P05LTXeoo7IBwEpyTnrw2UkuZfNFSeVFkgqBng7Y4YnO4U7DQrLO7c1j/+9QyjGlDH4c4dQ
CeGBSJmQAwzTIKr8+w5h4eddtGmbf8ldvZ0nnL92chukJcxZhevt3nQNXHatXJ6rPoLRWJ/9niCG
bpfSAMmHjCF8Ar9Yo0gW3xLR+dS0+W4uRcjlZma+zvAHXYqAzMQL9TYa4ol1dnhVBX5B4BnEXVM1
1xLY+8O9/w6F6P4aFPOHCflwn+bI3TUcMZZTETlOo+AaQRu32mR8U5WYdypIJFJc5fDmYFs9c8jx
PkZOd5smjVZ7SHoEGMSBh9OFvHINBX7hVLgQfeIizkqfKhr3yZ+OU5+a909mnwpuVYz7h6p9u6+1
0D460CNFXTIJurMiRd2rXhoFAoxxvccj3NlL3uAvJSlM3iqtfAwqEvyNSBCnXu1dXPbSmZLXBcrq
nH2Bym7ZtYc3rYIwWA0l9YKpKaapQJn2uQLSNXOhbJEhSU7377I3JFd4FPL29mXGERjrsoQYV0wR
l3r64vtmdoW1IKOiRktc7nPFZ95eGsnIbp8XZkMwr0YfPboR13Yy0cqirwxnKRzbxQVqwJcx0Yeb
ibvbKfbJjd7EkHjGt1z1QaudCrAMLu//9jl9imzKf79AxoQa/PQCaapDVgaQEfKv/4haoj6qEtfP
8i+1ryIgPKT+IZ5cXntskJFKcCYDXCOt0NGl89+GxQBKk+9Vpec7EWjWSDObXnsRjagsq4Xq2v5a
NKW+UQ6y219uQW4UyT+KyQy2LW1jAxU1mLs9oo6L0Gm8hVbk2aIrB3NThM1rQOizxI8UAM84OkdD
74CXI2f7ikt7uBV9aIY4CMJI1OJcNHCn1jigFQjWDmxTh8zSZcgyPCygGeln2x+X4odKVDIPuA8i
+TrFzi7q+mcK2XMz87onMaOE3z/P0hjuyxRKFxYqit2U6BFNRYv1WREF3TrWx3Sf6/2i5rT0aOYD
WcWiJs+o+HKHV6pUz30Q8+ZCDFWS/AXPUn0zOIgue9iVIFyRtguv75WLb6FPPZLcuXgRst0wyJXL
JNm3yFwbbpk4tluR4rBHBpTSY/9kYK161KZLNdWXRD9B30m0ACAvqWM7O0SArdMote9i6agyb1xB
CsGsr+y8XVND5fNTyP4x5HYBWavVNHrwndKlWMmSLi5S4p5RWa0OonWfISBv4qnfnyFmBF4/zDTe
+Nl9XRSLnYo8AuKd3z91i6bVqv6BVJVo3JdMsT6KMbf5fl8sxV2hH9rKRlBh2qxyO4wwkyZ8Jm6E
Hxga3UFWMsAydtyT7/MDfqlG+NL4OvpFNXT0IqlPTqy7P836o00n+L6E9kcGgvB7VStfUtNBzBpS
5jyl4LHNVQJqVdKsw6CG1iG0agu3+wp7HyU62xG0jwU62r8GUvsJ3HzAaV6aAvAeKxvEarz1PTXX
p/Eqc9oD34Kz7fn6t983CPfdesK/bqahWrGOiENGO1OO7QPA/2acdSWpRSibJaEInY4CgnNR1G6O
0LYVnIPQMLa53Aczv6mxNK10A41yOXJW4nDA6lOew+EYS/YaJ21jf1//LH4bK857yfy29LXVpfZt
JC4UYJZdEMXPzH9TXL35aAITy2GFYg90jAopyFxbFiU1JCuBSjvNyBolWNRlGaFm2liPpqvn86iw
kOi1MzZd2zF2OZErXDIuonm/lIh9dPgtP9y7GuiBaw0K+PiilFWzJuG9JPnmP6pUI2HYadrJlkL0
pNCPW7eWLrkz2Djtyi9MVACnYX2aGPSQQWXZo5BZhGs7iEHNt5qzDuNy3CKuD/U9Qp+pUUq+PLqu
w9NzrdfCMr71o5H+yKOJ6wiMD5uPYSMVZf+BjiUypQ3894Gk+MxusxIODGqmqmqe48ouniBSBUu5
QTBaDGpBbR1dyVmJQdGFgJ40q0lIPoimJMfdzvBgfSRdhBP02MXXONTiw1jkKQJS4HFXsFXR2Uwo
h/gx5RG87KmhiFvRKS7RNHy7g1iQzfKU4st9jmiy3JprW+8nyUN/sphFr2nrB+EbhCvn6BaJc2yn
u0INpLkc5cNSDHRR1m/c0pNmRC+IwboBy4rdD2+qSuWst17zVnV3Xo9qUEqKB45FOL6MqSzzxVVR
6psunnTFicI9SSSdL7WR9pjLll/u41qp28suRyBT9Kly9dXO+pCDgtUN/TrG5WfovPxrbSTmwjHV
bB90svWoKAOkoKFMvv3LjNyTlVWX628a4dnFI/+J5Ld6Fa3QQJH2d2sa46RByXmamSnS8t6axgZ8
Qn8kJHF3cdaEpwbM3O19K2KS/j2Z0NtxXQCP06rduTqAPTdPHodakV4Mu5qX5dg+u1LVXmQlRZIm
k1701Oj3hQb/pJtmhXlnrcPCz5diNA79Cm2RHHRxDoRAfLSaxfFJqZs/goMWhdl16Ya/foLQm7g7
XgTBDPrJvh/VS5NYY8xfJoiXrUmpV+ns6iIu1EsfYQwbKBdVR0MAV8qKChlmDSTvp2PlrTMekGGG
yQiKzwvZwkyJ2EyN0lOOyzxQWKk7hv6D6Ll336f6ipGcxAC6IP00VbaghLc53IhNkMnqkhx5BePY
jH9UgMuUzP1hJVAmFbOur0bsANlXmnGPFLmys6RZj6d5qUo4YgDy0eJgC1e5vUKDLbfYy//Rr/da
eMjG7CPxEu3C5jOXY815FpmWzHbnTtDlF9EKXetNaV33lpdRSYLO26bItmKw9WpnQSEuXotmoJn1
GpEvFRkkPs0cygGxVexODRsV1lbJQlKaDrVitzT2sk5lpbQUc4bIof/Bu3du0Zq/6hobWK5Ch5OD
rEBMnAoX0fS6KpHut2ItmbEEN0/u6Enrxh+GDSik9hKPdjMTU8KIbAsokC/4OvEXQQfuMKpJ+z9y
4Pq/HCYt2bIU9BzYMPCV+Hs0poHr9BQnj/F8hnfcFs1JmUzqo1rFc7iKihmopfoi+hAFUFj042Yt
mmIAvZfPT+Eyvhkyp5aeDBO/VIzkEPeMENa934CtSM6a7KlI+UhAAiytrnbi4iZGgd6a/BWNxmqH
6kufz1RLrXbooPyaIpp6WvOcuL0//Mcz4nP6oXz/78M3koKfD9+T3gXsH3DQ4KL/8ftCxLPyu0Tr
3tUW0fgE/tpMm84TynQRd7kfs60Hcn0pAyt8EH3BdKjoCoMB6gDV2pI0hH2nzmbShk1UzdpH6L2C
JvcIRk0Fxv7f7hDJU299/e+7//95nYrypOHBSJ/qlAaAYDwbSKyJsFg0PQT9d+rv0Ujvwz+aYvQ+
+f4szin27NPke9OrSv6hWHLncq9YezvLsqM9RLhog+4QF/L12jxxNG1NAtZ/ikcnPZq40emqXHyU
0SDh+pnWZ3ga6iaPCCJ9W4+ICzRtFvat+T1yZxV/7e8Q3xE6j/twmyssyWZe5QjOx+mbN7DkS8hT
rUUz7a1nKbPSc6pSjAOd96g5WvIWxFm18aUGqoFohuM4wz5hOHTwuV+09EeYjOlbFyPmpOn29M3m
o2EaBIvMlqutGEXSZO74aQlgVO4JJ/gJxIfJSeCtxE9wa+rOc2a36RndzOJStcZj4iFnbBhh8ICx
nLIoe8ugpJG7pyCcMLJREXzwcrwHdqY9acg1PZiB4q8qIyy/2NaHVFv+x6cH3UZ5/e/vv2p+/v6T
ojLhDiPMocoqSgqf1otRY9WUHDN5MXvOIi+6YqPR4YfmsPLiBYJ17k4yNXfnt8XZ9zx9LVqin8oa
Ev/3NmwaMu/AwDZdpycPgxkS4/l6lswttVFmFibSD1qLCGpRmPkpM5u5V8bDRXSl6GSvWjQo8N5k
hhjQVefJLBsAg1OXBTlnj27YVbTEpXcV3OhdsiotkN9liIDZyhora5017rjsQ6CSE+V7Xsp1vDcA
I7z2AagEOxmuIOm8hyK0JjZ+a9QTHGqcq7plL8RLfHvlxasc1Nla18ud18jqDMeCZB06Y3XUKXrd
LnmkIwwfG/EfA/40RTxhTU+IyWlufiCvYc5zJ4cf13ropctOVOzq33elGBFtCr22Pbdt61ufOwC+
p4kSKs21bJ4+5QFE894XDLgBVvpe9KAT8mfKoFa9giobZGrfTv0tDBDpBdOkLzpr/1G0mvqIi4V9
TVQ3OcuWf6TsJL2ojd/vZFlHrAZi7QskpWBtkmqtOoU9DgJOemGtDs8VfxA/ko0nKeRS+F2GlHZY
7ERfkjvrrE6GNUIW7Q6Dz2YnZUO7c2IVlYh7W9zd59jTbNEk7Hv0STKrrdJvbkGcT/Ji67v5VcAo
BHBC3KEtVyD77YA0H3KCPY9U8n2ekcEAq6Rw5Hig6EclMIy5WXKC0qamuGAXYaBzk58nRO92KI0A
Y4UWG5iyhY7+92lhUQ+zGztOHl19F6GAfxSXFIHzR3s4iQbZQNLOZJZfsB0YMYPpEn0mRizs2xaK
rpC2nR51+DIhSBQeWHHCS19ZsxiFjJNo5WaUUL8IptUovIhLElPiGuFXcbz4q0/Pfc7yKL8lUesf
UDr4Xrmtdo3M3BatPAi1ayghijCNiRY1t1sLhr96jTCruI/hcYEkZCon8KDNcWv44aSzyl3d9ePt
TvTBw0SBqYsB6DcYh1qGnW8RlHApt1lNGiObO90ryAeukzBOZxY17wcUQ1FnS5p4r9oufDxpcB+b
LhmXEqXOS5bkwUJP/fqaGqhuuwjBvvdt8CMknvxmpApf576GARCEM70NCDqqspxZkZd40DuafVJI
9ofpVz+R07TfUidzZnquJNcMltjCtSEj/feC+g/mrq2BqCJ4ZFFlMWX4E7wKdxs/7YrKuvro9s3E
1tvlTTGPuzDeivR1L8FUzWU53oqtV4yiqv1rVEa16TZ6f1aMYojx0KhZfv6358XHiQd8/KrmRlmq
wy4tsBBC1wfJLcESmCgF4s5sgNwTDLfojogklh063V5Xg2pOvNxd89It555jop5O0N4AdpUk9agj
aPw62sG4RTJnqsjSJFMoL21PG1gkaZpIFFDOrovDWCvZq2EgXj4U8boxamfp1b65gftTrI1WNa/N
aFxEIIi2pj+zATw/hR2KCpUnF2uvDq2r1GqXAKoUPoS+vtH6YitXWfpuSEDzUc9TDhjgqDvfUY2l
k5ntS1KZLyLL/XtqUqW/puKLq9ym2k7/mnW5tIAxaR10G1ryQonhToVZs6sdnzMd9g72QaUEe9Dq
zv5Qk/Fi8lJ+yFrxA01M813LETFxEnd8hbUGJdI022tvQcJIHLVBHSIdFkVDkkKW6nZpF75+TDH2
WgEM9h8xK5SRSdSRWex0a6NKvbNF6S3ZalLWP1hdJ+9sNJ43gwkZ0ME5Zt30ufWYh4a0NO1hPKnA
gikBdsia4MW9CAO7fq5KlVheTbsXFi4EWLEleQuQbAE10UlfrHF84/+k/MYB4GCNhfXD6FDsbDJ/
61G02RTdpMmip/FxQLX3nObFRx9qyrvi6fKi8hSMgCuIkErczUR/0tfWugTbtuqxNHr3PXQwYtt/
7ppjz8v9MKLbs8mhSsOUqoI5Ra3om140M7+Imh9DYWPTaTb5FZ0Db6UakoZYSeodbM9AllUuvFcU
n19w8ml+SIjvN42hr8wMrciBmGaeaVFzwalRW2mN3E7SIhELopevmtLPn6okZLn0teQDA8+VkpcY
fmVBPLei3N5R+LduF9E0qcZxBjH8hRhAnLErZ+JWTkJuxaTbrTM9rtVjuouCPz5GTLaDuptbchY/
qJJTLfpOLh9dOVC3DSq/Kw/U4jOAx5QNR09/aP57N/rjt5SNGfuLVD6rxZhupFC3N7rkqSfJR57b
K6zio/LKuXgmte2fKFtnSLLqeAjz1dsZGsxsSUktILw+yptuKbMthshW5P1TIE4f00WbTimiv2zG
J5Cfv7ru/VQln0Src1VIEXFQ3T7j/9knPkT8C6gZvSUaMAF8SYwFZCHvGRnf6rFO7JMqhf6z6DKN
eltRTAZ/Q5ftlAkEykBei8HQsBPgZBQDRNNRB/Jx5lq3MNSZV327hF73qCFvdDSRSXmq/QDvk4g0
ltLGm0IxtGU7ZbWgToezVnWqY6FpzZPaeH9MawaQlonzir/dsMlJ0yVOB4pXLexy3xtg18RFNJMI
5zpMANMF6SPt5CqZdwqDLdRc8pWiCy2YL5rs1L/60HEecP7ICmyreIBTRr777/2EPMPfA1QbwogN
ypPSKi+nosifADiFhuBMFqbqlfonxZgVa22+7VBdMsm7nYtpI0exZA1t81drGru3pjExs562dSyd
P43dZ/7+zGr6zN+t388FkVSuuzIdZ27rUk5xm47yirOXqxbMpG0Oj6JHXAbAUmspxOPz00CFfurD
LVFs24mMzmO69SMDJsNUcuMFzzAhczeiJS76ZMDAQlHOFcPvEEOr7WbeOvaw9lO0WkzLhgPYOGhb
B+420MJzkGJLKrrEnRRQrmm8UWLH+GuA7FaJUwGKb6FTLfVkVE/edGodkiJH6E4qgJ2kBvjNUN5x
fohmQ6J+lOR5nwPF/jHWqn8tlbZbDamrbBU3Mh6R4vRBDHvVQ551zpJsFOyt2rhYeZI/RTmiTYmZ
vZppFyLxR25QNHvwiqxaRr0q+zR/HUY1mOPKZGZ584hqUrIgJ6WCv89MXvMO2y+vXI5KBRS0kqQH
jhK4eyWQYBHSH78aatbN0B2r8fQL7GuTqxeNYuu3ZNIz7jMoIUCDzE2sUUn/lxlkNxHFcxV1DZFH
WY15TVFDTZIDMTDCvbmcvLCXfYco4v5Q1fembqpTDLNY37gWjhyqjteEasXGqYszZYuksrWEjWG8
IZW38nsj+aZI8a8Z/PTydiKdLS2T8lWV69XcTyKO4BPkl5Q6JlAlsbKaA3IBcxpIdre7QeRcv/H2
wdDvMZUpPFIEwayWKvigVWig3NGpPz1FfyTNHH2U8IJnLVDYVzsvsKvv4uh5aANl4fI/c0KPB+NT
oOMHw0+GTV8DZRmC1t+5vYE7sZ1NamFuvApLJAH4iyHKoFFQxtfHrFacwceDVgxwI1SkAz1ZGt6i
nj0g7x1y5m556OEfzES/7lbjQkOA60EsXH3R/zFNjgoDw0FWMGlI+bTa+DUtmnTLIucnW3v0qvMr
REShfPeQO1jGpu3v67AoH2MlcuceBL0PBeURTza/oW+UYVIVOSCjHITG6xIPZVMtXqMseUzMyPyW
xPGPVOrKZ6so8v919DU+MQtYqhxF01WFdJps6NDd/p57rPtIseImG66gdZxLqb/YWsPCi1zG1kBr
ehHFUfGOPl8+M6W6ObZdoZ0RREVag/5ojJbt0C18eBhzLe+jBxGIiGZQGX82xaiZ1bsiyM/OaMd7
V8HQ3C/7/IL+fjnvyXa8a8l4DgQu18GRyrCKn5WZf9WG2H6VoHjOk05JHij+/KzrSt5JckXxpsmH
L76VXjC9UJ/Kqd8HjL/ATmX40u6L0M2OnUzqXUT0WTTKK7QXvbmI90VegAJXfwhUBEPNGB2ytZHJ
6awwtHBtxS0nS4jj1CrttPyVTLc6ZQFaut1bYepxQELxEv8i2i6CT3tUwSbLA1TOPg2IKWaOnNdM
TKwdHJMTu78iAnYSSEKBPYTlHu+nLgnSwNnPrRiJCVzLIF/KB9vC3s+Sp2BIlrHLcYL+ex3AXFU9
46dlFxdcAqU3BAWMeRSWymmErM76r5CL+/04Xma/Huc3d3vcNDz9Zxm0l1EbvGOju93GCvr0WEEr
QOfMTN/KMqhXqHMna6ms0jffMt8bV+9OAT7fTw60WdE9OKm9QTwBiZ/poXQg+tNR8tzrvly/BtlG
R1HvzUFuGKNKYB+i2UvDE/ybYzgJAuGx9miFRvHsdXW86xStXYh+L/WOgOqQgqyHReqMCpph+Uqv
sVXXOMnvAY//ebn3yVbdLfUMXw4x5T4gmiBFuyWcJWuRdtWw6NUkPjtF6iw5bshslEG7DsKk2HvF
gN8jx8JtAnJhp/GCbrSwadAIQXJf9lq4FOGYLIck7C9x7Ljz3E6ra4Rk6axXlOYN97bJ82HQvqru
VAPOsx/Ykq2GyHVREDPWtgEWdaZhcIn0IkYUckYRxrXqb40XPGntmIY/W8AUD6Ji1mNrmrtNdJan
alpmB1uX9e0sxqjo3MY05FvuY6IK98/nnKj0F22Xqjf2gKMHJqBSx98IBCbcWJxWcx9y1sSRrj2M
V/QuzoG68o1snhzZe+AY7/2Eqfjgu1nwTi5EYaHoo8fYiTVMgiJ9lYSq9WSXVLEDpFl+hOact9/6
XuIqOhvVVLrYypitaw4D295DLskrOG8W6Ji+Z4W3C5BAPKAjrK0tMnkzEp/eTyCnSaprP6W8fs8o
Lr9aDS6QBeZ2R83Kh82oqfmD5jb6KpJifxeFcbCK/UrZaaUSHOS6iJeAvqJXrYtf0AFofoByWTVo
lX4dInQ7cnPwTxAjWGmK1MfJudXO2Gf6hMWq8WF1XzgyQzeIU607BIKmYPZ5t5vqk93EUhADIIJ+
3enK0KNvkE2mc4Z5arv6vcyd/q21h2FlpTq5xgmIVSv6Qm4k53mIu2IPrymYy7UevDVZCFyNr8dG
NJ2xPDSV111Kt67PXRY9qdMsJ9PiTVIPiNJMTZJ3ZD4l/1tqdM0j9QR+FTlkpDtICplFi0pzQC5/
OsWJy9C0CwnJqaNoWSmih2Xsr6kVaLs46iFceJaz1vOKlUGOpUWlNJOTS4/8ctl2X2ovP4d8O/AU
kpZRFKF+iGDjbtBa76MeFYj9XqDj0f14OxhI0TcW6hc8bbTXvFbGTZOkPu67NB2nbeaSxJt2G+V/
q0s98/G/z+nmP/Y+Ex1zWPQg+BUHNdxPeXSlG6FIm4X0jJuMArZJ0+ZDMbZHuUuibdWV7gq6ZPbs
ZhxLdDWxvufgAr2al/g+d4DXiFfmI8cCpgd5+pwXfjzLM0Qrf09PZBSpxEfHEFy3t7nTRxsTm6RC
LRbtyonUjekQkPo43tVkfH/gbLvtmyz6UletPg/qMD3pEd4jGXHHxsuU8OTBGp2beJt/SeBhexzK
xUNokkdkQcFpjOAm1GklyI0keLZwC1GneryP4NXzZJsgmAli7HdriMbPY9NzoFys/yErA2Tuc6AE
40RDw0A2Nf4Dgf730wfpG1cHTmg9a5R2FxE+Ifkr9lQzIGbRGqBYtbPlDm6muC0bypH1dLmNpPrg
zEVnF1dUIsfBRn3RAElqjgeBcxFwGHH3CRPzqdl1eAcVY23qG8hSaAM1bcsBvLWfLEXl0Gm3zU6R
CmtfR2aLSKqiX5Eq8WZTFPQjyfeIMRjfxUMIc/KQFTYrWSPmFw9Vkcdr6dva1YpzjvrxUVVz/3vT
dRi5VbwlhZdhnQEYBnbfV6s2xzdHqas5XBbjIg8RtNgoMA91qEsb+Ie4V8mRfzCAC6z0sZO2jq+/
+C4JNdxnyz0pOlzSpiSMlIzdcwonjr2yG364wJtrnS8IeDzwHm147SLHWAZO+eshEuHB7SHC1uL3
Q3iagBQokeoqYzW4PRRO/9IUNt3+JVeVumdMoiiRAABat7qTLFOAncHLWHtfFcNW9p0Whdsxx4JI
ZBkrl7Ns1ffeRp9ykIUmZzOjGJxbDhJ5qdkETLrmsbHo5Mn2TsIpMm9/VhPOvW5qpIvJp2xsI7Sm
7kILs5OnR2+JlbjIo8HVrSr1FRlD91F0iYtoOkm8IvEe7j/165WqzpukK5fpcIkabdj5kwAiFRDI
xNPd/SL6Iq/NN1G6Z4WyW+I2+SmNJsBx7Bp7ZSreWiZ4WtVOzb3amupVjA6NbOxL58kr++pBTSLt
FQPRFUU680nuLf9c+t1TPJHAMr3CdzvBNF0aVW0pNegBZTlGUx3594V4axV7SDfOYDe3phhNzPwB
n9W1kdc/jSk06wHqr0jjmHTRlELlUID/vLjZd23A67VyBusgDri+skIevzjczryqbda4M7V4aJKc
5jgToe7WySHqaZUPupqjGlGmt0CuwMcu20+ejDH8s38k6utTI3ma5htN4rzr6j4eQPgnNRzbqPGX
uviJgiR/4OhvLzqtlTfmaPAHSPxxltS1fagjHx+j2luKOBNd2PwhIT887yK1eRp6P1/nthauRKHQ
jRJtlkS6s4/4lb2m4SmXleEF9NnzDQQD1kvDUkWSV5yNrW3iNtLBbmvCy7Au3ow6OnlTrrMN862Z
pMZ7F/UhQHEnOOJb7T44Ev6lgefolziN1ZkNVuV7rWKkVP1M4Tq8p9mFZHAGifCvG0n63PPnUAp6
ATPcP+akRW29y5D7RMkB7MtUI7JIt05fp7SiZKQGircSoy00ySIbPmxrlg7E6i5/TuSis/oxDqxo
3xhZgPZaZb03Sbms4lr5lmQNLrlKNJ5jDkkAAU0MDILOuSZ1+yxmlElAwBrE1zqPizWiz8GDEjfF
pZmSb2KGhfBEbrTDIWdNQ+8WvREMBCoCLMg0sp8oC1vxB+J6M6TTMnHUaKzwmvTBo6bGxUlsPhkt
HsA6YDq+TmP3Vq15f7R+P+e6fBH/e/d3ZOuf+/8Et6Hyo1Co+6cWkmZIleTJ/fA8OttSUrrmIUjA
JGEUjnd4Fpo7QYwQd17jEgDpcJwWYeVKYMlad9WkyP5AToGHT25iV+i9TfVcfo6syFmaLFXrQa/D
lemmZIUnaLEAGSPZXB3rDH2iAsJagKjRzmRlfbF05yW1I/UoWrKHNH8aPkcBWRvFTN0t63a58DBn
f4dx/R25xeScO5X0GI1tP0tgmD0ODs7hSdSfcROuIP813w2Uat9LMmtgF9rhNdTwNAzK+BQNXveY
hbDQA9vOHkvHcjeh0lUPJdFpQgy5HJqifepVecTWq/mijGr7NBSpOg9xaFmZDlWFnL3uu2NWM43f
3SZSQmlTuPXHUKIDh7VKzu/D0xad4pRfFd72VM2tV31AFxk6cLo2i7w5+2Z+iIHyvseJthB1JblG
l2joMv9khcW5k/zwAVFlc+emcFHEhe0ThGJWILc28YQmXlX7s1PZb6nQBIXz5mMTsaw1ucRNaqiP
lMTYSptgWGLmWqzKyNWPJavTvHMLe2V3IApmsLZRbWoi62JjeaoBg/uqAJiZZTmG2q6VY8KGEHkm
26++kbYfth1kM8zhq2U4NuHaLGVlzgrQvTqmGWAf7bffPOjwpVcgD91oz22qOz+NVjoTFG9qqvOL
wYKxMES4x9dYX3WJb68jjBl2GZYhG9OWtniF4BY5wGKPcZuXQVe/jjigrFpwcavMbYjA0/qo5uD3
KkCHH03UnWyKrT8oOZGzsZy55/r2CrmgehsDixFsPyb8RQtMh7GFthDvMacKz+JSFLKykyIgfFNX
JEnlPEhsY5kbmXLorAH+QZe/9XZ+Ksw0fwaV+6yUTnxERAlJbkl5yTzFelTDvDoMRnmCCACkPwlD
Qrgfodyk6NR7Fwde94OHRbAOETvT9xIJaGc5+mby3plkjfNGLleiKQ3m0c4JD0217R4bs+5nnpSm
77oUBotSbvyd6jQHYJo2+GdUxASDxne4K9BsinIfI6Gh+9UvBiOSmKRrpimijdrYF8nK0kXrDlcq
I+mxiMMrNVBMofuQNwnzwG3XVe2LbLNSAw1P1iRJvrPvdufEbrVD31sbA+3yYI6gFgk9HQj6NCgP
bndue8va5mP0QY2RGR0KCQ9OgC7ZrR2giIshtYrTZp+2y5zM8gvHmGYJ9J5tbWqamunMZUdpHlL0
mVeBkw8Ya1QS8i+mlu5ut5beECZx4rLnOC5T7PLYoGxVmvvdIw71zjathlMxhMbRTuo10ecSo9fv
Gb53MzmsPzrdaE9jneCVktm4ugXvYwnQNyTSGZqw+tnpT51tdVeMf5x94Y5wh4sYWkWEUfr/0XZe
S44bS7d+IkTAm1uCvsn2Y28QoxkJ3ns8/flQaDVa3NL+9cc55waByswqsNkkiMrMtVYbcUuHws87
yj1CzQVf58dUaovHbD6zdOUx5aZ/J0zC2eV1ekBZwXfFkOam9B4J9N9iSsJ5bRmvVSx3p742K1cM
rdCfyLzFPyIpM1/hFu6f0zZ3k3lU5CA2Q79rd4M8SBd0ZySew7O3syTWukMXmD9W0xq2xjogiilt
cPX3mZZZ39HF+0fpFfZ5KOvoZLeeAyR0SI+hrvjXPgzrQ1Bp8T2lxHGvFVr5MNmVtXNSqD3Qx350
+GU+5mme3sFH3JwDvv7HNsxtlH5g+VVHeXoYyibfeTR/PLdTDPW03suvRfJUVQZdB/aUPsFrHR07
vapOke80D2PYhuS9kuqb6mVXueSbHif0FihZ/T2qWs2lUy991Ci7Hmmkko9d0cZumSOFoJBFPSkm
q/WGNP9k9GilWJryw2RjocqV+btdpC8KzxBuTVLxsdekHeQixR86oLKAe+E3v+MV9kGcPxpZ2B6r
sbm3+SodYtXuD4NBr4xs2eQWzED9Ihv1b6qZRn9k5pUuTQgW+DI/mtSev1kBOkxlp9TP0L20+zJp
cqSUqjsHav2d50v1IwgjpBprKgFlPrhBXiW/ywHbLAcZ90+mrWd74IX53TRpxlWlj2QbOL3yVe/H
KzkQm0Klo3DL3teyWf4IA2Pa9bZcnklTWs9Z3f8OtoIbJVV7dsS1+YRUZ3SnhT5Mfmk33qfOvH0x
jN8ipfCBZTTjUQma9mD6PCJBWfTU0qX706FNbqNk6fg8pnpPhznaN1XWtV9IT1AgISKcH5ztMk+f
1B759naoj7LlJydrcsyTMkX5hf9lfBjlxnxw9NLZhv1MVzVEznFUw/GSFbTjD6GDxBfKYY9WNZxj
kKm91m+0knKvPzTJFVEc9UAFudmJ5i6f93Jr9mF5Eq1fLcTmdIrYDaRWtH7Vrb1p4TR9leUue5a9
nJRpY9wZVZe4mt71p7ZFAHyylewbQIzfqboMj6UDtCPXgl+IvNG9ETubopMKN1TJw46ObJ66sBsP
Qxdnz77aO+Qr2/qn6VSQebbK7yiP/l7KofUJjZ9ppyjxN3usEIDJNOcxnQ8A7PuNGvFBRZFFlTYk
gpTtVFkFwkyV8ygCEb7TD3akO6gO/2mD2Q18i8GNZV5FhCXGYD7ay9rLYompIKryMHT99GWU/GBn
50V2Rc9KuQMfyPNzpyUXJ3K+o4bhXEON/XVQv0yaFrrqpEJY64Byr5BXdmzlWgBQcSf4tWk9gRTf
SWr1lCHT8VDMB1RBxjTbszkOjwU7ha1utuoX6E5/aNUw/EF9bqJTmQcVdtuVhNJF3Tj5rif3ze0y
8aezlHCj1iXjaeA+cpRHKdompal8MiPfOnqxlEHSiLK6pSRf6ZlJtpNd88AlF+Nl8ugeQSnV2kem
NsAHFOd7Wx6tS162bQeTUvti5FZ6FLb1oNT2nyEI4pBXs2j/4mkERsK6/mLXfY3miR5+7iB133ap
oT3GTsAWlV4I+rkPkTYBEQCQQH8PRJC9WvabKWyufaWxBSRD9ZJSZ9oAyh5OwqakQkiwAVQs2Y+R
Flq/U4tCBQG1ZN9+9jWekkNV/iFLElr1ej6ddQmkycaDOzkc59REKfU8CMZfpTpMvvVyQMM67UBz
47JNAjw405XeQXOmIVE92NXOpIfeCEIKkn4aXuRiyE7hlPF9KGRpW1qTSmnP8Z5Hq3/2Tf8KNtoP
IAeSSLDE7cFTqvyJfBqQZKnMwLE1wMZNnpqA1FafzHyMrgN5DVIhTfUpLnL73on1Vz4/5us0guYB
Dv4nQhx5w2xBwQo8GDr22bbsKAALgLiwRWXt3TfFTzEwg0De5VYfby2rmh5jqLEQlmkGkAna9LjY
YPs4qIlN78UcIhzsFuBIkeCAwVL0UezKRsYD8EygNjhWeWnb5O0s0Yp4B22kAc1XXzfUYYlZTrkT
8blK5G4PZT68iAaUk5IMtDtVHO8qDnwMnFML0kqDW+RqoMQbq2n01JRSzNef2yJPsNaTMqH/5vHO
nIzKsJ6ErbHzsxrX0zGP0GAqdZBdbWJShR9gg5MzOFXK8Z6qk/Yoj6Phal7gPwW86sNojclRYmtZ
qv4EGm2cUwgPdLBuO0PW+Zmmc9MpVLA4kf6tA9R3Dbpfo5ZTaG3HYu/YJG6LMLbOtVfzLDafKTH0
OYtRjMWhse6p8o77rg2bHWlTShQFSMheSr55cRB/R0xgZkSRms/c7xW3idBYpxcl3KEZ7D2YMh+K
MP7B5ooCfFvRvN8a/LTMQ3HoHZWuWsMhOwCuDZc6WOYZpT+pT9RHrX4O9Rpgo2xCveLxBkOJAHOy
7FTJyTPVHvyGIoVuMZEP0GMj2YboCz2JQxkACeRpq90rvvxmq5q2pWCjlujLVfoS1yvKPQU98xLn
hrMv4B7etpainxH4m1A3GvNXJTDr577uNzIkuK+61e2cWJZQ0tVpGqmVLxodqxcSBN4yNArExqKx
j/apWiCcnHUoYBTQ/x+gYEqoxeY/bS/KUQ7o+zPftZAdsz48GTBpuKOTTAfD8ey7uJI+B1EeP/cg
JPW2ql99FCxfc7qRCq1R7gtfql4drTfcDo5q7rAMUWHxDkpHagZN5Hsjp6kK6JZ3n0XmL2Waoi9+
GlWnUA6oCDl+/MUELbPT+zo8Ci+ICLg7A72gewUvMhOw3MbSi2zr8jO/H7SxYB6sDtxigK6YyUbz
zpImGgY7QzsaGvp0sIiYIKbiGsImusfAgZufUlIJ6FfY8pa8Pt5RVg5Fzs+7FFsGKZYA/k7aRHdi
ruogc1ooRbtb5rY0nfFrT55vDuYJr97nE53xwht35P70cSqXIW1a/GChq7UXwVmfUN8cdOgM5+vK
fpztqpbE2DJ3GLytRUH7III1xLG2VWB7izcx6xZ+i7Q8LnPDnsJbR0lI/AnxFKAU2TTxATGeo2E5
3UMH9f0+DafiYsd3dJ+Er1Ltdorcv0qK1b2m1fAZFJVzzfVsOJYd4E1JG/qHtoGCLuwc4EVSaC62
RvlRTvCpLaYOsoJ7nWKzJxfw3EbsmGk0D852b/cPYo2sChM4T7LwYGeDm1pZzyNeiD65HCV3vg/w
G9Tbz4zk1I+iCJCDyDUDyWsjOoaDfW6aKX1sjfhTK8f+F/DI6hldCxivncH/UsVNsyfXPu6Fl+aB
2qVG6CD8iDfXq5cUnflHP7S1z+2Pukz9oxqgAVX0RgVjiFlta3CrhzqiyImmBTRIToE6yC4yrD9P
k/lUV9JSdT8EfDjVU6XYxyPpA9949gBhfjb5814cnTbewfE/I7ZaP3lJfhYjCYHNh8gfn8UomjIo
ULP+pxhV/NHAt8OScmsZfJ4quIPsgRqdWDVqJg2ZuKnaRqakPYye/HbQpZMl9f7DauaBv0C13P8k
glY70uDKLhipFN84cj+SN6UHWmANFiHkI9jrwGPWv1/OQ35uY1SK8gk8/D7sm/EbymYoXiNWexmV
TL7KKukueqfRO2WPHIxV4Iaz2Ik4lLMoijhLNMPm653xG27BAiJsyvtZkqfObugAlNw4RLDw9i3y
i6sXsI9PCbuvyUqQe11WrWt7k9QTjXstoGISLOOUnaELeztEPCqck/kgzlbHGrc6buL+Rci6/ERD
fLwR66/zxHCNWa/0L0Jullrn/uOr/Merra9gDblZvkaF9+3l/+OV1mXWkJtl1pD/3fvxj8v89yuJ
aeL9ULqx3LdB+CxM68tYh/94iX8MWR03b/n/fqn1z7hZ6u9e6U3I313txvb/8JX+41L//ZVC71Dx
dKjlLgQhPNqF89dQHP7L+IOLUhSzssR+m7WMWz3Ol1WW8TLhw7S/vYIwiqU+zvrnV7RedY2RqTtP
u9XzcaX/2+uzmWHr3esRT+frFZdVl+us1/1o/b+97nLFj3+JuHoDBsIo+26/XnV9VTe2dXj7Qv9x
inB8eOnrEsKTzP/yG5tw/Avbvwj53y9FT327HVH42ejRWN+3Q2DtKjriXTEMupkyQM9qOnfw0qNl
uDLikVvJRvv9kNSI+tWVwxPl7BaBw+jTE0fzygWQOmrEOZpNW+H2u52uJ86Vnl8QdMLUTU5yVzo8
BRZqoR7UUbPQk+74WpH1psxA6+Us17aIuQldNyHpBmYPSk9xagxTLLmr0JtqvU1cTasUnOdpESzH
dfLDC2vppEP57GZpGh+oSZGPktP8ma7Mo15mzT1kS9mzRPblYjjNo/CJqJJv7t4xq2ELLDx7FmFq
jJRYQLLlLEJUT+YRKePRlFVFQFLk9HDpkbJZF/qXV1ftDsFy1SOJ+jdXdkaYl1TvNz/TyMBldn+d
6MQaNybcH1cxRmwycIfEeXOvDv09xNQlQtCR31V5/zZNzBUHEee8r2KUcbDPdcC7SgGiRasiqgDi
VBzIEkJSuo4/BMW2faX7cjx8mEPn6Z/hH6yQKya2O2hyD00fHP6ovJn3nRJa9+IMZe5N12Xt9cbO
A1G45fmUz9DNhKEJLl3sw9bw5xoiQhwKtrewQJndYbWJsyCxuiMwyN9v7GKRorbvqmIyz8IpTFbS
71N57E8l/fb0TFInRMjJ4C2y3MysnMUunMIuztYD7XXmnRhOggBPnNoUU7wqepsrptV66G1DrWrQ
PEuHPS0AnRtGk+ps4NerHzelQpIEUSOJTy0t1KTtzGEfOXnz2Pty81gphXW2OvtVmFY79FuvRtrY
7DUIFYeUduS9qfudO84zhW25hlhpNYrr2JY/LtcRDrmYvqZ5VR8ETFecwQP19IbXvYHuQsLnFJvF
t5wLzK5A70ILS7dDs3Xg5Qyo4Z7lRtMSeM3LtD5LJYLs5caT5Oov542iVbIrwr2m6oa7RlHNjV93
6baOtDfsdCy1jk12A3T0etCKGrJOsvnC9CHkFnkt/H5kA8f+EKpJXi+mCyA29AWbEJ5/hNPIWesa
QOk6sc27YG6KQCFS/p7msAPNShprRGAqCqTBfeqqp5umnzil+XwvjNasFgr+1SABss3fe4PgNLrL
TJ/K0ZwB5JvyHFJFhbjyTyI8CNlTdOWabiHNKwSf9BzXUA1b4mi16HewntRQxxX108xQsA+bKtoG
UL0HLp2CGe0gabTtPad6KvqxehI2Zba1gLoRhydHuxdj4b5ZZ5Cjh7r1/FNn1v2lk43u4vRUiDdi
HMFCf2er93mbD9l2cZB8oh9gsNrfAsRtKNyrHfzLfrFdV2iz6G2tG1swr+ep9zdmUw6lg6QOT+27
SuiH35U3FdHKm1xyCMqHX5jlZ4cS4N0SI8YfZi4/Mr0Xyq5P05MLwg9+XImKaZqEX3pwYYdsFpUT
h+T9bBSicutYuLs+Xmbc2MWQHXR3oPP/a9239rQh8QlqygHEnOqhdF0PmVe/DXW/2bS0iVyEU9iX
uR1oHNefqmm3TiOr7m27olTche1WB3AIDKqHDFDXwpAmYKXcSVb9TRvb1D83mdVfsihjYxrW5Sma
kvIUa4ktP/cGuQN5sDNXxFRzYCygCqNDZ3RL1Y085L0w2YGauzyM9tCD1Iqcuo5qwlc8WNORnznl
ATCr+iDOUnRA1Slsr6tdRbrtkqoor8+hjkxT7UYZCuNg8bKB+GFcD6T1+Evo+t6GEiTWizvUHagq
368mouv5kkMuUZLhausLCKqsvnS1vlztgz1LSrpj0MXrJ/U0JWF5IE8tvzhtClGl5Jm/VOQ8gjbt
f7ObrHcrQP2P3ntsqFnTTWxvfa24TFLCp+wrlADaGnK0xKlJJ2X+UYOvqV/cpRmSkaTT4c2WA6zK
hxKFnXnGMlms0wdzUq8M7E09eyp4zJStWNEcgqMIuZ0yrw20NoT1nRnCmxvlNlEtazAf6FnPdnYN
0TD/OvOXGYATUeLyR2BG8HoYdfJQVjHav4gZ7g1wLq8iVtC1/DVW7iZj0020PkhqJW0shZ8kgRmo
UT0ADBMznNuIZQ1eNeEVaAPhtWwaHYRXzM1b6pCyo+lO5Xqs4+rUyTfVrHJAvp4MfEn/1DoU3nJW
ohLeNEdVptJpaKoVWH6ddqN7Sf0AUQkInvlsday2YPbSwaEczAi0gogThx425sUBduPXRIVv6nuK
qOsEcYmblcQlRthOYIRmYRG8XjuZXxTdV/W1pK1Js/RiZ46044XmEH0DB4UcjPzN5w2gWBhCNdy3
yrfSUGiyKsaXMe/B50lxQiXcV75ZmWxR/JS9q59MMgKIfGDn6WLVrMmq00C+99+t6g0q3BiShL4P
D48no7eNg+J1ILPpz9rAH9ZdQjX0vwTFdPJLsv2NHU2veZm7w0yMBn4uv1dbZKP8OQrQIs/OJhoz
wuvEasmfwpLCK5YElddfhDfU5Q9LZmNGoZg17Cb/RUkhocLg5HTQW+2zDOH4qbUDc4/YlflZmsJ7
8Tu8RiQ0fp6K0DL2QW1AuqzDTtVvqskoD+I5eYpC7U63MvfmWRlQJU/gkyxrd0b05n2zCU9YVx88
48DPz2Z5VKfgc9Ty+iWeuRa0JIFFR6/PjdxL/f37kKKofxWHKbNOgKOLqymhZ8dC+bFW7PBZHBwa
PIqYXjwxgttCvZZ6c6d1OgIw6ZgOh7TtO26yTJj4/j9badK4s/7WIYeKDpGYRj4XTWtdRcioev29
aU+HdYJqTvGROyioejEBKLPhNtCnLzHLdaf4ocjzYFlEg97xIRgpfIpXYdGGj2y7Z2xErDjQNZ1s
6W3q9/q8/CTZhTugivAiJVs5gts1b+v+ZfQr1Q17hG+FbaDj9kJX1C9n5nsVpjLXoQpK5as1m3q6
0/dxZfIUOQ8LNn3PmvFV+ES4HoEjdVIgO43s6ecx9b7BHdLfOb7f343eQBe6OBUHbu+ShK7Fe8Bt
VPnuETFi6OWNX27EGKqzcKcaU7esucakeTR67jpbrGtU49vrWJYQ4yK1XuW+8g83IWYt84vqO58C
o0JJpXX0s91JIb2Dk8ypOKxj4ReRwm1BlfUWKcbmGrm4RCgFidFVfHhGRJBYQ5ytl0SbQNLcv72a
iGSPGsA6SGeirNbDgwXB4DYalHgnhp0TYOu04aGzJ2vTw0Gxv3F4ffIroN5yurXnwzkoUuWuyqrE
RE6FRQb7RR2L/t5X/YbmpNTaO+wsnyC1rzZeNfUnMRSHuLWfZb2LLmJURpHy1BrDNkNA6CGfR47u
+08AM9cpJSwc17Y1jt5YT6HrtA0sA076QwH+HbpwvEx8RVTI/sT0+cKDHvT7OkzpUyorl/ae/qmy
5OAFIAB9ld6LOGiR2dBBZHjnZLbZNY2q0yQh7jIPqda3D5mvnkvdeZugdrQwGAgJChNQtHRnTR20
sXM8vbfZpcutP9Z4oIG0d5n1kwgou3J0/S4Yj2I4NUVLM5oZumIo2Yn2nBWf0zh5uxqsSCXpS9M6
aUkT03WTayRt7Fm3DC7RiL8s8rdQrOdXYQtzgybidayfNIBycPUT4M2TRJQYioMWmhF9NLm/vXGs
Q7Rb9H1gmPQIftYUG52cUfORSrEpNg3w2Bs0Pm6bvp72VOGDF88Ogyc5tDfRWKT/4RVzdSR5RGyi
2f6LmA+4/3a+iAggp10i1iu8X1841zVoCobLlyZ0B6r/vRHA4RVXSOhtTMA7V1tqdiAzfIgEjP5n
1UT+OZp7rDciujVDyx0DbXgUhwbW1Gvh1dDaN+NjZgLySCMvPYjXBMU0kgxGdVlGNmW0WjKGTSze
jneveHXp33gTUmIf5rbz3H5+6zI5No7Uqn0QTgnQm7iozrQLwi1FA+zzELhJOBf8Z0suR87ZHLI/
hGsJqrx2l5R2uFvn+H2ebMbOf1tHOCAz/v+4znrt4X9+PW03ya5mwFBWJoZ2yWv10EWqcWo8jeet
pOu0y1iyDI9eiXZJTC06D0CAkYXULsLUC+8SI8JLQDk7pXHAksxTRKRYWwylAfWIbelD+NTE5bgT
RuFerijCB0BIO8BX1Sa0w/jtLl2M9PlsCl0bj2hi7FC/C3WXpIZ+DsvUoHWbe37j85OHxARjR9zf
hZ9czmjvirJpjm/PNd4QnsjySfd8QfwHu03s/ZA3GlzHf9rk2YH+HcicSl3sGcw7iCXPISiYf+1U
oziJ+cIkJih8fLZ8UqBFmecLR9+l9sVUR2kfpQN4jr640CtRXibFKC5/NxQOETLCam1WE9Da/zlW
rJSE/g/LhBGtMl8KSZNccabTtLKcZbOtSCTE/969/z0OPViJrmCSmXayu+HGEkOVNl4pC2mYfefM
EvYq6PwPMtwJrQWJp0HblvpXxfIBn1Ff1vWUHudB12hgjl602eylbXwe2Uu7YmiUQO/hSJJoYJ7y
L6pCEp4sEISjczBP9MsaE880j5EVvPiAlb5wiPna6jzHoHBhpui9HfLCeq49EzXJdQg45NT5EJoc
pNpZvD5kZU+RqRsXKMKHxwmaFGPU2jtI0MZHT+dQhxIs2GWobq2u4OY1RGZ8mey3CWKWONhaskwV
IzF/MOJoZ9FKsy3sMiHX2Y6HXAm1pwKg1a4tyJPphoGk3mzzJL1xi9yslxDhGFlgAzNbdi7U8ffW
N5QzqWHtCVLTsxwF8lVpGzt08y8jWLGnZnaNbSNdFXM4NprlhAhpp+M5ltQ/lkgdsBbd6Xruimuu
Lybx4fqOaIsp6GG/E/akcRq3ROLjsCy1vhjhFi8wspLlhazL5V8UJ7ZOWaT6ECawsdPm/aQdSt2R
Vn9wWxJb+s1qVMaJvluxXxTh9HwTCWn9ErMusTpW27oMaj/RZuJ7itb98JkU2hcAldJrk4/GIW/1
4tikVfIKk99vKo2PP/8aMIQIXlQ+aRlBBTTK4GQ0iLwE/Z8cmNrWLNOPQ30eimDhFcHrUHhv5uYm
7ekNPdZu3xraNY3pBxo8+yv9rYp39hXo0gHxwPJVFdJImibSr+R2tauIrodmG1daf5c3fyS5oZ8D
KJ7uQJLyryoldCpBhuYVJGJY0TEf7kgJCe84h4gzcahqQFKL53Zsho12NrufSJqZ4KLnOLGcGJNE
aoFCl+do9KFr9+MuBQbNQZuUQDoOJQn7id8RtzPKzP4jSfT0jm7ggtRnmKZ3NR1Rbmx5iism1Xbi
7MK2DXm2yixJv6LVDGq9H0EAzgrp8xDWqPHBCbwWEXLnzWvIXfU0IQ1wBYD3hV1n/rVNo2mj5KH3
pW1pR1K6fPzilaGxcZo6++JZyA7mue+golBLG8kAs9tqIJooGzhnBXXaBaetR5G3DBVB9QBbzYfh
6hW4un87N0n80LV6tuTNjP7UWtpjtCpUeFZwrKs5s51QPqOLfaRmeNf75U7YBloup+3inqekXa7s
qnkFHUDXzlHUamdXUnGEPsXexcB2v6lx9LkGYvAkd6X60KdlshH2LO30bSrTRu7MTb3An3k0U756
U9mceQNqlErS+BvotnpT+453Ty/g9FxIzZOw+2pa7hNPN0iMcZGwbvatTjtRA8/ml/C7FkTDr37y
kSvgtvbUFc10RP2kPMp66j+zHaSH3szMX+F3tYH/RERCbzY+mRG0MG9P1vBNgnxC03ELhUUCBupd
fl4YgRoku3G0kivdeNZDVkqSK/kGv2bvZ35GqlTYwvez1bucRUN+bTPIsULffAp4ej3xWdTuxQEQ
u35vRB6qjSgHbm4cYjhG3lNRpPZJxK4R8LyTCTPoOe0S/xlyv+xFqZJo58m0/ec1wLFIKgrX6Kzk
ZzNE7qSPw3cfdbHdVMUfI+q5RPJfIwRPVBKFbhoGqIn6EoCPDKrNA+w2Kd8iSQ4ePKGzHDjW1pDh
BFtElAOxObFWzWUffIMUGncOnKHt1pkdwuskNl+apLqOUlEBCpn3NB+mzWtTAx7u6urazFK7akfC
Vyud4nmkMfHU25K6H6ZC+kwGa4nQAP1s0hHiITMCEpVRH1ZmvnVUwH9QelbuYNZtnuFRHO/hPj9q
GS/blfMx3xuj2m9FrDhocvIDCjvlTozKNpzAVHZH+NzrRzaXbjdVlCU9xNyEUG5Tk4fLNbIjU92M
nyw12woINPSobIeRU9kKlLOtWsrGNk35CkDRTQKlk15Cbxx3sO7nJkgZaHHFITBl+SwZ84Fe85S7
CKf01uoqkIL2t5R7I5WC2SPCZ0z7P51mPiKQFXBYcK/lODyF8/0asi+DGk5isK0HuJD9PnlNtl8l
PSf6blH3K9EKHK2jsN+qfoqQLNKGu2QM9M0EC8dWBArHupQ48+P6EL0vdRMW2w+So6R1eIByRY22
TWpsm8bMHo0iYaOpx9GhUptkW6shO005ATjfyuiM6tVvfZE6e7WTJ6QILBSoZ9lqYWucbnIHaaif
hOMfbfI8F4Qf0NQ1RkxJqrp323FQtqLwuBJEL2XLD3XMAPWivdf3n0TVcnEv3NH/eb6UN3UNSbqF
c7rNW3Pf5e0nO9xCfrkx1CG59mPXBbtYAuppZf8xjGeUcdaToUu65iBG76HNjEWu5sO7XawoRsIu
It7jhV2fBZLe48UlRajz3SwhYCpm1mpxyAvP3NVdNW1Wmzib+TOvau5AYytiDBteQvD6b/MauwcU
JCL7uERKq4+tXV7GH2PWFRuI1w5Uo36hl2Cey9K4X94PMYT1Clg0b8D6F1FlW8KEyc4sqgDvU5eh
8NzYyPj+8Pyq3ChqL+/qhjubYBcoau0XDfXdg09rMT2sykZwENR+mV50HZ5QESUmWX4H+8JMZf6f
k5o6vr6VSpRQQelbz4C7FfGIhhTyzJu4MIerGPvI4+y7kVKisElzzMdAUNc77lbWMlu4yQkrVBbJ
v9F7rUE8FP2uU3k7SdmoPYrD1HTW1uprf7faKuB1lBBlf5Nmss62GKn2fhYOEwey1fCtVuS8s8GD
wXGWCgvMWEOM+rsI+GBuO2UPnW3qCtu6Bjk5+p5qy1rWEA4zU5yr6vOoOV+qfb8eXUDJfpr0/tbB
M8dPSq/daV28dPgaFHrLh89RjzAoQQkzC7lCalg9aWoOztrSH+oMFXrEIaunOUCYRIA4RNZHkwid
J9KsbCwT/7rWuvxf1xrz5qsTRsrZVoONZRr1szhESo7iveK1b7o2TQ4pkjo5+qmVk+a561LnsUuD
OUeFlkzvo6/qyUQvYxJX1OIz5S3aAo7zmLOVuY1erydmyPP6wjbqg/M4sL4YtYXyJUyDL0McWk9D
z+NeGWvBSQwFdMeZrDtQaPVVYHjSyPGfIuVODERQADM9WEb9NZxxP8JOtHeIO7qmKgMwmNsinbdV
ar45YoaIAYH8dql1qflSFklcZLd5MUqTB09eBc5vXkMGeXXpuUzqzJUt2cv2vhzQZEGf/mOQdvfV
lIx3wiQOBaxOB/SwVcgcCSPzCJd8RJxs0DwQS1Z5Lgc9slASRnb7KLYSsfiJE6fiAIejt20URdmI
bYqwiW2JOFtt64wbm1hAp+q3ke283QUAQGkZgi/sA2kYYFHrVMnJ3UInBtz1jTAsH6udYahQZHaI
C+4l8JP7ai6QTnGR7oEZxPtyrqau3tFXfw4KHTSU9EIXnJK1Ex3ta5u8GApvQclx8a5t8iKOKm2w
zL1xLEvN3njik4y2IdktUERoGn2eCpi6PAVGf7tTjM9eq35HkCl7EM62UTeQ5KmvZVo5z6MaHIQ5
SBHi03pwuIMamp+HXK5PmVzEW+E1/Fra+U5EHW2+gIf28XKBZcnBurkAxcQPFwjt2t5DZUrXKzCX
5mIEscuQtIsYpgYNfaOiukncnSHwtC+tN4bb2gjD30qAHJMK/ylCcPq+V3MTUos8/jRI1ZMIoIHS
guzC1x7WmcgDBr+VCptgx9O/JlNq7BF34WNlwFqfDCn8MHPPSjc3u6wHYcsQXoHeNjusdies+n1J
oyR5LsTBbqaKoSSaKee54HTRi3pfeHyOQj5MRutXxaad9SnEwcxbElXitIpowWrmw+oWtnHyg+3U
kwgSjtsllnWKikIxWeitplbmZT30bVefu4LWpXe7TzfSRRsg2tv+eQrksJvqDzF5Ew6HuHF+6/wh
v4crWb1W0l4MoIZG5tnkcXyxl+lB2IVFnDXznD6u1SvPNqvZR1ASTjuKrH9Z9MN6q/0vi/oIYnVZ
HdqWq4KcmvcUYgNieLZ5GIb4uzCth5v9B0Dhr4h+0U87z6S/TN2H0UC2eB6usda8WhmE35cdkPAu
+5mu7Lc0NNl3kZaWpHSy6qVOAPDJ0gQYJS0teIRL63U0QaZDWPMHEnb2J4X7Jzk8xbtMUVXdqRqN
kOgXaS+85/0mkBr5l9Q8CJ2veY5Rqm9zPEXyLrUfIs0d5+NO6Ud3THN2xWS0vzfcnzcdJC4PVd1B
5yH77L6CdPpeW3A/wBc5ukkNl6PVj/mWikr0QOvxcDLtUTqoVp0/2YpTsvMBh6U50C3P5GFj2D8O
Xa1+vZmkNJUE26qePzUVvAf2qFonvXfGFNUJHiDBB1XWPjYy7XNcDffJaCc/Yy0GScnT2zP8mhUY
UyICSdY+V313L/JnfxfxvsY/RgBis90MFPDWbuNP8FKkj6LRod3JVLc+G2NdAQALXkVDRR7I5nmA
Y2tpc0gLjVZP1DD22gB7VQvf7qHQss7Ncx217bkTIsrCZVExv9mKRUe6JcWioocCYKe1LNoqY7uL
EC2htZjHFNnqH325zC5oG7ADQZxsGQqResEbq2AidwLDyvy4I+yzqYrk7CKWeF9HmBD0dK1IUnib
oe83aXoEeAXJh3+ZTDV+qGchvTYIsp9tQMdU4zjfx0n2tgkbrSXCaORuE9Ck49BptzfrCADVez4V
OoD6IS8SBQcycqPIn65GAx5sZC4lti5iNkWbcqPC+TD/IPvmNh8m0mtjmj6kBVyiQte8LaOBhqr/
dFSmxF5idvhk1JYZcefwKZ4dflToF1WDh/g6kKpK81quX97yO732f1j7sua2daXbX8QqEpxfNc8e
ZMeJX1hJdkJwHkASBH/9XWg6lpOdc07dqu+FRXQ3IDmRRKB79Vp+sRlRoCa9u1U0KPNrl71AKbT4
jkyfuUxCNV0s4JtOaGAHRdhbQDkk6zY3gOcz0mCrun7jmp1/9FTk+iukS7JNCSJFoIygMU/uxGD+
McHfA/oh6FXmaL3b5wxN7PSXAWa9toH+f+lHMH3c7ODGWTt5xl/+Eu9pO0vCCshGAS6yCvQeedbi
W6pzkjQ2g7hdoGzsQtAOuYuwtsaF4xUdJGMb+0Wg8tJ2SEIiOXDhbV8viGUTPCugtDLAd0hDx3P+
+6TGcgDOK9UZSaoK9Lf6YoCnEvBC6Gd00y+bdqSQKYMijATsyfTWCuzGtRU0p1Qo9cD1pRzdtagr
sLvrEV0A+HcSgU2ntoRFb971qBXTCJSO4OMAsg+SyPHxZkrHtjjKwfxCJrp4fVjtA5N180yRtHxf
tu4PSPT0R3B/QsaoH7MB4qBVvwQRuosak6yRb9dG8lAk3c3hNHbi4keZmybwMtl4wpHJWjfTIBeE
tbQkum+wL4eHxhRDd3QBSxp4C7LTzQz6XgA4675/m9AKSGw3k3mXMR9SRkYX+vhNNhj+5fo2Wqsm
DlZpZqsnMXDkUd3wgZnAcvGxBnuoZxlHck7SNNFQCaF18gagf9pBtDpakjfAo+bsKf8rOovVkwsu
6CvkAKq2bftl1Rp3jQS3GEVWLrqzG1Wae1qHtfjqCFeqNXmZ6OXBQr8r2DDxjoDjSO9TVh9oWYoA
EhKEfUbzSKOkBBEljpzNiVZDzqoHiX2jQKPlQW/UgR6eaw04hk2cPUdoZkXBIwFNFJRIdxIf5L0N
Gt0zurLx09zG9VMDcoyFKaHMVuEfLULCJ4ZckFiZcTru+rgE4ELnVHGctpZJwhuw4mFYsIrbC6AZ
sjMeSuBrqR002xiOv0q71FrmUfFbIPchAhA1xcYsG6gA6xKcoUtwkS7N5cgBhcPYXchETk+AwMYM
HbmhCHJ4PYicaD7ZbotYbg+MbtFfyG4KQ0KSBppZ6Ne3Tm3flLuaRw/RZDig/iJKq7hgILKywJE6
Ren3As9ykKtoDxchbqEFk208aAcvyAjuZoTT7RwK6spy3fcoS0GeehWGL7zq1N0tBaAMB20BUWLs
KHFAjkQ4I4SwRbvCD6x9T46cCdS8K+sFBBn5wa+qEj98Ids6RR9e6g66BoWbQFAhmqal2frpSyeD
auFPRfS1CZqLlEjIL8bptcaBD/+qVYcOkqH5kTnFJ1dm5Wtv4L8W/cvqGeeBYsXLXDz0Q4WEgONa
54CP007Ffn9ozFBClZf965Wr0fn4yq5+ZYPXl1pVyLNU+SuK9h9feeizT2ldmMu0dIa7KSk3IDED
G/fkGFunUsZXW+JzHvYZAxl2G6xB8R+e0PM/HFBHt7a2TM37DIRmS1809WdX9C8atI35P0FthErn
lH01LMN8iQc/WzF86e/jPDK26N9OD0mWivPYpdPaDafqyecRCKO5Y32DkMbb27DwNowojr/1NpKA
f7wNNYX/ehuJE1S/vY0WG5uzjX3ysh/xfW4k5CtQhCieQAVbPdgdflb0yAlNXIDlK31VXsiE3ZZY
hcLutzSk6XwCVomGnT3O09HX7YulnorGAPSYgxTZn5xkNdjchUC8VTzgqAVgQudeoSfgXodYJ2Eg
gnQkWxvHGvWrua5AcnwFwqh48KK36ZAEQz0xcZFNcHrz1HfO20Xouwzwd88YgC7VIy8ZJuRWchuJ
U+0BOQ9Ueyxzb4KlckW6Do6F7AJKINMJbLDQ1DO/kxnqopCK0VGkU0NR5aTUqW7MB+xbomVS1+DD
VNJpT4NmUKEL64YB+2OQQSegf9zfHJBGQLT5Hq3Gdl110Q5ynf3SRv5sT8W7PAP3FRgmApChAmdN
XnBeh3sq/BVsghxvAHpZL4rWM3BgkpwvokgG2yqxWntFeu+WNkJTIdiSsDuJxdMdeRlY3Bad9jYd
sDO97KC6DpKwu4nbT4xYavVIeeYTUdiST49uPh1pvkf+Pg8Cw3Nkbbc2GskAC4ukq9ZZBw4l2gLO
u0EyjkkNnRC9WaRSOV3maKez0eWL0vztEipDrVWN3a/k3i51DBsghUS9Ati1qvMwe1FJW6PVD3bi
ps2SEEwWTT7bA6UZxoJIvWr7Ld5izg9s3yR+w5B7GTVjO126jKFbRPYJ0m2w3byxjiv8bgLYgU6L
ZV7wS2zhwdV1Ep0Wyh8/h2EUr0a7YAeq7vjV/TQp8fJHlPRTXVs85DjBPxj4T+ttD4WLIPGdVVBy
FDi1MKu0xfjQKPyXUlljYDizUXlttA3/IXdM+wqWnbWB5w00U9z+ZOQ4r5FSDcstbOcYRxOR1rGB
7EsJaDoXR/J2uXtQoK14jGPu0BpkHiAteuIF1qAlbeTBgEfKikXBqwwKVj2/1qppQL8DoFJjJ/xa
gbgfZC3BchrBPrts7AGahlHkbxrHe/NmOFbTVDL9bb6OIKePBru1C00a9A60flfrP0XMBOZ+5TQn
/Cli5iw3Xd6eyDvpyjh5UR1HMAe/+c1L3yYacp99nPu3YPqu4VctO8ljmfjjsvRC48mI1b/u1Mje
bPL97o84I4WW+yjacSvKzD7yMQDpjv7QAgfxqOpRXd2hs491r3KoGuLD2YLu28bp5YOdPszRr3iZ
ggt0Girpmeva85EgAonJcRKcHRXrvBUk4e0F2W6Ovw2RS2DNgubd3HY5eauOQyH7D4el18/xxF11
gQ2JL8Pid3QpqvwJ/as+EI+/THQHXrdwCU75fF2RXiYZ61SANsULQIH2e3TCAXbPvW83s63i5PYK
hV+9vYLvArulWePCJYt5vqYZt2DPKK6xLPaGAZZNdC+li6YY000HlU9oyQVs301mczF1pdfgRXg0
e0AMdKUXT1rxKJBzgsxCA91WHUGOQjh7Cz1k8yS0F/crAXEzZU3RBXKk3cLIw/pLV6Mc6bKCH4to
qF+gRzbbWwWVIggSOesma5svNfaqllVVj3YZga2oUEAaa/ugp6MDKr5NbyC5eo29/hNELqoVtPey
qzSRbqE7skltU9pGd/83cUaF9EJpgmt6HLm1DO0JdPv6F83dToPqPjuMq6MygVkma5YX1nKU+EWp
uQ39inU/gQQ7hAiPAYK8TStSa0tCF5NvX1yrMh+zYszuE8H+ITNFBUlgbkvHUZ91lBn6W7sAHqYy
nCv2muXRcvEjgHq8eyVbxflqRJPjg+3a7jWFUPPKB+p6SxE0wVFId2oB2CvZ9ITBA3vrnAcIWJwA
xJetwdrNXwCXbvfR0LI116kvH3a3cz/aKxyLXnX83+xyyqE+20QLPvL+kpUy2GRsqNZVyYtnUBba
O+hShksedcWz5C2alv3YXxghhukUISlRgx6Tgi0bfD5DIS/kzOp0esxAQhZj6yShs7Uq4oo9sV4m
D9Lv5G7IvMBEGs7rDjUelvlCWnG0d+yt5Qox/EMOowLd1bFgY3eYwyHbB70ZiFABPdWAhWWqx4uT
VP1Lt/JGR76YhuggODXmCxrGda8ZJg3IwGovVElriCuglYWGxQgFs9iVV1Smw4eg985kxr8uGIpi
gNzrrMWSAVTQCgjB7MjrW+o1clS3yXKc726PW2RHcrVIkCGBFsCHxzA9bW8P32hc66beDwHk46TA
AucEmZf5WU0TGXLQCciQTg7Y3XGGtORm0FW2oh+7x2SKNl3P4zsy9WYAvWPe/kM+Mt0m3Wy/T+rG
qTlavfyH4v9/JyU90GJge8Bb60WAPKk/3oVpDKhHLaTdfFNtfDRS7DavZdRVT2UW/bT0rqvx22QR
YDN5Bp2gPQ+934fkvQUjYyXOt6HM0HFm5XGzCo195OjO4tEOpnuMYuozHv46sv2yXMjcax4BCWFL
t+DsIWCW2kBWuj2BCG44SAGxnNAPxB3yy/bKAGDieWogpKGqpv0WNHwvLOBtFxXg3OAngFBoYX+D
8g7/7DGfLTOU2+YlB0PTPvrl25JyAmCpl+7bkmgpP8X47CadkJ+Nig2gZsSdQg/eAjoH8nMp8Jp0
J7Xtr3GVPYEmNgRh6XLsCr4hbbAIaZWz54PiogFx8pqGbd9CKByKnKQURpphdcH887udpMU8JDDw
MM5S7AXPQQnZ4AVunAjPnwWkOuabj67/EmMC8HMYpsTexL3dr/jkR/skDNVnH3LWvazqT8Kq0nMO
hujFCF2PzxSWQOlxD45g6Gw6/qJmQ7hLMxZtOZoVV2hMdtaJrPF/XedTv7KrHLofNFad04NWxHHW
I0SFoAvqTWvb9LfAMv0TuSreE289QFfdHd29228msk+uNccTxT2ZXA0YGWHHUzXek51M5Pyf9j/W
x2f8w/v5fX16nyEhOt7XlszdhOhq21iG5+AD+esygMhWsf6uLzPwvjcyQOmiTL+1th9la2Dbkf9p
e5CM6AlzjD2lEHpJfajCpPiV/vdSN8v7cvP0FJS+3lhAIVyrITiVqz9Fol6GVpBvyEbaCT2YTy8y
Nxf2wMCLjUep7cTWHqVRc8aNySB3Fq4I+rMPlvnnpLHfHsBp/RY2w8h0WNhV/RmsId5z9its6sZ/
rfZ7GE2vohj/xR4+/faEgzEUmO662oUmvd34D4lInAegPSX6h/FBr8xT3oHZgiKFY3c7z7MDcCUy
HEp0fDsloDrkLbhuKUYZrrdoBdB0DDWWOUa/AtiX3Q+vYK7m8FxG0wm0EfcUTcuOIX637Lk4ZIrx
MPpArTiRUexy6GB+MmuUJCI/is80BNXfti265GpAke5aKHuldI9rltsMXU+iWtBwmix7BzJmc/bm
IwcQZizLHXlpSQ7BjTMN9ZIqBycfLVmCXifv4+7sxhFoUYwQyQq+ZJQ30RfRFoCJQw7uRLmUPq4n
aOIl8YaGVsblkZnQLBoaXj7FqBtdnXxOpVBA24Dy+TZdiMZchn6/tjobKoVxGj6MDVrVmFYLreUA
2gm/A9C4H8D+8O8IGXTHdsSj/o8IIKeQFtclj7+s4eP8vhoTG/rw2LMUbA0kDlIqnu3gOmna/SE1
NkSkP9tmP0j1QbLftGCBdUvD2rqNg6oEA6sp6mDNyachSibzkBA2hKnh0p1NN0zN+yRC61DUu4lG
FPo+kaEd4cRjtFKnrLrr8+wI+UH/Cmiwf/UZ+4Q2rvYMklgfkuVNsEZ+e1yTs/ON8KyQsuq0k0xl
mV8qP2dgpcXsLHHTNVrq2w1ND0xh4STafptn60mQ0tgC3p/ck8kMBmyqQPy8pXcwDkF/5NADXpCX
1mCowZUmGx7IJGsDHUTSz3b0FqCu3Rxc5pkAgPx6RyD9geqX8UiWziyg+jR9i9Jk2FMCToAgdzs1
fT0n8GRidxc8aB/ISR8yVGMh+p7yB/qA8axD28fv00VR1yvuMdA3l1mwT/AcAHY32HdhUzy5LC2f
CuyT7DEb7+LGxmfcZc7SZVzsyAmE9LSzQZSwpAnv0/F7VYDEVfnrwKvSi21fCTTB8BBaAdI7gX0H
fPdZg6JyK8fkG2hwv3o99H1ANBLuCw41Rj/PrVdMJD9NVLURrNwUoJlyZZgp27sagm8ZjdqhLG5p
6IV4QF3YXUR1m28CsBZIyCB97rPEBttpjgpGrpWktJSLtgNZyz7Yf49HzfDMwpb3e7Quj4CwZkAq
6MzfHznA2k/qpZ2goHFzfEgWtpQJ9CVYNcsEv+HDUIFLQ0YPUPGKHjwLVRZsj8PtABnbB3AEIOfv
ofVLBuGJIliUWvdj/3VSrpsu85B7mj78R+RLL126mh241UtSLK1BS7pNC80+/QrNwJC87aHeHQ1o
etMnO/wueZDxi7s9DVtmrjhYYZ8TnDywbfl3GD0qBhcK2mHR/TWs0asRkPk9TJ9j5tXITi9q9I64
vSit1g9gVB4yCeAEhMm23ZRlR+iC5cfCMpytAgrhjssKMPbKCq59hNR1w9zqC0v4l4TL+keTQu8u
80e+sEdAoFte/ejD5osyePmlaMoU0jiZf1UMX+ba4PkdBCreXqWxxo+v4jlJukYdrAX98Wtjm2+s
MVCalkdgtogj5oMZ2pAzrczfbDRJU3AEsQWJjTBY58i9XSESUx1clGwgzOM6V7LF4nMnneFRWngc
hC5kh9sJXFi3eEhfAdIoTOxSW6t9mC8vQzdBtLRy7l01egdbb1Y9YDc2VqZSlLEncYdi+wi06+/G
WTyejLaOTNfOYRRB8E+VmScTLCe3G9+zZkv46+a3mCoN1aeka15pj0y7ZdooqwFi8yIy92SXYXDH
7QDYh3z60seQHbildykNrO0Og9i548Ub6jxQ8lMdQ6kCUhHWKkGdEZJz6XSxI2EuKcANP2Vd4yx5
iWb1VsT5UkxmvJkS17kYQNzOFytk/BQKZz0UEdJb5KAQCbmlZYkv2YZsA/r/VqabxBCm68XdIEEX
0rnZuKlKgX+/pjKQgBTqgE2j+gz2XB8Sla5x6PWQsU0Tjv5LDfKaoxtAvY9r0XurmPxlL0DhP/lG
CSas+ketbONV3wRZ/XZjgR83ExAEcS1UF0srtz41QdeteC+cO2lBWyBrk+KAggEYHaIpXNcMqgip
FZXLvAb5Tqzl6Up91wdAewPIg7FpoeiXjqa1/s8xFEiXNAXbCdfRt8Xojhdfy7ILcdyyT3TkHCo+
3TNjOpEMWZYyda99dMIkX8vwadGH03fff5sHPhSw3I/OawtZhgWIj/iV21GwUQEwNhI0hmeWhsm6
b4T1qTL6r0U1Qs08AQ8ednXfQfdsL0Y9yWC/JgF8O57R0JOCWdMwP03jOE+CrOo8qa2Q0ALcxIiG
7Jg0rrHMJ5kukXPKjnE0gqSdPF2Uqrdbck2ZiQSKW0wHe0QBrdRtlZWBRvDEgvA6tMCSUxiBQcMo
RPtoOGm9rGrBX1Uh73wXvV6LQX4dRND9QMvUTx64wSc/t8HDHIzOXeabGXSfBD/gX7Y+Z8pma+EE
/pWl4iWJ4u2k60d0kZUKga3h6BuncW6jXJy548GiCtSHmHc3D7g60KgzoTjfqXDaEiSoGqFTPrTI
6M0IIQ0fAiXL323CAwMFiVJTMMWN73MJdUTrUdx/XM9tsUcPsu4E/g20p5i+sbplWAbHfAJLOjA3
OklTOgAFVq4HqjKNjtYXmhRB22l9s01peLGM1wbH7kMShDVOyaYx4t8wXs3DURbenZJFis7dJES6
AMRJib6QA0x20cJ2S779EI3d8qpV+XC+Bbu+JvbO6uuHMAi5J+vRLVpwgb+AICY8i6p27UWHfMA+
tKOXmrHoogTOLSvA7zeeDQayOQQ9V9MiTSIDvy6qWAFPBFGD2+/TyPIaZNZr+mHqyO6o3rmUeVes
pA4mT5SjArcwBQCCqZiD//jxo9ULZlsgW0RbumY79DQ9YsxK9GXSrUnEhzcXGaWVOkD1AZuhp5AG
3oc4PlgVX1Ggm1hoD7Jr394zR862eQVb1bsWMm0OXxR1AbkJy3Luk2xqdm7S5fvSdtXdBCFIaMSl
zZcRco++ERs/AtnsvIr5r51fjEuaVHhps5O5BeaRsFd3NpacJxWmd6ZfBKfsdsgRefOkCLi2+zBV
awaFvkWhOxU83alAl3pslkhahWfbkRZwNfpoD64NDvortB6AkPEtDqcmMJeIugHeHCmfxftks0rk
FvpokDdGOecOmOHxrshkc2YeFOoFKzyI74ACxUxadahC84FGnjbRHXhL8l3v6fYEPZUWIUdpxNnG
rAG/86O2fFslzPNuxXpkUhMriJJ16eCgOWYMhIS3l0JtCe8GCJodrTaqdBelqbgIkCqsg0Ama/pG
VfprZSblFUpu7ESjNgq7c9n04P2Djy5hY8q1B8TFOq3CNxs6Vx+iygjm7yK6astzPdl3FE9fRZDH
i3XMZbO+LSQjcW9DtvhM6yA5DPoN5adIMoFSpdb8V1aW/BQy9e/dAeLdIgJrPdmF5/pLq7XYsY3L
8ZmlfNupwPqSSwtK1mWrthSWoYSeWzjYt9PADv9p2YkZ9cKToOGiZYtIlgebYIGt0ds7dA1G68Kd
ug2xkNEwRW79w5DrIVGWmW0TrW/eSCIpYZY/YzwWngdoCh1Ehr+Shg5HtrzyAjQiaG/qao5IXgOX
qIdmCuyh0DT9NETJIDlndZfNw1hJ8xzXxo95JVQ8LmlcfqVRLFz3MnTmJ3+apueuFN2dAR0x8nHL
5vdtHl7INwK5eN8qG5wBeEUwajQP2GDtIhCsPCfGZABTpDbkKwZmPXogDKR5vdu3V9UlS/LVU5w8
ecXPGp+8rUyBde+jcrjKosxAy5UPR0+TOwE2bO9S5tTQ0gFf1ByCbprGdt0HGqVlzoABTKwNDQcL
GO4yCy80okklNugLJAiGIw1pST/oH/wsfVKa9iQf2uzR0FnbsubOFhuMAXI3vN6P6N2/UAiKMvwC
DYr9bUJXCHOLRgAgKPQidOmLRMyLxEUz7G1AlxdgmAhRyq69RdqEQDPXjmMsmOFyiGyJcOX0U3Rf
51V0j27JfJdA3mhhUkzD0GZX1v2FvHShYHUow9i7n4OyFj8uLT4D87pZCKYk083i3W3S7bVK/TJW
CgrbMCvdFRqugCEJY5MdXfzjvO8FCpkArU3jD0//MVH5uveRBK87c5v2+bDz0C10jbn7D0+n4ntp
hqgc+NVzAbq0vwVkrf8cqqqeA/DgHXa1wqFLr5DjsPTog0dmkXjQtC+tuD77uWG/MLGZoiJ5qZux
uYxJDJy2Nvel5NsMwPENilH2y23S2xC79RSZrGmqjvOTcWQhviMJr9DeB3mkD5c+AuCNDwoqv3C0
+tlKd5B59y848CT2GK7IEjKGfU5WVdsoL6GG5zohZF1zsXYFS59Fga1g0sXdPxVyVQZznJ8CZaza
V+kXt0NSIwc+GyftHsdDbL8PVt2i2U5PjyB2M0+fArN9RsljWKc5dvutxkJ4Gh8hWgePS7+/0Mg3
waYwdZlYWsoCvkN7+0C+eeMY7fKNWwExpae+zw+DsdyYIRhME1BYIxeARvhB96jkNmhV8AW5om4f
gCsKZ4HBZ+ZrL5/IH4HbbcXscDrSxFxP7Ki5ZRqfmjxRB1+3VTRdUF5cfUfD2IvwPY2GkzVBaxss
HOBnbCp5ojCKmIy42nY9yGL3AB/1y8AtGlQ8lTH3BkR5Wi0Sy5T31hDUF2BfDKBZUTr1ZF3h81lr
cdJfM+w4Cx9ACAgO89z57otAHOnh1LdJeIEM2rbjeNIvWxYPGzDptavbVk9P8GTeHckkQdO3MQMb
IGmkR0Xqja9RXu9BvGP8sFzrBOHS6YsAs8DSR7//HXizjJ3bm8MO7aVAbepJvou+xdRs9tPIq7sp
cspFpkp+znVXapYAHi0hCTSP3u2ucEuxKmRxKG1wKd5IZgALha6P0ftgVzXLAzlyfLzWVe6gxs8i
KLn2pjo3YEh76X/W0upfYjbG4MgFK1rYhPaLAP/XJrXkuKEgsLa+zWFe47xY350438mmTB76xuZX
VtgAxucm6KvaNLnmompP+MX5Qs6J8/oMiupzOXr5yVZZvoIyLgQW9TDs8QRc0C1dIiPFT5j2qDGD
x4dwpxbq8dZkHNxvgMTlD47ym0sO/OiiG0LzM29HY1U1rNzTMEPFAuqY8jmz9BEMONsFBzPM5yht
RmArzGDv8yA9ouvUW2I7tOgzIT5NRczPpqFCEOgCBgAh2W5lVEF8qPRQhwkdZsYNPyNfCU20uEUx
DCisFahs+IGG72GWXg1gMXCjEahgar+hswMMW3X1NfSQU9cZ89RsJZBWfXAZw7I6oSPOW71HoCSB
FoBUyqWnI6IOlPIUAU2i6mvcvK1BEQYU58BFBI5k/CCZjx2KaeupQQ/IWDXWI1rprcdchJsWWco7
iiiS1AbiIBwXyE6BZ9dPvWmBXxu1p2DHRk+2UC0wV5hKM1q9JtKR7dqp5FQsa8/YjIP7hUFTa5+B
jmnRaWYYd4rqIw0hUmM/u714G8ajSjYJWpVXYyO8XV1CMIzO6h7+6p2oZLKigzx5aUin9Vuw08no
iKROuqCqVud0oApOy2GTtIEBkHLRH4RjB0cTqK25OpZFoOQaUWGlCWSn0lmrxmSrgAGaV7pN+HNN
ZIqgSrjKOLY9LAfQjRdDdh9meKKNk//QRCVMwBAcRxa83kxD6kESwSnkMu7yPl36vBCr1OiyzTyu
40lzlif2fh5bER6+TVVeaImq8LJ7NfY4H+rJwNvN6+dosQVJ3XjIk2MRy+yE3c7bZQpSgH3+HPOq
Ho5FeyQ7zeii0AaNqklUM/bF12DzaYggGOyjl9KODLYgm6sd+O+vliVAUesbDQjdIY2OMiqQdjwp
rpOr3KdRACajkrteGO4TWWxj2oM+or8X2jTYZrNI694/UkSJisSqFVBCa43Ww44KrZKiAYcUTeWQ
kj2gGStc0BAtsdblf7ySbzf9fQKIS4sqfNjnLjqlp6Y4dvqSjDbGveIFMENTcaQ7cldOP4Kc2B7B
2/g+J6Zw8lNkPdXg8/nzlvxGOzRrSGklWyePsxXphu8L3R1W43OyYq0pzz0A+Gc3z7NVbjL7OHrV
DxFl/cmS/dslTp3+RDYvAL+e6+RHck46ogdbA/Jo7yHkGdFBB0pn8KoVxsOtTDUNPj+aqvki3jvL
HZQZyERlKroYHSgqdRSNKJQmTrybJ84VrV9r3Zb/fS2yv7/ibS326xVpZVaW9hG92Pj5xI9Rk6Hz
lhC8wfsQxx32nHb4Wbl5sZ34OCQvCuI8Z+3ZcQ15HpmI9ni0HTqWArFDtvk2AEBln1rWgWx0Kb0a
/cz6gjYDkJS+8A4nCPB2CV89G4DfB6nxUndN9a20g5cAH4RvoIKeb4AnnW9+c5nR6H+CVMZBu0s9
838s8X8eAwkwdHmBv3vt9q57akbPWRDRQ8FzvmmhUzuzQ9g+lF3q2nQvHf7kTyx4SiZmv/xtUhSw
dmaH+PekMa3tl9h2kpMs0XzZF8Z4T5cu8XNoZS5vlgmJuHsv0RvyjGvRV1OzWZa1tbUSnFE9aakP
U/N+aURNFc1LDha4OsxRJyX0K+ic3n0TcWubRSCCJZuDCuWi7fwS1KBlvR7QU7+PfJF/Usa0LRsG
UKu2m3YW3uwyrt7sPhjb9g3wdZ/cCmfId/st/nd71aB/japXc+FLV69AeQlNZjUXyxrQ1p76sH26
1c/ygTXbwQ3G5a1+JlHCRBY2CTa3oljvxF/y2BmPZJrtfFlF6CijmttkRNmJ2/XT7aV7/OBsm4ar
5W2ZNho+Lk0OZeXz0rSQCSrn+95jy8lCh6DwJiQGc0BSLnnteUujFQX6AMboMnvwC6X26Gt5LrSN
4loWQUERCJItrTDPpQXeV5Fg90FDk170/YLt6bzSzXRbs0myLZ43/pGcwIE9pm7enwa08a/GwseO
W29k5p0HHny1clCa1aYAPNO7Kleg6tJD2q64ZYxam4yyI9m8AAQHAIXfkXMO0+t6KIVvbraS/bwt
a6jg47I0KTSQzEqlyHCOwjaIlh3AaE1OunTvy0YCRwVVY1c1doa7rzvs7Gg/E8TAQdCQ9jM09IJB
ohEJpYnbkLzoZcP3JTsFMU49AzqIt9E4fQ07HIli3xxOIBTHHo/GvjbSHV2SqIREbNZuaWoElnU8
NvQUGt9WiCoQ/NtD+/iHfV75w4uoPEwWflDKDVIcw3704ytzBvPVhxBrGLnJ96JPh2U7psEFgr/d
CTQeaCdUVfjVas4U4EKVeFn54JRvxro+l9ARWZHD29rQmPoGZedm5TUyOYc8Li58AvYApa3ku8ee
htqavtpoSl9Bx7bU2+ZoixIxcg8Cwp145qrXwnTEIsns+L4sPedCDhwB0FuhHQZa7GZHbYB/OWLo
oxibg29xUCu6GgI1CvlINtm5QNmpQT02yAxu7NiQd1HO2Z3Vmg9Cb2pTlJJoJDuDbwww5kMRGCKP
se+zA7Iqe2pquTW60BDqzu4B5Oezk+LJTheF0tLBTbzdn3a9LNihjUNldbsP8dpOL5BNBj+iIWd2
/jEd3buoH5tyfnu3fhsKAySyPE51vr0ty4CpP6eBXDaGGM+eh4LOCEz+3RDhcY1Gs+RRZCFgvxUU
G8Y2LJeWY9UvvmjRxifb/DUIgAKQsvweZiBPKr3+Z++UqywrfOiHPqIYlOKUkotlHdrRT5TOAOPO
s29j8g969Jpnp+/VmuOn8dSYZXW0UF3dTIGDTSXIBxZxEXTfbRYvjSkvfoKD+1PvKuclNEYk95F5
v3iGae4rB637Ps5kD2kZDEvZmdarcoa99Kz8p+lPh16FzStAmxDoAvuh34sFl8N0NVmZbiOnyQ6N
L7I7J+DxygoH+Qok/VbVWf7DVPxzn6fq0yBHhdOnVZ5Cq3dO+GZXa3/wqxe/RzpQh9rdtE/8gB+b
NnGXdZz2oMB2xTEJrOnaCesKng73FRrNUHOKnO4E/bD6ETRt38iOPwZZmaGR5xK0dQ+t4ABSJ8HK
CNFcBwLM+GIUZXJuLI7Dvm0P31p37aVJ+R3gGshk6QAmPLVFDyVfpywr79H8Ut5XERq8kHCoka93
i3sL2mvBoi7wjqf8jkzo4TJQmZahzRejUe1io0s38v9R9mVLcuPKkr9y7TwPbUASC3lt7jzkvldl
LZJKL7SSqsV9J7h9/TiD1Z0ltU4fG5mMRgQCyKzMJAlEhLtPRR/4qo2r5SThAmHj7mBPz725wwNa
YPTye2oF0svPqRWcb4OSHE/9IQhB4vnXRBkSxitcTNHGoBIRLKjfJyYfFZj1InWq70T2Nk58nEWs
h2OTLjIxUb7NxG/zkXzo8KFd9P54rFHrqk3nAAmbhZBg8cgT+zLXLIyQxkBwINpQjYOfWfUZAI1P
1EkmGZhny27f/WtUuCNN5oujUTliSXQUPK++5CE3HywEzU6/sbdl9tEeWc0XkdTv/iUKgJbEXoHf
zRfXi6yH3geaao5kZV5bv/O7IglyUhLcoFSTQFC1FPwLTdWAe8Lj9/hg8ucWkky7BhDuTTPY5pcR
N15fq+AbHmGgT6lj4zRoMd5BpdoBUQYAydNI5HTz534aWecIDPmymEeSg/AAAqORNioq7nQE0XH1
50h6TaZQokgjReCwLzWKj8gBKz1gL/x16lf8ARXi0QZfhnvq4hB8wxCv3tm1XSAvENhQC9cMetQ2
6FVtK/4O6aLNUKjRByYxWIOjy/wecSALUTEbfRIj61au1Vl3eecb23Zsm4Msm+GEPDvEx1VePpS4
zQOe12YvWEY8eTGKexfBw6grMIYVqphURfhLbbBs+bv3Nmr7b+/NL9iH9xYaBkR2J+wXQbeCvk6X
tR00hxmcNTVRNd8cCPZVW8YDcCT1vujiuFsgsgoKOQrXOZUq13YIxoDZKJG2XTt9YCyQxs6wa23U
poeY2TLoPXzqZKzzEM9oX5zGScWrnw6ZZmpT+xA7V0W/tXuVHQyUhJw7qfszndFBRzkYyjwpV7eO
svS+hTXzFmml+o0d+fbeUUXw4AwTpG0A1S8qT06AeBafyWPgtoX8pv0M9E+3hB67f+hxK7Fvaf0P
Mf75lJxGOFEKQEWh2HR9gG0/2OgGBHeFcoBB8ZJ1OZUV13bdLMwGlYEtyoKepECJNI/HL+TmMdCc
iqJABK7FXiMMm+bSTG6tDyzfNPx3bj2u/G2GUkTIWCn9XKXpFlBu5PVw5W0sEYzbdGp2SbGMoBvy
Oc5KdogtCdlxY2QvTPR/DJHr3CPR3N+BTRuI9cnfNl25rLVC5mqaNtXZlvyHSL1PmyNuvBtTINtB
rQ2G3Y2DmrElsovhnra21CxYFO3nje/UC8RG+KGJWGa4j0qGTHQJdKlDhat+KNqFabZi7WYuOwmq
dsVDopUbwDPu318R6jRHv0GcJhmt5gSQCeglUhBVnyDQ6VkbvwCoPFd9t6F+OhgqfI1kYW37zNLA
sOAQZn57zusyB5Q/EWCQcWS/IGOY1+8+ttR6WdQ1sr+TN3Vo5ffgv4TSQlwgeQutdX3WnYdiQuhL
LZscEo1djGp+pO5xipVXswHjW7NwEJrsF2Ssph46c1Aps89LdXezF6YF6o+5V9srs0ChYY+VgcBj
/FjThYZLKDg3Mcc1R6eB81jYSQSFM8TN6YAcVdIhpPtnuwG/UAZef7J8GEntMQ5NaJYvaa7bGAgJ
IRQ/HaxU2WveJzK5gB6s2TBwgV8K07PPTD+bU7kXHchMZ2PQ2UsZDdk6xEpFYQ/iOafRT5fkEpNt
cLMK+j0BX99mqEL2jN1JAJo+R2cLA6pkB3c60JkfiyYDk4KEEfs5d03WZqw4yncnL6E4lM7rYUc+
ZOIi/3M0TXlrkw818zwVfHnrkabKV6aEoGTVIWHUZeH7IUI0sgJeHu2kd0oQDvl/zLaEeshdVCrf
tKnxgyKQH4KUcRhC5ScAeXqDavYT9o4fo5m/BDdpsCP8ZyM0PqEK2j5bBvgBOzsYoBQ/ROdySDJw
L2njChCatSybwEKMJ/EXYIzM3no/XqNIMUPtRwjhGuEFf+io/Jb7svlSDcjbGzJgD1jwOOCerBm+
xzze46HVggWnAppfxWuJhyuuB5Hhs4i64TSfGrY2DmaFNVUWl0ASTT10kB0qswbQ4vXYDTahBdAe
6DBeUHh5hVhn9eiMhXsCWLBakt3QIF/Mq6C8iz17vHdFj/XLNCAAVwAyRrk4cuCLn5wccrody579
fKwWPRj5TnQYOiM9selws1FTd7peisTa5CMKwrusPtfSz59dVME+1I63ZFYVoK5lVckseRZ9kz8j
8oryxkI/kKOfJxdUSTl31Kqi6q3PymGeBHp1oFVNAlyH05z5tKHFjajbUzMZxbhCLRDfUrNxCqQH
EeDeUHMIvRq7scpZ2dOLgis03CO7YS+pF5l441DmoLegXke24blpsEKlXtZb1R1CBlfqxNI1XBRi
YLvUMOwRbMtxBUBGdWiwOEAoKY29M35b3pnOjK74Ar7sbmeZuRgXVum1CMAPYII3U2wMUygzT2d0
8KEKcPBCHG7N3/ndhtEIcqFht+b//1S3l/xlql/ewe01fvGjDlV3et+aj14AkWUDKiH5gk5vBxB/
iFVuF/0CQgnJ8dahQlDSl3n65xBq37qdacZbk85+fYGkQUbSVGA5/OdpgvKvN0avQu9kNt5elYyy
Knm+kNy8jjrE3m16E7ch1Jxd6JSGFEX0Gcqb5d6ww/y+gTSkQCrolE2MnXQoBoEqEMMrloNlv9s6
OovijQFRo/MwXQGojdb1ptIxsBJ/jaUReYRquV5Z55t9ZMBujwnuRPSqt44B9Dqd7OJL5gRYmeug
leu4CN3l/Ip/TYwoFYDb4PDu6LUTnWGXXJrRap6KBgf6JVFdcDdPlWizWAehUc4uruFebJAQbcEw
oQ9SM32Yz1TSvp/9xkYuvcNVggsb4+iQ/XV2s8lpmtus1HGzlWAJXUYcVzzo3dyHolXgpgrApE5N
T8Tug7Ygod3F1l0weZSQV9sFjWiX1Flyx33IEW9Jy46d50GdhlIgQDyIfKFENNN1dufY9gU0KeVb
MYqLIVnxxrW6BAonGSyOF9UnFSbgZnKZt1dV/0wF6VSG7k+16IgEzPabiTzInpbjHVDmCzZgQ5CI
6B4EevwahZG64Ia0phYdjBFszondvLWDHyPT16Air3DLeulIDywGKvWPVcKn/XwpX5q/zuLIfLfR
WZtw+RIEQ7Jgeape5l5/y0z3MdY6vgoh4it4r+WpbsYjmSAOEV8bFOLfebiXQTWv95fk1rbXAGRM
9+RFh6aqd7Gdd2dq9WEUX6ss/5yrDEwa08xk6mtwVkjD8vc3W5vb1dKJWLwlF+pIdArQRQ4QD9lo
zqCEnKjf8Hh1e1VfaXsb92Cgvs3n24m1V2aPei3TwRuO8tE5ctlcaRj9SaiLKKFUWnyY3SxBwxvN
b+H2J8TYUXZg/7rcTJlX3feuCk63d6aVFy5M0CQCk4oPjHxrWXkLw5Dqw19VWh7KSC3QVZELHdwR
HCC1WZvzX0WTqtaF6F6a6uXtZVmTOTujRN367S9tq9Y4MKf7cvvgECAF779O9rd312fCvcv9F5pr
/g7dvpiirsPd3BwLfgDDRjeBabq9siCSYORp/xrVzZOVpPFTBMnGg2IMFbqTHXp2tpE3lxHrcBR/
OvWmAZXR3kkL/qxBdEdOTFrmspGsOoe2MFaGyNOFhgDfY9ubn7pmyM7d1JKFO25QKwLm5NI1HyvZ
V/cOSK8aJzYfydSaoPbyUz88kq1v/WKXhjlbzgOE5T/25sbT2gQTJ0r0sK5uoz1NDk7c+ICoiLmg
Jg1w8WMxpNlfydSOCCUmfVttaXKgTdJTZGd/UCe9XSM0j0jh+nfzqzd2h2qzUK5pMkfF3YXx4kL+
dHCj6DWPlXmiVo/l4dZTVgs6EfxBo9H7V1SqrKiTTDkkMhe88voDNeOxsHcqRLCOXOgtdEDGsfGR
DIaCxotbjmxHbwC0Huzg6x5bSeypuvAzC+32OnKl74uxe/M61/0CafdhDUXAYef3aAbaWIF0CzWa
keueiiqFAh8Q1F/AU8hBiZs2x6INUbpmXWdzCwU+XZbgC0GMZvm+4waF2m6u07vV5sdIfRzbrFh8
KNSzoxpi4qb9YOBtF773mfLXPsu+6VrnTwWSbDtdQ+IHUVr3aXKg1DbWgN94/dVAkPNbJFAAGXf8
R2wnd00yWC86agbogVrZVdphu3VKqz94pYwRp4gZWAN5/xQPUMbNIND5fRoOjVL+I8RwlSIYjJ+o
t/HsBD+NhAGSMOHIQ8cAs4UZA3yWBP0naFSAyxn2m1s3oc8TVyGNiIDa7CaBvSc3oCPeZxsmt9ts
YfTdI6IDSB4PoPkGvMNYpMNbqgJUl7rWZ8gOlyhKNNNd3Tfxp7LlJ1WYwTfgeZJlgfLoi1YWO+fm
gNSaPYTf/hrZJRCjoJG59FG2bdtsZUQREkR+lnyis8yX8XzW/cb2Oz+fmQz3zSL5kGczpD0cwQy2
+5DVm3NsYng0xCj3lF6bexWyZGthlICZ/JWjI2eaJSnrHdn7KFlkIxK7l6Itiq0E/cBnKy1mPiuZ
OOY6tp1qjyokiPMm+cxnhbU07FEDAm3LNT5N/g7iZECpoUxBDDl4lK2is9ZT7fwykC54sMsg/jft
bhnphRdq7+jGkB1BqUycX9JRIOFidivqQJ4wv4TQELRX0divUEPlHW9u3iCCzeAnatlzoDk7FGoc
ddq2T0FnZWuwlPWbuTmCiI3LCm/JUu2T7swRBK7JiTrp0CkQhgHUdaUWzdbH5vts3OzeZ/Ntw9+0
OmsQ8XKseEGcWZAfOnWOWV2oVbOk3kVuWi2pSQcEeUHM6dcXXroo2Jw8ahCILfkkJUK238wxe0wD
fp7jd69il9B+LVpwTwYDLx6N2DwSN4MHddJdDKzVup8uCmj0hVMsursrIdr9yLvxyCD+usbNUR2D
2g+WjTPyUx3n9icGuvSZtk5n+QEslMXKR9XcF3LzkpKfTOZvHStvAaqX3+iKqWsIV5SIWVwbxppj
47fOivlx+E2n57y03a9tDNrVsRnDA0uT7HEaSP1VnENDx0K5kB3Gch8nmEfWlnzzEfAJgqb7hmxp
t2y5G9zHjmlCzHUEy6idjxBRjt99BRRZNOQYs5WJ5GkLhl5wf3C26unMxla1y7SDcAHO5t7pzA5e
RdNDxd0BTGg6gBRT+9saBb1b0XAkZTXuRA2WEeD3V+PWxX3mWiqk1ie+tPnLCJphVUsEXem7TII2
ukJZbtLguhcuE18TcO1CTLH7ao09W+o46qCl53e7RrbGjiHTedcBEr5EXm58Kfv+RBzabgb2zjDv
vrIygRwk8BdGF6VPGaD3gG7jzK8KyIbilvxkRPrdduuls4yxet1lFZiBOG6UgGikB3rLnkySkyyr
1/kdT3+KLED2RR5poHdQLIie3bQ45bnhPkUgfDrgjjJdhd3wdbInDE8LKwj4QSpQpfxsH5HIWORm
Xe5w++vPWPD351HIDvrQPN/GVhEuStZHw4J6VBCOi6YUwTbvBuiaGdBBcNwpqDU1bzYVJ8MOtW3V
tZ0ONYj1kb2AjZrUcbPltao3pWe1S6pyo3o37IGviktvT/VtN7uhonHLUDu8SIim9aZs5drVFbm1
ep1p3D18w7TuslgY63A68+Xwfka23/WisBT0OaiV3Eb49RwcpA429aiK56rK3mxEGd/Cst4gENd9
NVMvXqF+arhox0Fkz8zrTZYoubSy0Vh4TmqeHGJEoEAxtQUicljn+Acy0UFNUWQ6Q5oCWq7FCCFa
FK9uIqWBVp4Ad1TERTYQAED/xpZnBHLyizvdfjNtvVhjw3YRF7glF0Yf7zkz8JQoY2igt7XPIaZj
Rm8ergrHkuK1cINoZQqRXtyYOcdgzOt1rzMNrDfw4lDzfON1+mPI2+bJCcJm63l5uvdTAaW0aTLy
GG0oroe1eEVoP1p5asxWijnDDhSCVKNOBzfLyrWnhLWmZgfw3oN8d+C22Mo0Rbn40DyOmQdofxym
e+Q0ADCEwsMVyiDvtlKdDS/aZ4Fc/06zwrPxqJ06xykVr7KArVCy2BmPiK7hU+hCv1gR9j9G6mqH
XK+FRxhUnkCkWF0DBGNmGzWpA9Xtzc5eGgoECC1vrWfAwNsDt4qJm9pB+LCCNMStKUGgiM/VPke2
jwppR7rLeGIYh1TrJ1lX/qMSTXJqh9hbEqO3/NOuczs55fYkz4QI/BpcvglECYsFLlvzG/g2NGr+
reReaTmA6wVfRCLC9pE5FQiHplvtELz7tgEYjW1LBw+BCfJq7SGRhb3h+JUzKPP0evgMuZh3OxVi
gCNztpP/mEXe2jdGYAyaJt7xLgw2SHIgr+eMuC8iVw52G4BC4iTZmXHafCGPoAn5NoI43wKLrXQ5
U883Buu3v20T8TzyZUDJCMfdWRLUcIGsoX5GH6muPjapFxH/bk+ffxl2f+v9ZezNuZ2mKh1Db0d/
PHQDkq6QQi+PPSIAm6wy7ccMJWGQOc7Gt9y7K/rO+8Meyx+2cJxnnZjYWfq9d0IVeDWP0WlhrLMB
SCW63tjAq21kBDliT9MaSE8Lnm46JO5oLxl7vWGmb7jqAmQS+7SEuA8H8rqTaQ2B4kG/I7FvftBk
wNq8TZ85qxl+p10FbprU3iQCxcVhXBZngOCzNcqeyk+VMr8TtNGQ33Hbit9uY1g4BivDEy9a4ssk
1BoqjMvNrenWfbmBPHKwSZTvn8QA6JXoP1P1e563kKYLvOHicKc7WRobmbD0zNc6nh3s/pH15gLZ
ghIVIrgkcqwwERbmxYlkaNKpKaYm9dotsJ3Ui72i9Uy9vxsbywCZizQDgaqRXbBMwLoSArRW2TvH
UjMsNSd7V0kQBgzNS6md3P6hY+U8QI92BYZbP70G/gRg0OEJTN2Cf8+AIV6BVoPfGQVU/wZDxc9+
kldrKEmNZ0C+koMsYrkdi9y+t6NCLFshg5fWyh7SJOc/AOxHfaOr34Lyz+Eq0CjfaGMLRP54VoAf
wUUoxk1Pomk9VA/0n+jyJ7vFM7lVRTWrD7mDld4D233MMggj3QSJ0iJotkIHIMMdIUh06zALDsEP
4x4MNmCiKlC1j+DKohRhd6RmM+TvTYIe4unwsXf4uUm9EQM87N+OzUfU6JRZugK17UnUKtu70wIL
1YhQZHPKNDhTmw6Ti5eP2T6KVXgysfgkPoNId394Ig/uZdfzBzbGFyJDsLPO3qJsNNqQ15COfwCl
599jbTt7kdkabHj1Cbymletfc4G/YvbK6kJutFPba0QoUSDcV+xzaIMbDte1d82CGnzcuPmfgZFB
DsprAwRdOvs8olQc4oi1/dDkdbPMzaz/Ern2a+uq+A+rbDB8ykOJpMRWicVv0oXQau8LBkE2H9e0
X4MbpRuQJmnN8OyZxmtieHxeULaxmZ7yKHilZRptEBygXBeO3cYHWqy5HL9BgOGLNbF5Ea+X7r3k
bFR4VEzMX2Rveg1ox2TnnbO8uZIdMp0JHgxuuQBh77gFaCb9rCAvnplO8C31AINW4GK7REnQXRwA
qFFq0ATfIkgDCAbuDUuF3vbnkbEZjvdZan/OsLI5g4IpO2PVm52xA4l2ojc+OXYYHu0o3PhWWj4m
SdTey1ihoKWDMmiPmMuy8hjbUa/Riubk+87XuZcN8q0G+OOIxRF2LZIbkLxEhIx86QDiuo3oMuOO
WmHpytW//ut//9//873/b/+P/B5lpH6e/Vem0/s8zJr6f/4l2b/+q5jN+7f/+Rd3HdsRgoPDQrhg
H5HSQf/31wckweFt/q+gAd8Y1IisR17n9WNjrSBAkL5FmecDm+aXCN26fGe7E6sCkPQPTTwAhqu1
ekPqHOnz7HtrrOZ9rN8F8RGIlW1MK6xOiHaHUjORXOQYpFuHeOUgl8oXwVCG21llMA6bn9rAEV8C
FMLclhlRLKIVsjEpBELATEQHP/Y+2si5TJMVw2/8AHliVM9OB5Gl/dmeDn3UVJscNz0wMv3Zm1T6
C8j0051oGVbsIpUV6pGcdnahseRME0BNgS3++aPn1t8/eim5xC9LCOSgJf/5owc9Xm50tZKPTRcO
OySBfVRNmeM65Ub5UsVImkzLiW4EDrp0eHVPHhKYJ0C1GcrEfu9VZZ5xSAPnwzwdm2g27F5DrNg4
CFEHL0lYWavIjruzgiTmsSzAkzEgN/VpBOkzPl75NrmCfxo13pMr86A04ifDiS4zsxrudBDZB84t
3HMBaVD/4Xfp2r9+OJwh6otPh6M0RAopfv5wOicuHZTOZ4/zIl0WArj8nH9ChiK/QlG2vQKq/0y3
w7DOjA3d8qg5eaFcK7sOBbSKrcB9RQxYr6VIM7Cm4cYUZDXEGoRovli6OqtpjYiH4kMWsfyzMApI
BhUdXIecH2t1Hxh5dY9C+w0S9uIxn9j0S3Dbgu4g9o5kA2VYvG0K8D9SLw2own4jJl5+RM2gWluF
HLg9O10iOBXtR5WBtd/LAHnsPXBm2F1cLWsPKMKgeYR2vXj8xZeb97W09g6UO35Z2pPCnKWFe5g6
SX5ubH2gkzoEPbD8ZSeTh39UnZs+NdMBkcKiEhEIwNBIQ9kuWkAPD6lbZE+WNquNYY75mnppdNcl
8+gc5L13c7yRFxZbW7yJP5DLt42a7spms6GO0mLBf/hFcPenX4RgzDHxX0AxWwGGrOzpcvpwp8Kd
xRpAJeM/CjyiIB/H+ktngl6ZcIZh+cl0a+uVFmHcaPuTL7z+YgQulmhGBSnIKD6TquysEkvisbM8
LJ1WblEUi2ZSewtRBAjtnTKCuExcHmkQdVDz39rmyXwWe9u6dlBlM9hOslPdaB4Zd8wjnfE+tstF
Fg6otkKiiO24E+1v3X/zmQ280tv/cO/5+bY/fZgggJKcSce1QETnyp8/zDiomJmkzHtQfT0gFZu6
CxP4hXsrNFwUfafmuk3c7CVnYk1rXfKoqgAovY53YLgF8SzSiIUD7HFb7GrkGab7bDXdXT8cADI6
txribXAgMzQ+EHQyA4TT/DFbVrEJeleLpVfTjcMFBVuog6XGeweyMyGiBKB1N7jOllFRgMvGc5Or
RJ3LP38qrvrbT8zmigllWqDcZdz+5VPBior7WZPIBwa53LM9CWaA2iRGCdukckucqL6MolVfXEM5
JqsP1Ms5BA2ILpls4M8DMNYBlTxRK3tqQB1cL5tVXUUGuLjTekmlgLkAPQekkP2jmCoGI3+rdKE+
37xqieo0xSDd2E2hocKLQIoRGv6OmnqydQ4QSsFg/81GfsUUapqdJz+yDbWDpTY3XqqJ3nuh/JE/
4jYMXRHLj8DUJcs99YQlNLa8CjJc1PvB2+V1DYFc7p4CbU0/geErfk7FJrLqcZcJFKpMdpb3EvcI
BBXBmoIdPwj7HRTjC2fR1m7/aE0AkgJAZKRusVOaWlNfN0BBKWkQloNEWOBnoHfuTG8Pce/iopsQ
NPNj4x2dVH1JMt08kCnHo2uVIIexoSZ1mAkgVMx8/effiCX+dum40NtwTYgLuIJjFz71f7gPDS7D
426wy4cgMKeoc/Y5qqvwW9ah6NDrJbtH5idEeR4KgMGvF3wrwIiB/L73UiCttIFuKlgylAyffh7p
Vi3DBmY4uakRAuMKLhbZRRViUqCrpaYTjuug0ONjGyiwivjZJpwU8YrcyM+giUWp6dTEDqPZOWpi
uZmaaQXy0dIR/Y6aABq9T0lNSCGvQ5SarR0bv3JCBIWeVa/DUTYfoNdAi2NlVFUzcAiBqnGfcEDd
Zui1SEEkASUwc4ZeQ20uv/Ns8QF6Xfh9vdZdqueXoNcZAMxB3bcVqxfLUvoqLde/i1vgX3uAeF5s
bUEpnLH0hAoF9WT65d4LCvMFrCLNBvdUb0tuUQT+8wK5rq5xUO/UYgdBdsmb19u0tj8iAjwNp2kL
nfsIxRenWvMRdaOQbhzKNngC5zpHfQ6idZWq90ONjABgBWoJ9ovwDcunbJGOpfcct6O18ow+uctQ
G7rTeWvtaSbRIAN4m6ljqf/gFj3AydDJar1+aUE0DsFpYJOd6UB2UTXDuha2XppyfLdRB/n1GGUz
Zs9zOOEWIlb1neMjgpJxnX4FAfyBlCGbqDmKfnRfUMQol5EaAuAnIJ+qmsrc9SEC9qZl23gHTvrV
CetD7WXPADPEdwy3w+uAjRE0LyBwLfL2CXkuH3J2fv6Up2MNmYCi3VJTlone1y0Kx6kJEWb7vq7Z
JtJ2fkWE3VzlLFEPVpknd6xUW3Po1QOZ+tBrVp7ljRt7slm8rKHcMbt7XZJdrCLbU7AWokFgN0zk
ngJGAWXIJlvTK9RGtwyAcCyWHFC3vRiZeQ0rgaBeXu9tryp/tFb8akejA8xr7S2xTef3pWnXW57U
BuqBRtA1AMW5KUKdP/xuniTe92lRbhGwaNdlC0m8LCweigmNgjJIqCRPQJTMyCHaWCcZLinY6CAg
HEC+csRdyglL5OT74YuT56txyIfnKAZAwymliVwLduxY3XIANHI8SCdyQ5EUKwCL+kNXNRUycF3b
xec6ystlbTL3Cn7SYGs7RQjFmXw4xRai8yhJVI/SQqJA5oHzDZiqdZL6/Iev3WPbICNDw1EO4F65
H4RbFDSNm3++E9q/Pi2xauDMZngwSNM0cU/5+UaIMFTZWL3RQjDeRIi185BeIsgA6Kbu3UCbO1CF
ISJCthbaUUHTPo2NLCF4A5Z8qQrzGrUZ1gNdmX7P8atEcRn/fPNADb+PRLUX7tREsUI8Kxokq9j/
tO6aSFX0JGBLZ5BwhDDu0q/rdF5H2Kg+Xmo+xBcdNNY9dTBkQO7/+WMwf12XTh+DYFg3TP+kpB32
h+eB6nvUeTtMX95r2pU7IUlxyTMoH4PEC2EA2xrBl3m76BPfXvHeLn+9GdCIIkGRP139QQE+O2TK
ouU/v2Vu/rLOUaZjOg6+OQc3D/63nSeQpiaEBsPoMi/oR09VYEL3w6+ICSdTUB5sO/G2dD22/dNM
z/jKRCnV380+eBtnM7N1+BVSGzfvOmrUSoRlBo6mNYU5U+WGz5YAl0uerIegBnEwUh6rLDaDB8Mv
388ghMBXnQbMI/NNvhqms5tfBom8/7Adp/3DLRIi8EzHNphjY2FLlzO0f/45d8PYh9Uo4t3gAeol
ljZEWdoRUtsKC00EkNRDN3YQ1J0AJ52O71H0Vn26eXgGH5EfsvpF53tQbbQAZQj7HlJOAQimEzxz
gALNg0fB0vLQTb3UpIOPRPAge/8UcAatqr/GZ52IgRM2zW+sO/7zb8Caogs//7m4eB0FlhBuKQVM
1s9/LqAW6YBMlr+bMVx2sZwjMojtu2fLz5C4BIdKNR3i0a/BAw57O2TAtIGgehFLsDj6ugUxH1MI
W/uWvR3A5RxgvwDo7of2rZ8wYU71H37N+JLsKRrw4Y8RzMJf4rq2hQgPd5xfo1gMqr65CoN6m+iY
HzTkwpeoFEIFWyf8L2HqggIPheeOqoCU5H24IDsqgNQGXIxIQIdZ8MVleQKxIyEvJnIOzynyouSW
5SI7+gHCLtTMBWip66hjIHUMsVrum+KAjNk3FFtFP9LigkUjnkiZbyMj5TkvE9XwEpFB/cC9pNmk
rCxPTdKqA5LI3bap+HgPbLa/wq3c+jzN0zZe+GMc3+exDDA9SiQTi+Ji+gEeIGCQbC8otD87fpwf
LFzd5hQe0mCg8vV5NJ4r8G5cyIvM1Bx0Oe6Afn4lO5mokw5DW3orE8v+5fwKZKynKWuzbxc6y/wt
2T68mKOarR6i+vjBlrZZempYuRJdCb1JGkIvJQD+2lpJlX60kY8hqnzSQGsRsPj7u4YUNfaEDnO3
WGmVe5+BBTEBcgwqjibwmU6SrYD2s8QpKiyE62PTA02eNtojtXMn95eNb4ZY3Q7rxKslVNXGeFiC
QBlPFNmkj0oH6jxy707yAK3JpBPPXNQNE9AKESnyNz4/Gjz9cfPoBPsBEmyFWzuPsV7ESCTi1L5R
kFmmOdxpIhCng7RAizN58KSMd4iNIwA9dZLNjvkaoavgfn6l1B026TCMq3mOECveaIzuVLUN6xhM
cdM4q3aytemaaj3PkHvl1Ya+5W1SZY7hCkDPYkuz8rHwLmHiHxzBRL4EHBCKFIU37BI2v07je/wE
6ZbP5E7z9EjrLxoQaR6o6QUOn1A7qOuc3gIdSh98Gom0TjTKd3xjVxX4Tuhdkc22AEdArvtC/iEP
Qc7hmcGKPpuh977aeR2eHHDD4R7TbqyA8wcQPfIHewQVFvQk3HUjRZAteyNeQLElvZILagxsQNig
RhpaVr62It5s3RZswnXymnRJsulHHu65YRWfktHDAkQlr6iArFeyya0jVEf7B6Ntv5mlF7+iLgpL
iawxL47vxndYncoFdWSy/9GWyriGXh6fxrpJVvQCiIwfnamcMW+HC6j6QGPf46ugF0m8p7xwbbCv
9sk2KTp3W3Oj+ALp7eXAKm9jJTWgpS7SOEZz7KISuQeNYOASd5dob8aKAWONjwyRR7Yo+pCVSw83
Mc/0syv1mjJsVxI7/y01A8NFPROEV+epKvyGS8RoLo6r2SMEMcKNZyGQR80yq9gdII272bfpgc+G
VEC+8Wr7O82mCmVsIbIrltiFm4+W0f8/ys5ryW1kS9dPhAh4cwt6FsnyTjcIqVtCwnv79OdDsnZT
R9OxY+YGgbRAkUVkYq3fmE+ZcSfbrjU5TIgMxNv1Vl2lzY+8s2C1sty5kfJ+hYgItKGGRZN47Nc9
LzHRmGTdTt5HV6jmyTDzr3sebPceOHF+vefl32GLtkGxkVdNLRDss+OQSV8usBzkfRNvHq739d/u
WQ4aG+V/3HOY1Aj2k3e7b/NxOyiJtetq71CSm4OD1pUAO5SerYU8ndKuBrZKTqSMHGvvyRZXKWAr
5im2bteeLaSO2HJDXNsWXMgyxwCiehtE7ntiCIykZZ2KvKg4ydNrbdnrqg/ULsiVZC0iFgAjeY6b
Cj5HjcobW5D0Gd5l+lxlOFIO3qPsAGjA2KhQqTayWKqJ/sRg2VEOwQHMXQ9iyLeyrnFJFnfRCivU
6VD06eprGPM2ogWX01Xobut9+qyGVns/afbu1iOrpo4/syv2cq5ubr0zn0jer6qyvJP95NA6HLFj
U8fmIOvyUR1Okxl/ztXcHVyjStdEduOd2Y7WUU3y7ByONTv1cR3k5cFNCuyt1DzzU1FOP8W8TXOn
+TWl81+8QetvbkFyIa6DHEw4wndzY/Jiqbfh4xigI5P3evZN11xyxQwCMMubTqt/jy0DIf52zp7k
lcepsI5xPNoHpAF3pWsjL6TPzl0bi5/GoFekSRXELW3XOkesGluzDDXYdFhmT0nlrdQAzIPSbCoT
YY4UlMV3N1QvSGgv6U+iNu7IhxwDFBCRXvytdOFfFc6uH/aoJitzmILnBn3KNTYMKrSP+evasPjL
4x/XjbrQfYQPAW1OiOENlDAEZw1Ewf93PSy64fMVTbn1phIFc9TPtzUaIOsgxUIn7zU23FOvfYeY
5we93nx6DVR7gWrcXiWW8eaZ9rHKlllrT1u5M0ZHxthr93mUkMuRI4lFBqKangNPK48OZtIbOSDL
d7Meu9+glqQY5AzNAZi++zJ79oNsn+2YmK5WDRdREp6H3Yjf+XKlzAsR+jKdF3527WFURbKt9Dr4
FtTb60DD7Td6NxdHTSXChcnfx/VGQM36Ss4Hl/BCcNbJ36yKZUKAS8ci6vK32RXTXocKvs3arvtM
ysmXHRQDfh7efdkd4kvVk+diPiUv1ViQtxt2DQ8hGIiTjQLmWjYoVrP1eGq+d65h7lykSnciGZX3
wuSbX66JxF21noWbksIF8YNHcnX9uAqM1X3wLuGTreBQEywmwnJEHYP4IZD02c52uBvnst7jQjK9
zQU+K8sHnWToKiCAmZ3tWfGA4MW6P7MkvZKseq0mHDwi8AT7IkywDbsmvsl+W2gnEM+ySV0uQjCy
QQudZ2XEnHNZTWsltp7K5eCm7O0qI1Y2cvmMvJ4G9y9hj811QS2zaN4V6P6s5CDZqwe9O7GdPMuS
PXYerhsDy3BR6Du2udoRBpXvgIp5TU1FeUzC8k4L+vB9dAo+HMie11hkXWvAnNRs3MhWOwvTtULq
7iCDjyBJf6Wlq15kaZlRB0Xxmi8zIk+HsDrxS6viuv8hi6cCv0lIISewp+6ps3p2p3016vvB6e71
pQGuGySy35qVsdzz0LcPcxnjYQcuyz0Flv6f00nYuOzM49+h9m0wQ8S+uz4jCOYZyUo4ol25rJG7
ylDNZIUd407vXePSwDd5mmtVnI1Mvf/qnCsk/MYuW1/LOvFCGJpVi9PNMlmT40Oqxo9p5KVPpMYJ
+AvvZ2entOmdm230tuHfTF6oMYu/urLVNiDR1Q14ZwMlLjt+T0PF3mSKV2BsQ7EakGQPRFKeZHE0
9D0YNHZRRWA953O5KaY8eQ9FTSZjMfViI52845bg7mo1+GqN0zFZo9g0HWRrrzrfzULU93KoEm5m
Q4WxkFblA8GXV3mdLDero7ypbJkfyvi/35RszYg+yptSUPhks5BUu2Ca1ZNEeV7xnksxJwHuB7zJ
XMUCZJerjMBvyNBQCQiwL50cKSZwm+jaSc4ZLZ2sLJvXVRtueKVfAUuKn8GBzK8GaPekhR0sS+pQ
sEVDjV2WXM04GLOaXEtpOZ2MsBgeZFvQevfodbn3sqSH6nOFtOS1BKryvRsd7SLb8jD7oQkruqqG
qzjMkxsxh/P1Emqd+vw2gpPUBkdgtfZzbwIQstxc0BVoFmipeydbc9Z5X8tM8jSyFf93flMpSNsu
VF9tx0tXmXpu7To5kBorXmbbiXeJomprWQxTtT27dfDhqHbEfzE+peGE2phsVFsuVRiNd8wbpXgZ
k77Y5jEhetk6BEZ2aiaeaNexLTopbvoiu2Y5UuUE6tm4LxcV3dBvcHxIyb4zkYcCwxH0f1oPzSU1
sBZIk0xbk19vLlaFzy+gHE5jAcZiwrFhe62shEdT1WgPcdabB0IPE5ZwyxwqQJDMyD7qQRzGGYw6
4oj5s+YN2aWKxEVVNKUALDrzwqYZ2AktrVbUtHfBBOIsyKriWdZhdPXNynSAWEtV5A2Yxi8vQpOc
YNJgLehFw9OX8aMGdCoQmDvKohyhl1uR9OqTrNEEe73JSpOtbBNTMjwQBrl2lz2GEcPrriSSJIsu
YU+E+/un2Rm/IZXTnmR1qwBr5B+0P8pi2FQmTCPoArIoD0Otvxhtmp7llbwZekXE6gVliRuVB9Va
472x5h8lfRjMUd0YatdveNJU27wtnLUc2Bea8jT8vP61TeXN6wmyObA8ZpljQ79P0niniyl/lt2t
nMSsrs761+27ock7kPXuJfhNreCLwscPVzg7oeztGMZD4izIbMU93qrkWTI6W5B841mWrlUYbpA2
HMcdhNqv4ej8G0DHp36F0sFBlKOzSU14DhMo2Ic+drPrIWjcxXAhOHpdgcxM1iB3N475Vz/D64Zt
52Ds54kyWg9JqJ3JZ7dnkIDZOhlT8VdwkGHmW7tq9v+1XY5nac54+UuLLVkuZ12RIrrrWrj50h39
VpQiOrci1CHkZ5bO0BTpzPb79dYqxzbAMte1p44HlwzWfWNov2RK2HYFEm11be9kSphd23nCiOCp
ZRcqewWx8zoN6BWH2eBtrx5Kuvbad1H76Jle9Zga6ZtEwpRx6G6dsvS2HUsnKVl/sqFVQjIudjed
rVSps5PgtSVJIlGCAvpPF6mxlYyiWiOFM26moUgm3/HyB3QP44MESF3rJEzKHttmfTV3w/MbgEg5
ooBuqy4fGkLKYjaB7OYQZ9D9M15lKxZjGBzj65AmQ7gdQ+J0pTKgpqnphXoWibfRyI49GMthQv3i
IczKH5NeJ0dZkvVup38NlXXyoNrKuJ54abu3DLSOI8Sp7yan6V+spGs2bSWa7bAUTUVzDnYcRivZ
Wpixd1/V5lE2yqqy79eeoWqPsoRfDvK8U1bc4cH++2yqto3C2n7EKbt9UpJzp+fDo7bYnw8ZKXQv
aFVftsk6O1SwsYoGAkJLf1nnJee27vRTH2eX20B7GlVfFv8YaOQWaXEGwQcbCFPMX1eSA+IsD/aF
7rrpJWefgOiCRggrdPaKkut3eTDY/+OMHf5WcwLQXy3RIyJpRCkWFgLwgKHqrZMsdaNi3WGM8V2W
5AHI/7SKcTrfGdmAUHfvhk898dRlsJwmiFpl+XVH675JUN1eZmyFZZ2GQRFPtgAkleZ4QM5vuvyT
YmSt16awXSRQ+fjkIa7ru9QwlLMsTQM82nHQ3mSpdob+VBfuvEvJnJ2iUOAouRySf86syOt2bVJ9
yh6pVn31kMUpTVeWWcbYEpotErSQgGYsa30PtezLUKXevbo0ZEtDYQJmRRAWmn4xePeQjb9GwHb9
NZc6dB0rPfQLRMHQZvPRRP1y1punbIEpODza901JGEV2kHXDIgakgIW9DmoKxXx0vG3unG1rXNmJ
HgGWzs2LPAzeiA0bHrrbHkMlXuhpEO4CdJ6WFhP+4mgQUpP9ZCvgwpceV7a9VNbKPRtLFNu9k8Ja
nobGvi8bZHlpVYLwLzCf8O8FXkK5N+jPt7NQmcS6XOqUkFYz8X5vvfUbC+uE2c0PMQzVJ8FZ0iF8
/RfyrvpTRTZS1td40BM2a8q9OkbVp+A1KRtL+63v2PAgwckr91J/G57jUnNXA81+aHUUa2Z8nN55
kUAAfTmrlzp5Jutkq+w39LX4s9X1hq+xRR3UK28Q+k6ZDUhyrUAkCSX+IwCUjay61cuzwm7Dc+ea
zc6zkvnFTIOzgknH38sJkMlBnmAKf61xapx8r1bkAd9EF3fiqNTaQxrwDhHJb06eNt6MWY87DQRI
+E7t5SAbjFkXR+8/I1z+0suVCuRg3ALGw5jXejG2u8GttBe+SmU3pGG+lsW0AWlsEbbxZbEZE17T
2CmEdaR3K0PRt8MQx2CHGOqBcPQrfnl3SmtoL3LiOq4IrC5FYTOxlxNrD4jwohM8uQ8IjG1KoY8X
byEHJSMWoaoVrntYT6Syg9Y03lEMQ9IwycqV5qXmu2LnRGuVvILnVhnvddl8TpaRPoTEP1/+ZZCi
Teo6L3T7nGOrrShxwl5pHYagLvnFrCN5MsxrVix7bxu2tc0UPd9NYLyJj7P4yqLRmLxZLYuvLLb4
qa7mTFSP05SaRz31lBUyUNOHimjSqu+s7ETIpX8Hk5abeCbIXqI0Fehm3vjhuYj2IviUnYxekb3k
4H/rZShwQXLNFkRDkv7dVM5yhrLtvi4ri39cll5NOhTbShm0NfnD7HI7xAZ6cKV6vtVkGuu4DyZr
VddWeZINuIvkF8jv3UlF2Pcjz/gts8684hJm77OpsrYJmc+Pvm7W6YJZih1MDMKydU8xSrD3Y4/l
+RXMxMigjpPXtGq/RmpBdh0pO6T/jKz0zLiOlGgnLCYfp6LdR3hVfG/y3Yhg1a8aJ0q/Knv71UKl
Y1P0Q3SuKyW5q5VR33qWXTwTaSG35fTmX93c+XJUUkyfnZij95Zg/BpUmbgIk9SqZhG/gwSbPMVN
IFZhllY/osFF5YHMWRKwoipl8zFHXoVmSyPukYvsD25dfLLpz9bVaBKLwngJvafJ/caGE0xtF/1a
jE4SWG+feaY5q6CwogetDfS96yb2vjA0kkTg77HpHcZP0y6wsWFt1ZTgs2NB6DTLuwSVVrz0UAhW
JR4he80riheVVBV0T29elaYoX4ZpUO9b3BL53RUvsoc1uvtwntIHWWXXXrOKXVccZP857K1dlWnp
WrYSxG8vyKM9ykvJKleMa6x2ukdZaoXhwTfCx0TOHUW1srXxVEYalpuxQ6MABFt+k33HIqsvWWTB
+I4UAzOdKHshdHXp07z4ZkRgpE0kfY6164KtnSF1NFrxbQom1Dw7k38KvDw+SvWH7K5oYJNGl429
LKLL4BTt8FkYXbXHWa/Zymp8TNetGWdwKTL9UOii2shJe8U6FvwYX+y8hZJnmAcwZMlTUpj49piA
uxunx5+q6AOWwoq1mmjyU9mCMhJTD8krH5KVHdbdHhUvhQTpUv5fDr5OtVztXyfQQlxA47ZAfWVR
bGhh9qNn8RpriJF1Wmn5sj7XxnldhoNx7Vbn42/dWjf9vZvNZumgsk8+T5G0BCeJ+HeUtJ7fOBp+
Ce1svqs47+boQb+pqifubbsS/rw8RNkf9DsPbsZGFu3KIg9PoOAki4Hx2od2+yaM2ryMWZiQxmSy
3rYgE3dIHMa9b5Pz/ws2+1rVc4ITAJvuYs3zvpkGbnJYJ6pPiLX02zFplbvAq7o7yN3u1ohK5TGe
EHwTcLy/WX130eX4OUEGaojqv8sci4rRaQcUWvEeLgMvvzjl1B2QsZ72cdC099mkoCqMFckbCaKf
WdyLX6G6t3SD+6g0/dVN3RE3Gn57ykIyi+NK28EM6I6tmHFr7XNrE6H9+aIuDwre3scfit2gZU1M
DL/Ifp8YarCflDpct41uvOZR6+7LiiCELE5AyvaJksTXIianxl73muRaHEJ+pRnWZ2u1iM3XVB3J
lht5zvpKsbXikaJdXDs7pKv3FUaK11a7Dtu9Q0ToOlYUDvu8VGA1uIwtbbInzaRh/7jcFfSeDNs4
pb+2ZhZE0s5VUaFcWj2vjPahpkzX1tQLlF3Ya+q1dU7jYEeKHTLGMnPtkAjBEty4tloaTs+WjuC4
nEpEqrFTW3RUZZG1TdvNXYNswTI2H4d5p1sBpinLdbVeH3fYt0HVmppD45btPpjyV7yHxtGHZdmc
5YGv9+ssNu6dZh5Pf/aQ3QSUV59EXrqTxabEZDgXFqZJi31kZuru2ZtbcEZlcM/iaziIo9jRtgoR
P5WVsp88hEX8w4lAlsqSbLQV9Ce7bNjGy/hb1zglFpXG5MJudfKs1dUXPcfS9DZ3gzPrnSusYxMF
rHiyWxDDua3QylnLibWMh48fwR7PYFnf3S4WFNiPVErxkPBC/tv1oXA0iBzl8Ub2vV3M0ZOD5Tbl
6VbfhUp2RLv6TV75NneU6+6KwJh2ncN5DhwNquhityIPSoTTivBwyZ4WVtl/qtNUWK0vyzpWGf+c
WqTS0G9BcsBQsrUKwOJ0PZVd2zJVfNHixydb/st0bRrt9CAktbBcclrmscOOtyJZNifFRWLE0zda
7LI3QwfXGzTvUIX8l8uibSUO702iOKuWF77VeLjJem10jUNVq2xjAV99aA1UMLsB7gzK2XzNiAbI
+iTzxsMsRsiBcnJseciRgCskBsKGViMVIA9lG3unejnIYtta1VYNIIrLuqGqSFKT4y99VVdNIlOx
c46d1jknabPuPGO+YxE2iY0tDXbg9BsCX6wrSc4+W3aULVqEbePSWyxjb/XyzAu0r2GyeB1bh9bR
LNBc/VGlzW6adOUEpCF1zewsD5MZIVi1HOSZrItIGK3BQderPxqQGoeAuIyVnWOl301qWRz/qJc9
5FDS5MG2Zrt8veK/XUyO1WrvBwHEJTJH6DcdgmmrLvaI03IA1/V1KKWBYgqt5GCH6qaWxVufwQjV
leopw05vnNi3NCvCULoOD06ZpbtBhOlbFCSPklIyN0HMv0X7ew8PMPp/7xEoVbue5hZ5WA8FUa9r
CV61YX7SVWdjGnjt3qqcNEYc4Va+jaj1pNsbRXWGHpOdZP21szOpzrrPcLSzuq59QGseZouJY8dI
7MQj3Vc7e2ypCr+arPbhWlnmzQ5A3yLkSl2xHJo6jTa8Y6trOc21QXPwj0lQ057VxcZp8XYalUld
pWnQrW51sSsc51oupHfTrUnTkFP15UhZ+Vu7LDcNWhh/TPevHcflDmSLPMgZbc39qrsV+dWxsMs+
bl7hCLNNIKCtPTIuo1+GU3kecWMks1NU6l0FN0U1BEXZ0gWN3q3DtoZbybe8lZV2bS+mIJMRr5Ma
7VNjaJ6qSOVZokfOwfUSwiVDnTzq7odskzUgTuO9Q+RxdauzLXw8ohw2nZZY9ZMAK/BUPMnu8pAa
Htt21XWu15B1plBjRENEs9cLd9hrmQoGJsvSM8G49NwQ+9gLVCCqoNAG/nddjrJF9gHL2YLH7tFx
XnrLBriT2rboDSTDslQ/FlbSNy9BhuGvVWGF57nhc2ZF46eWgVmvrawlD11hSpeGACTyZjpOFaR6
No7hA0KaGDQqMDATXp39ITOnvyHaryChDKGfdgNYI8MDs2QiKJBG3YsSkMTrjRrpDgfpbTVN4oOy
7LvgLhUbY5zGl7IBTB7ZKOtrbnK4zoTRKcGVAMHHjp9fmuWXYM4QUW3LO8PSyeM6U1qSHfpPWZ7J
QxM1xd5sDMSewvBs/3MgtAb3feSxlkWuvlPd5lM23ur/6DuPlViwbf86x22oSNz+iCffRs59q5dn
t7q5dKNThGz2cgd/XOlWJ28mmZFednEh/Kerm5vRrrJzhLZCqzkjDItRvRMa29HNmk0dz+D3s0fP
gcipFK37Uub6Q4n90r1KIvWl6bTZn502veuHzHuZg65ZE3dx+AxoNZvB3hps/zf6UvQWL91ZAYIj
Z4r7WsM3RnyXjRZSQU8BPxf23Kc6sUps2EJ+6nivcwwWOVsyUGAZZFmeIpM+HEG0LryP0XvNAny+
03G4yBJUzucsV4f7a0mYBLbc8eFasp19Nhfqoyx5CRESG92A3HDewZ9DGx7a+V4edICwmzwwVCAK
1OWV+dVQg6jEcsV1N61qdTYM/6UFURU/5Am1v81QoRNwH4dil6cRZvT/zAw53tvkBuhLDxNO6E6Z
uUF7zH5oAd08mIUT7yfTgVnWl0BLloNBVOScYT2vB7yNsCulrjPCnVHPI9tTSrJvHJm6X9sRdHXs
fR46TJNiZTyp0TSsMyJbP1DhqTT7R43S3lpNMv1kKKVzmXrSarKhgm2Ob6f62Q8WHM65/Qkhy91N
TVscM8waEAG8ncbAs4+kdZt5FYd6cWw1G++uUQkOWDoQc4ZQaVt1+SJ6YOCs8PWB4F75krHB2dVY
Ya9lawa58FwP2RvB6LRddcPsu13UPJVLUhWVmdm3HFwc+9DDFACGFLYiXa4eGy2Yr4ckH34v/lBm
O0PoVwnviArBS1nOgrkQvxVlwx916dKvdHMsaOUQbW43PFusfQ0caBSCjMeUiY0j1BpWbBQ/alYN
E6Zqqh9Nb794o2q8JN1o7hPHDLZp2QfvCjSCESjNj2pGcjTvp/YSq5lxHsl2rqp6zO/HSKjNLgxh
ouWgvNDDGIKD1iR4RTZ68KAvB96aqsuwENliwv0bMLBs0psB1xgaZTeW6J+Er+OjnEMehB0BAg+3
0FLBpQlzxtscKUPTmL4ZZYnSJol0XKG6eBf1IMKD3hKXGB2HS1EJNF+bwCYSQfHWIJZiZrZAnwxM
mG4Nim1VZwXgplPlKOfmjfNhhAFay6J27myIxe9D98NeqgM8oA7dEhwkS1D5IJjDvQbXFQWsQcEd
1VZOkIfNzRBmJH6WBlknWy2N11zE2ukDHLZaoUHoK9ns3HstCHHXMaMf6pQ+NVWlvJRAu/bNbOrb
tMqVj9xSVrLDhMP2uqsS8yRHBjlQHWm9gs3IU6ap5He/rCBaK2W1S4z72Lb0eyKSwzbMFBxE/qmT
Z3UsqtUSzthO3tTDIeTNqJ9Gl39MxsqDVaf6xSteZMEoeED4GaC/w1g4fzv11CUb9t3pxoTBt76N
qpbxoVH2fjMFzk42yFsJwD5g4RMiMr+4YjtQ8ZWuEW8Tnu/3famFPgl9As71PO2cqnE2spsbkCKw
TY91d2n9P4+y+qh67TBfUgy9f0CcqH+AjYDUh4FPMpmk062+i3ISxfPs8jpIN9mQpKp6IsR6kINk
PX8vog/tsIS4HOOebDcR9sG131VL/ZCiOrG3Q3fA+amEDfL9mlu+OY1ir3sPfJ0RivbQ4Bi1B5ll
3Ftl8zWaT/QD9PAvI+x+Ml14vur8SQVAZ5GmERYuTlGAoedNGlA2tP14n6eJutZTDTBw454nDVU1
qUgV9/ouVCP3LEuyfqmSvbxZBLtr4lfPCwB/pi2ey0kPHpXsCZAwlJflMGPJtI6rMdrKInDRxUa5
mnZVPCNs6XanRmune2vOELIk676CUjUfZGPkjNMWF+Z8I1vxux3vshwfHtlaZyh6TeC4ZKOsgmkB
1Nac7mXJCogxBM0p4PUm19eL33S62Gn0AErXKYD0lSze/KqvRjeyPC59mkppV9LTWnXcEW60Nj27
LrKduoKRKVve+VmB1cPLxPg6LSVZper6GzKx6Vn2b/iX3WETz6qz9HCBET32wiSAz2QeZApENkCK
6djo6NEFeyy2gCNPnzJ9nFSb3aMZnclLqWtuaHhE1k5nY+vz3Hwc674EXKknqymb8NtTelwCuo+w
tbyH5GjzsHl04Han00S2Nc2cnUl0fes6nr01i/SjjEsFkL6trATpyT3p2ANCwNGjF/Bw1+AofnMJ
dJstCs2abhpoXJjjRZ4pFnCjqkTAUbf5WmNlyLBvLxfRY29F/IlVmlAskTOW5EENcDtuAnPtFjpR
3GRBku+d8XHylh2Rh7RvyPWRwJiKo6HX8+pVj2B5I59x5Pc/+sDY/iqQ2HsqVSM8hG726fXhdxGH
3i6ING+fBAqxLV6HWSUj/ovmVyua0p29oBncZjzEdcnfin6OG2FTbFr+hJzUQwkTcSuQPUgC0OeV
9tIZ2jdP011fBRG2NruAaKfi+LVBgkidAP4MYbfqB349RAlyPKdabLvQDFEfPE9F/pw8oa/PAgIQ
iYgNoGcH4mk5NmsyHZth6FiX1TS+G4Et+qJozx3h+JCI/d+JlSMxWxntJiy0alu2SuYPJgBTPe1X
6EoCdIo+Nbubv7dVt8O/8NDM1r1R1uqd14BtZXHqN15U574WTb+C7nudo77Mu+9PpLD5LJpPVAZ3
sZe/9xlgEr3soOIWTzpoNX+oMZfXlfcwT1ZWXbGsVC32Y8L8nuYf6H5tDT6Z3MM0b3SanyrbhLVl
vsEGqI5Ajnk7wezFN+OekIGiDCt9zlMAVtY3PdJnAN/sKb2oECs6fEIm3ZQ5C+yUYTZVlcklskFW
zyF5OyvBo2Asuh1o0e/KkOcvXfCrQkJ3BwntVSE6yj5hvpQjAaQsWgSnxpTFY3bWqqZfwGPyl8wV
qkyEF4BIDj/TOKwv2mRghpa+dH2vvRrOsQdBuVIC8aLBC1kXKBusR54BRDzNA/biF3Mej4VQceJK
ssvQ4vmkQZHZzAlfBonefheBJz1G4cGr2o2jY54YFDUWOebw2GlRzeazrXaRjehg33cPQD/WZj0N
oJDNo1a4iq9GUQbSrnt25oKE5VTM6y7I66OIh0Pdgc1FaonULPB1pVP3wwDHrDBzgK/gupCtJ9sf
OViolKSJ2g63uB5XhiiwL64DzBnXHNFV9q7tIrQzI3Vlg4AUSC/s5xkeg4kFkK8FuXbktdxdDZ3C
1j2oD8SwfbNqJ1Ac6jH2BPzwqor0TTVVzbFLEE6/l6cVvLfU/61t1lUq8sLud43aHYqSQBfoSEbJ
WTTZfJ0gxCMoDnQ/G+dhB9kjh+1s1j5W7yM6GnNzFF6kb61OvVf1sjoCJJ/5hUUudim8H6+bCZBJ
p08/WatsaDKz99iIRU2enYHP6hcebR1xhTxcBaWDB1Xq/v2En9Nn7PICNzlV5Of6D912nkXQ+To5
vUMIV3XjxP1fZcPXI7z5oTRtBHxLtJvJwBf5IpLde/d1mkToB2O8aouXPJqrTdoBRK67n5mDZglA
XQfZ1LLczErk3vd1cMhmV3kOEPgNpuhOM7rX3GqLLcoln22eKhsnaPjyEHZE/ac/q7boSeGTqNaa
4rmJ+m9hbbYoGUb2LrFJqJRDtw36Ol9xv8ldlo07L+IDyUo0W/TM6s9VwYelpeIlG8jr6xWvLoHY
JXG2nQko723RnLKsQNonKV6HUl2JxRsGn0psovBMI6OZbNsiONUlqhIJP0ZV6x/KQPuIdIdQTVPf
qbxvrLq57zcwF62joiuCmH1iHlKByEXdVr+EVhQ+ntSGWv9CpSf2RzPGmrxJMUwNH9vc0PYo9NZh
Z61RQC6c5llNxVtlqpHvGSOvvm52iRw73NbGgL5wCDa19rKDrrFJSNzko6292e8Sd1o5zalsU9+1
J9sXXo7he1a624J0z6UDsliHTXvJrY5oLnIkiKnBw2qFiiZl070S04990VsfRhHCyCLkdC9Ubz+k
aJ64zbFQpp+eg/6V5X1aQ4b9pzEccjJPfiRIF7M4j6vJAs5X6J67Igw97nnzSsmuoWaTZtVdPLQ8
g93R3GKeofvd4vRppNobhO4R7Gp9MifXW8dlj3dGAjlVDPGdPPTCiu/Ijt6lWW1DHbYzYLz9s5tA
sCCy5Ge24ndt/Ss2rDdrmP6q9ZYcWGSeAGPflbAQnYk4omm71RodhPcGs9GNk6cvyIpbl5Hl3m/r
tN6XYZM9ZBM4PCXqHkU3+2aXpZuMTd1ah5iFKFaMw5c2gKXN7FWn4axc6cJAEMhN9nXmhidsaQLU
fozobvYy6xCwUzuKKNGO8WDA0Izy+a6Ik2GfI4J8Ahpu7DQhpnMfZSGbWWitwGOqbT9gjEiuSduU
ceI8ZG0YbcL6XHXQekxhk0zFABLtDLbEeYXPYYT472pBQa7aRCVvbgKJt4SwXmzDwy5wFtVr0+x7
xcZvII/d15ak/ap2rA61/QiN4Q4YkDFhyYREvvo+V7w5aVVffCgVOVEvacdDaZnWGspr47c8Lj9G
C6ZPBK/lA1pxCzgZ7AM4VVz/OmF8sIDhrAhV62O0uw4PX6HirWnhn0Fc5CNEEMXnsT58EE/nhS2p
+g/NC3o/AyX14VlIIVmzW3+EBY8IdAyrDyhkI6LaSLyFinHEcFC/oD/pEZBwgrUsxmLWL7kCi2iM
PuY2KVfwkkww3WG7rcz/x9aZNbeqY234F1HFPNyCZzt2bCfZZ58bak8HMYOY+fXfA+nudHV9NypL
YOLYIC2t9Q4ji6xpnmKbPXEYmf21RcT12vC/nkdX7gCcsVdmAdpUXg7VMnOsF2JtMkreqzJL5a1N
+coGM+htPiUSQylS3uOARjKiMF1kLFlQ1HyARgH7jXDQs0dTC2wg4ztVVRqMU5ofbp9RYkYbBI5/
+aSmM+169EQ2IIXsADcsw+81I7vV1uD4k0iNbUoK2Desfq+XqYcneTLs5urap/V06JokvM78L0pi
X8AsvmdxKF5JpHY+mlQsWVJRb0iho+hXzK+2ObFgl3IKSCSArkO5m8IUO1m1T7oAMkO7MxYT1K5I
Ahjx6c0euvLozTitIu2IB0s1/112JT4j5byvceXbTpX3ATh408khgfjC8x/OIH6n2hX8KzbYEAyH
2xm0tmNvwzSO/DAj0dpIdHAEL3dJAmVIhGh8aUP2aivpVV+m7igjcWXnndx0aIcq6LCxcAuIDyQE
0GINraDzcsdX85JCJMtDm4T2Y6g8kupWvms6o/KHkqRG6UXuJsUAzm+oLG+buLI3kyv7E0Id9ksi
tISbbga30JAu00wm1IIQ+uaUyaUwakC6xmVCmm7bW1NyhttR7wn8LT7ZDd20+qChmCGUJjy3PKqI
Q1W/TGfuMGIT1qFHiiaOE1LIk6Nt2zYs92UkssBM3htbq1+jadR9Mmp/M3tTYR7EdCosv5/6yo+b
SLnZVdNdR3tU/IJy/UsjBhGg2cw/rnqnGOuNoiTNk7bylWw34IYO4E8pUaAsLAy0HU1DmR7NSx9R
WlfV0iv0xh23xHhtG6qN2Ch6pyh0cUzN3ReE3Pd9pGR+76o3k4TO1rCnydda5dR65bsQtnMpWuWP
HPmhRkszXsyqLrbNlP5uDPA7ElFxnHNey04ml6wfRl9JJscfcRloWfdRhWBZUe38hJF3uJ1C3INE
D1O6C0NM15DuEI7yxxzN4WyGwLfGKg7ibrSCRnCfdJWenxTRQwE1SIxOY3l0px5nELesL2iOXVXJ
lsoAKmJgiahjuQFYlohM5PZZjh6OLiPBkyb7Zg/JdhuPCpS1WsyH3MoaoJXVW9uUd0UF8IbAdrN3
mua7JjI9MKRm8oRlPHyeeZu7EZbcHB3dCNeiJSfa9XG6RQ6aCD7Spo3K7qPyYnGCo6RSvZr/bhoD
rBxhwYaHAg4FPuvBPI64D3Xe9ywsTL91enIdyDSNGdrQjX2jVDpeR0CGaBY1u8yNPhzEarajp+Nm
KrLtPEY2m+GeL6jvxc6OQnUrnOwDQ6BxU5My2yK5qm6zGDRhqUQIrejVpRjRw2pClqjcNg3fQRJu
pyS9E7R50gYijPfk4LJTivSurer2mRj/gtlli4x58mpomrKveJD8cHrNAHAMeSLuDfvZyKLQbLjU
TQS8krZu2LGqUifSZ2dXGdG4zytb2yQAbHzhIieb3CIxWoQ3TR/kICQ3lpPeY0+cbcuV2xaJXOrW
ubrroeMdZkf1YPwicsIcDpWmT/Ndh/D73Nklcl4JXgzoqe/CSd02jit96MrZLvQsZpJQRFtUnr5r
6O5s664ZnlpOWiiHfVPrOlZfnodnqYHwVx0m4wbzxyc/lUuOxf1B+jPbCQWni8nYOBkYmYikHGh9
R+JoIhG008McmM8oPmLyM/BcAwVsIKD2VgY9IcWutlAwr1GCAB1eto86g8JlUAj0qPnLEQR9NpqT
rxJJmx3WYMw/P5FZGM4iye5KWM9Br2rhi2iM77ZJHX7uq1PSpeJYTEzXpgKcq6SaUTlnh10m1NMz
3rsbDRe6oK41FJHKEOpcCE4pbU6tXgDyGjM0HaPaDxFY3asKe5a+tuRnY82gIMwyxxrJtu6hl847
OJqYYaQQUrtZYac+5glAAK8+YnnZncZB9Kf11VcT2WZ3yhOgU3BqWKkd0u3g2/dTkbl7ftzqZGRq
dbLJd+3aubxOiP2ekESaT0nOps2DlxSsV3NbigFdNu5rCozI0JzJXrg+qf6r0Dx5SuviQ7o5CZTC
HORhjnO2yB6sZjebkCXuptNgdGiZOw1euLaW575loc6iF+axVxZDvGo/TnNxYhUp2ASN4dbqyg87
BhXQ9lHJ9Um1NPjs5mYZKHEZs5dyw9PaEL4Sh8bp1SLtvgsVVZ7mTqKXNVh7yXR4kmoKdjEmLPVr
Wb4lafuraYvu87taX61fUzxbaJ9P4eyi/NKJfbi4Ua77jPWVu3QXaz5+742sipEPTWOP4XCyo3dI
TRUT3VZD6p/dBVVZz0k+jCIqtKBR6/TYtjMF93mjDeldU7wEN3v+MYpvFjKUKEEQwTdNGAZMUssH
qG992VxThekCCd0gTqcw92M1DPdzVh+GpkZYocAVMYmPQwsvUSFYAwY7Gqf1EyDmQV3Ymd8p21X4
VRjuHKwvGy2u2P6Ghh+3gCiRCoH+/VYWHlurwSRfgyHVCaCDfhJwzIPKgcdW/3Tn7Cd5F5dvNkRD
rtctl90xfTywsEGNxXH9rSp9LE9yadbu2piIeXCbLz/l/3c4xIj+v84eHK/ZTYMguVjstWoIMFv+
zuakCxoTVbitrZgIjBTpoa9zj6IOJ0QV/t+lmyCWPvnSk+AzhVMDuaPpQfztpt8CTwkqgKOmtJcw
6+JjpuTIud86bAJ3Xdzfi7C6pMwDJ1SycUir8h/IyUUkyhtoWh0es7N+a9CGJx2uuFsnlYoPMJpy
QpTMj7DOC+buOd9pQ3R3qIqF+RPf9Xepusa+X9IEqmXlpzFCJlJK/TxpWNvsISI4z07yDHu9C14y
L9+8lQaJ/UARQaTsh6NS2imPjjtdxYQgm+UoDVETeUYP8Ya6z06hKtDlbhXCKshYZ76aI1owiuXP
VJ19ZQSk5Rq6n3qR+UTxqKiq9OSV829+bPxpAK0ezaHAW1NP2k1MiUwfWu86iNnYk1SuYI0FCVuI
jSWb8qbmkBp7tlGByKrE77KovFkJFWeErBDtL/YQ7ecNVRiPsxB8NkaUbfG40d05/QvUvzyHRWIG
WCIXm0aZ60uKcIahlcpHxTS7c0bpHjN8ie54Z1KTtub215iKvTO3eM+35tNxRLnnESgOIXn0j7II
UUxIlB9daFYB8rQ9iFGRXRWVfU/j9dsqi8WPqIrfySQFOHCb3/tI3BFEdf7kgnwa64JeKPYtCwlf
iiipfali22Y29k8y8y65AOYoR227A8mSB6VBOC5dDdGKbMmmjJr0qKM4v3Fycz6gYjrvZ0oHG1Ca
xmZW2mZL+LgpqyHZq/WS7/DISBVkWlvR2VeA/tgViv5RwCcxkjL+HiqVDROcYoL+TCu1XMgr8VY1
7PnRDOr3ttH+Koa2Rp0cwiTVfuoweLUkbuKhAzQUGzSX07tI0hxyazoxSW3bKc/OdV4NZ2vJ3k1A
fQdD1gevl8o71tdb4RmkVGHsbcIu245REr2DFPwpMJp6MaWuvBmqpWCfoQ5bt8tBNlplvMvk6H6X
5K+l54Ktb8LpTOIz2mQmcko9FeQDivwbFyX3H403GIGTOtqNHYBxlFXc7Bu4Z8/YbGG9Uwn/I5EP
trzkt8SQmHhaM+5emVWL94h58Ixe3I06JLWhiOJXVv1BViCmRhpX/ixt7wnaONxFsQNhuJ7x2JrT
+UaK4fekt8d5Eu1zaFr33iFsERfgmTGalnuUwJmO1vp3xoc9rTXvlFpa5n/1Pw+vZ66Da39t1tO/
3v019v9eYj1sz+E6zyNWphwjMp+wPxZT48+X5YDd8dpfX63rTR+rnLT2/+vl1/Gv09extfmfsfU6
69iktcXGUKvRZ2+Xof1WFBWL6vJSdQhhSKf+e9ToTQKC5XimANnd4sf2r/7nWz9bMVEGVCxlF6Wi
Pq1NtSyzg1kiPrb2zWb6dx/1aqLIPrmUkx49LE3lcXBzIwBEFD3WsSq3md0Tc9ivY2ujwk1X4yG8
fA7ldvoaMY19vanFufFooub/ObYeKJpZUt9ZtI6Xi3+OJUrja1qvHr/G2HEGiNkbt9LMtG3sVtHe
qpAaL5XauqqVqV7D3ItZ+sb2h3S1jxwg8lNXlfE0hyLf2hgQ3ctpZvsUTT4Sb+X3GMTFPsEA8kBh
BNYy7ERM9jaa7vWbXmbkUsLixS775mIm2d5ljT3j5EmINKfZEebYPmXLfy6QbN0j7vJeyMy5Qj9U
twrbLqaVyH4Z2jEhwldf0rE9IYaSn3HvFVjqAOQGRTVvDU+zMT3J0Y8r5x/CQXaSL9p7ktB/KVqp
fkdvrdiIwS626qy9Um7u2GJ2yDSW6Rg0qBvuTVlS6VERZNJ0iHKE3pu079X32hkAjLbpwqYgk5Th
D4UFVWT8lVS/jaZr2CkDaOwi62MezGqTw517ZDEiBdVY/iSXP53XIRnp3dXL8uPaWxuIwtGugfq9
Wc9fx9pOf/esXl7WXh+XMxWm8aVtJw+cWis2ZZ4Oj0KEBTTYeNgq0TA81rG4JNgFHHVdex6unOe4
zv8gQ/OvE+YRqWqykmBQlmusTa7/Ew+WuK+X8ao5PqpYF/pfJ/Qddg+mIrPjOlbz3F5aJbx6DTX8
qdyglxi9anOuYuKZTjvHjZb0BNP2OhZZ8T0vqKCuQ1bZg7rNyl/rvL4OxcM8BWql6fu1m0xN+ZjI
in9eocACWweotGJeV5ArcNDXpEqcQ9IwvyLZ8m/Q7ecpzUx8roXfvsb/9zxS/AVwSEPfrdf7OrHX
4udINY6dTT4EKDiVL0gGmkdjXPRz6nj017G16Uu1fGmXJkoU4Jz6NC+aT1Bz/nPg62QtnZ1Dpauv
X0PrqykLy5evMTfJ/6ieJPqRsee7skleSp2SscCs9/PV15ittIAIpHdaz1CoMH2eVkR1dlB0wDCt
jup4UpmYoah5+x6RCNqGxAy7tauJMscNoYN37VjNuwjDBeSz5AqXk+NB5IdECEDVS3cQXYVjMDgT
pJrYewn73fAy8G2lSYZ56ZoU1Q96A3K/HTr7fSzkcBAKEdt6NBub9NDKatpEJlz5vrWdUygJSuyU
7JyqaAKRtMx+c/qCLZgnPtaelWvpc6kTrL3YDe03w7RQSWrz+zpUdhHRRF7Nl7ULYsoM8HD8XqPz
sNHH2nuz4l5BEixWtpbnuW8aodFBLQjq1m6J1Av6awQ568kG08UrDIbzejAE0fH2Tee27oNhMniu
qupVXS6atoS7recVl/VEbImJ6aYOZySMC/11bGDl2YoGFSqP/b0XVz0kGpa8cV3Y1rXJ1Z2QdOdS
xml76CKBYevzwcmanXD6DOxnFO8L1ELeouFeVTLfeQrG0Nmw6F4O9pMkgUXxV+u2JaisdyXtyU5l
6rcuSlndpyJ/t7RxIs5nlsM0JiMWN5zzHEN3Rkc0e++VkWKLF34gB40Fx4j4s9eZ+7VXV4N8c4wj
s2O8tfGydEAFnRxd96BvpUhRF6F4b0YyWVlNSQoajX7QisgJBDWBJcvnBD1Il22cmd2ONNaSG3MJ
5/Pn1BlFYOp5dPD0DeKj7qu9+MGsjZ4dDFO5GYX81ukKVjxuPd340MhwlCP56oy9i2JAi0woHgeR
XUE11NEQRDWr/NEW/WsY1uobToYr4saXphc+c/JaaU2srio138+kgS5amvWVWGIMuzRfoiLKPoe0
MYxPitE/kib7VdmucWiwsbgKC324iRD3nNf5X8TezS/XFNd+zLU/2GzsUq+x2Czdmmn2CcgLatht
C1zCSn0PceVv0YK/FoX0I7wx3s2kOcYAeX9pOcJwymuGjclDt8szyrzFrtTI0xZKUmzdIakoesff
CPrqfe9CZBCtJ9CnT9tXsy8liQA7/iXFDzWa7b3XaAs6v3A3k0qOsEhEiXG2S9JWBRlrz/p9Tobi
beiShV2YidPazWr0RgFNXGDe269hN1GH6oYaroYxvsbSXPhlSbMDFZwcmhqNEEspDtg9YeKQ2fJA
0k9uzYVWzs7ceBD68+dnapAUKDaAoLaJQqGfolbmJ3obk7yxfVO/4zr4iGZmIIOpdheFeonbdwHq
S9Gqd91p0azNi7vFbu29n13t3jb6bj2G9Kl37vDQ9kf7d8fk/G4Kx3vmFfL8WGS895Yx4aKNCfNy
bEQIjlwzrqZLT0Vv8VH3ZO6XXk+x+FHgxLv20AOuHo2X7kRYWe9tWWO2W+T79VjnWerdCeXhs1eZ
9b0d5qOppiqyFvohrbP5mi9Nqw7nOWl10jX0qq7pd72r2GgZ6fZ11DWHPe+U+2R00AxYB43lSGKx
xkxTfs51aV/VQeNoOLXz1ozjHsHapb8eWhsKmNg89de183mpvG4siqoladR8EIehz0lLNgLDNNeS
AsIQymFrt1z+AEUAm3cvsGeqFsCJ6I6tztmzq87HTkxvn931iCar/hRb6TXP+r/MMimPORmva9/X
/2pQwHS2+MrVwf8cGFRvfNH5KF/ntoajGX4zarUPgBxpkeUqcUsyaNQTBAPMMLoZqTvuRA+ZUsvU
6MaTBEnA7ufpsngYrWPreS7WQLe169bmK4w7sgzL+7/G57pBvkjaCrqMkSSUC7WNmEIB45SmSNoC
gDEUyyGrKCIvY7HJ7IkQUAScw27fcqt4r8JaXNee503hAq3EkXw5OLSJslcGO2EjXXRvql3oLza+
HyBGWkAvnFEDS2Vz/Fw7QlJjQq9+vqxdrQXKARkv26/daiqSYzh4IIeXdyLjmd/mIf78w+uQbU1B
LLPosfasfCDFOqCJsnZjvN+3trkkope3C9uqTnAxbH/tZrpjvUoouGtv/XxtpB8yO5ev62fPF5zX
aCUKfprL516ARZOuVdu1W2Euz61Z4HazfjY7RwYpQQhq6a1Xi8P+NatI8VJYprRmaYUaKHUjTzbF
AhLJU81cbZbNQbWpDEWYf747Yzn5SRQ5PwAQnyWv8KTjeWqs+R/yFh8TmdDvVQddhKK8eOLzzVJP
aOjj0VldQXBkh6q0w1NrzOIchkp8oA5ZHEpEPG96nnxkyLP9bifnYU74tTtu9bvISxvL5XQ8aRWm
xm4C+obcT/z7SCG+IYPPxkCL3OSajUUCEieKzpRI98k4v9lzYfjIcQLfqDL7pZ27cvbzWuP25knt
s/y2NoptZzeyoUhkhz8cFB6DPoWB7g419bSo7gFcAT2HQ6eisdnBYvHa8QxYfj7Kpv6JbaZytLR8
erO6mttufNXwg//Ad+1XMbsBBXqUu6twJ2zxp+7y9BYnMbq1maPsoOmrH5WVaASt7U5zdftd2HtK
Ytk3Y56HnaHEydZVsnOkeL8I19WTKeM/Zlz+7EZhUt6pnYMGYpQqm4txFkJjo0wyFJggP3jCSP8e
KBJlk+UCRaopVjo82Gk9ehtdUF6qAQI8ynJPRj6h5IfpeVskmL+gTkyVQPtWz5F3sDwqnwDfs20t
kMc0HcBKA1j4punDi/W3C+v7OhTaw1CbE0T02qcKFe3UkoyYhdwliZeRfK9KbC4d4zaOf+s4nhj3
srXdw5R3yB+OAJRlQJ5ROWgKdTU4TfUO7ryOPEhonH4B9VCvGRmwDfpK9qawi8VHdj6yPCKxaUff
69yVz1ln0WZIvzkU7gF3O4KMKY1ijuIyesmvqcB0cRzQzsVq8Z8ZGkzV6h5ugFETWL1o7xRvtb1V
W+IUWQVZ+bhyN1GhGh8gP38OVlL9Y6KCSS3oT9x1NeRvQbK+rBCHGNrOVxGpO+LcNzzUUotfa1Aq
a29taqvVdhDnSY4tZ6xNWOkgXUbvHEJWeSCjogH7Sw5gI7YJXgy3XjPV50Rpdevp1LrXroWQ4jVP
0IJfDvagC5+DARl7tPvLOmTAPtg7sV1vGjfVnl5vtKA8ARAtvXVIMywE39osPa1vWFafo8HKTOwS
H0otXNQ+q+45hUBazbi6rz08qaJt5oZY6CwHR3Y21Kvb09rzdK17xkoGQsBBkn4d0/EIOfZeYcOi
4Q1rQ1Cy49HAXnR5Q+Qq0zatUxU0AmcQVSevnU71YTmoLM04kPhTIA0c1zNIdQ+nsEQF6uuSkZud
EF9NPz9zHg9lEHvTc0pId0yWpj+bEGu0QopTlgtWurJN/rFbG11pYqeHI+xHNvyu8MR9I6cZTIY1
Yk1SGG/VWP0SKUIT6zFStGqAOKV3ADFqvtkafoZK7w3b9dzC0KNTjU1NsB4dVCo92K9b+9B8Zb2v
AMPIKT95gggCKlr8WBvEUcptnYblNv3PmD7FuR/VHuLdth4/pmgE5RV6aH+b+0zExtMtO+OZzgqT
PpiW49pNFK87ajPwkPUUbbCNJwvY5OTx5/lFQxl5RKX1YC9vryO5A+4eIogOt61WOuexNmnSMNs1
w3h0osR5tGijX8dEgWauA0ArzQh2NI40+/VkMoLijpYce5qwLQJQv82WL2jcAmz+1/Vk90+ZK+EW
Zj/AKGxTHnDpdCzumu6zu461ptxIjfVs7WFiWu7nGoDdZ1cPedec70OAG7d1aDRmynldomLrUUfP
dWyaw5NW8GCsPdkq/aG1ZMkZ/NG16e3pVgEOefkcggWJo9Xg+YZTxK+Oy2Peop1lT7rpU9ulUmwM
0WNtPFXs1dKYr2tvDN3mGkt3X+pZnAZzs2SBZe3469EyZpXPLJ3UWZMmu68xw0v/eKrKotdXzV2L
YZX9cfAWHRv1sTbcRyh49FSrv8ZCc3iXsTpeUPRRH30UJhep2X99nZCyT0F5o2n2X2MudmXt+HnR
ph8QrEBGKLBGe7rocfLajl5+ZQ3Mr5TQTz0kiNPawyjTVv31pZeJh9aa7fG/xta3WU35U7ZhtNGq
OgfkUzj3tXElWUIHQgAMdcYqVQGkSy1GDpsUjupTJmH1DNOK9JqXxPt1LI8LcpUJEHNRlFUw1aHq
c++Hx/Vk08CjtUSl2DCB/1QqdlgZ0+w26mL5lHP1aEkUvqD3Kp9lisitKZQwUKGD4vUwnJ3O7PkC
OCiAT20opIKU0mz5VCeZ3JrEPa4H1yF8xjSS94131Kahuk7meLal6Pk9B+O9MYfq5I2yAxU0RfmL
jKptUW0Vdag2TePIjWZFM8CjsNmZiuG89CkUjaQP08V+bIuP27fGCEv48P0lrPoXq49QbBfUpOAl
/Ay7ZGcJBA9Si51OSQTgVVp9GGP79+wWINjkUe0jmBOKANOt9vqmJQYJGqKPwsNfSM/9GZRwMMYK
RNKQ1Xyt9oGPgV1vgkFXleEEYuJdk068j1gQSHCrQNIBKfe9flZntOZaTTEoLsBOcpV9Nuof7LuY
bEAvbCpDveZddsSMWrnUXQU9th/cY95DgDOM96QZErZ/Lvtk0J55L9znnFvaaaKiTb6jJZlolH5e
TC2cKV8dcdJFnZjy7YQbgFf1qd/OrJFshl/U/q6JxntdRPgmSAz2VJvwHiPjYjaJulMwRvHL+GOe
5zcqQpu41apdabfuuc9xgyERwMuvZhpQgLeN+oxo2TcQFiMudG2/qxyBj6uuh9e++M1lxAm5FcNH
93kIHNOgclsq2iUnVs2tUb0bGVce6nw+WwjORgKQSK5guZjqcPKm9NBogzzJLpRb7COHTeM40SVz
5bxRW/1bNOIfAGKq20YzFA11ru4W8I97rZvvShLXhxy1xgsyieBKWFO2WeO0l6osyZLoA/ytOQyi
euovAAkOnUSQsZVpUMhq7+WjdyyMqd5kxA1srUzhG7hpBbLvDla9IAKjTtuag53uAAj/RKrpx2Im
ejCpkgd8W30AHK4LUGcjg8d9YzcKcL20bc8aLToJwLXQkmDH3hms9oYN20b9Waf6BK/OlOcBoMFR
WRIeRnNfI2ptCasJUbiNOuogmUCYpUiRjIiHVn3X8x+9rVyzDJ4v4ihBltxBL/8zu0Z9ov6mshKm
Es019TSVtfYwYXiY3PaUe205pOBvnDowChFfuqKOTtFIhJFrPL+TwJcn6yrk9obl7q1yUlZOjyaF
E79j1EuAmZJDtWsp98Kefrqm6l5GN20DUoGtIBX6CXbAW43aku0co17gCBFBptEKTMtKuWRKvkEE
KIIhiX83eYVLdmweWMv7FMQK8lZyxxf6j8ywiBlJw1N9wJSjra1XEiO6n4Au24RJ8/TcBo6Z2+D+
phrlUUjmwUQxg3nom6DqyAnI4hVNU/XSx7F2aZfGMTGsdCBhZoUv9Cjcmh1IPaHp7FAUp2PutZpt
lKZuAChrF5fRb4XKA0oMMYpCpDJ+9dZQfbTImrNoH7oCGzvHhdOkR9RA1BF6qkd4/BI1AHnmOzuS
NqDuWVfmFVvz3McN4D1LVMGfd6wFQr2ZIBffRo8Eu9S7iapw9EBYheWzrUEohWoHDt9MLiPISx/b
LKIKNoVdqsLhMVuS13MW7WxvUZ+t+9+RG+YIlBnAG109A8RgFgAPw72YsWrUIcz7nQaVqf0zQBqM
gf1uGw84n7Qdss6ObxatGiA0XW7VsgOh3CkYsGiqgnwkejFRFFJYqNznVE+PUdjNhVRjHszdhCha
3t5gLz/INDe+hZ780Zt0UKB6aB0d2z0pYe+dlDR0T9aC06mT7kfjepcqZpo1G4VpLKvrw4zCEhaq
fw8AUfd11/2N94EBJ9iOtkqVTi8DXkUXh+RxuRCIo0x/Zo57Bv8wEWWPId/g8PfIrp3sRgR8KUm2
utGFflNCosiTmkRFG5lU3SrrULt16Vup3e6BrpeA4jwL0A2LwQ4y88kpKErpJZpbSMc+K6tzyfKU
2iZNkn01tea+l7X3V+a9wWXq1Db8NdtyA+edtdRbIDLKr9jog8LKo5M+Rvgj1mqzYafuHXqAZ3sL
HCi4E0pSSsjmrYNw71glSQ/V3BAzvnijNbxmAxpFDj3EZNJta0ZvRa7Y56+mHkrns2sT+R9tCUUM
m6+rFRI7eoMFjtHNAXrWnrcLo9ALhIf6msbUF7Bl9nU14lEMTeM8y4SyKdHH76zQt0WUTid1Rr4J
oai7lkR/rMUhCqrOBd3i9WZkd8ZCvDSLeI5ZjNpFNWV7H/p2urbJMnPT86qovcuYULeW2b6KHFUE
mcPPCCbsqLTsP7o+I/Kw4o8009E5NMtXyxjt3VjE7L+XJnRfZq+Dh9Zqybbp7pnTpCfB9uCUhU68
MUoIALCx47Nlm3c9MmBveCN3FHaPA4gr8nvJdlDkfcagksQem7NuETjT8sOKAbOXijRUYWCJprV4
XYHA/E+jdNSLerRNSw+7DEMgqRVWIDXG3GtJs+DX4CB7vhQClFnf6iG2rhhuwZHADNSDYx31oLGm
aJjYcYa8l9TIBUHpIzdqeW7M6VUV8wi1I7Q3I6o0wbR0kSmYgt7kxzIzF6CZIzJ4JR3Sk7MGusgz
yzOIjMMwwUgBrnTtzO6utPg/FWaSbnRMNOdgxcyJhcBvgT/bOsNUwCmY3euYaRqhYJffPEpzp6Sp
P2bgRu94bYA2LH+IIc7e1QKXGK/97ZYhN/eaJXCWVIGcdXY6GTeU47nay9pMLGEArDxlE65nowGO
vVq1tgpgzxCkwCQL87ReBtfKt1hGxTFPKqbssXM2GHYDD6GkAAiunIMSxbTYKW2eCzswmfJeBg1K
rwQogP/asEsb/h6SI+FLQoL1kM7iQyAFh/jobsJabuM4IwT3BW8EQHuTavy66P9mSpD18h/2Ne25
HfK9HCXLJKjA1MHSWk0hCbXwOKU8OuJ7WVTGNyTkUeQcH3oaWYdsUB4zSYCF3qrua3MxHkj+Vjvj
kHijoFq/8ZLZO4rYuiaU0oJMR1apVQuE/wwQ4/bZNfXpomXJ26iySxV1hIyigDK8mDTVIbo2acPf
Awr08akAEeWy29kUvMFyVfancEQ2/dMNjvYEtusija1MbARM5mltwdUXWd9sysz2XmEBODd1eptB
8L0agBHsImp2dZJ+qwgMkK+MgVZWFFPX7pzpOTFflQPQVJR92rmC+MnIgL9YmyLqjKCuyv4AO6J8
60zZHEbYIsHa1VOnAW8sLfxCleaFcJn/p+3sjV5FvydbmfZlks1nhD9e+xmwt+na6S1CyuUWNZqk
MowUptM72daSdr2voIEbEewMJUViLufjLUwNd0Aq2BEUGcvId+Yx37KLvhnkOZjFN3l+6wRgsR+F
/YZp2f8xdl5LciLr2r4iIvDmtHy1b3WrZU4IjUbCe8/V74cPrUXv/mf+2CcZ6YAqSJI0r2mv2YKZ
KRdcXQjC4mo6j9GCG62NSb0CjAgXJKkEkx69KYrhH+P/Zkm+VM+W166+KQPuq9dCp9tlRUooQM9G
Bzmt1VVw8E8TjpAXK3yNG5AC/svYBOkpgM5rtwbcomF8QagcdUM871ZdDcEICW4oM5kwuLGDkvci
uCEFnZ9Ckhz/mtwmuAGXZc1HBqv8EonKG21VcMkuEk1mVpBgYfH3hroA7eu2OgpCpXKeFkghY9ns
puiBWwcNXg/+LlG0ZR2B3AAs1pFdlW+Okh8SNcAh92+zH0AxLzeuWc4osQ2faGuJOh8FqiiZ45xN
2UVqRk7LnUEWMfhzfLucRGppoTrtbCdLD/IrE7Sm2YBF+Gxx9TsHjXoWhRHH20NyH65gOH92y/Mb
zci55KhRyx6wBIncf4nGTJHZ0sL4TpJZVp3DUtHxn1l+Uw7uM8A74yKXlJ+B83IYVQPiJH119Mry
bzkuHQM45stjXJ+wZApeKvfZdbEW0uiWN5Z6d0ZqBU8mQB8r9ldaA7RbdqjHKR2Pql7/EDywBAMw
6q6GX8d6KpIjWTXYmBFVTkof7zZH2fRecV6hGnzvYS4evSbkidpIiJ7apHmRZ28n7uPAus9prg26
dWuI0Ntj6M72VnGTOkz/2hDNtu2hgR3WgVA3wUEelzwNiZV4fCY7iUorsELdZ1+523lFn9/g6+iB
PpPoEkBEoG0o5wqvd/qWIZkBIgBzxmoYI9B3UTnawZECJLJr5DdrdE570FB2dJHrjU3DGnVziNvk
yzzqN3Ln1rsEtXRXWOl0kHstdyVpC+b/rYb4yoIBkGciR0hM8tbmIGkJjBTHkKYLgWgi+jh0n+TB
r01Tbs3WGqSkZuVzV4FhP8itkB+p9zX3pw0Kfc8KOqNcq/qrXWxDkLtc76+ZO/0M8Mo4ZYwGaHUv
WpW3MG3DUz5DdG716ZO+dB3y2c5i2znPwQwSGDu+nQqdEyXcBj0hK8mL/+fC736DRLG9guyuh/pa
c316qMngUNob+kG6APm+d8iNX2wAWeOnFC7venNXOMW7t+YdqOLjHTTYxisiWJNzczLCXJuPsRt+
V7pMPW53mE7wRndcKN1b56L2Txkmlif5Lb1fPab2rJ7QaOznfZOFd+2gK8A8ln5oea3lSIn9a57X
lTPCAWFykJbQx+mJIQxTl6Uh6CPSTiYc6635LBXsaqaCqe8HJNgu0oLHzhouU24xLamOuTNgfOQu
4Mp/va5dpFc/BCvs5QZwhQWQsrW9Ob539QXAaBR2vcjb0L0t3bK0JElueQWrP0uPZOmzc/SdagCz
kj45gUIfKfUl2N7Wd010jUr5XHnDxWvMvbSE9RBsBc7KW9uwQSB9IRP25oxC93V7w7e2LHmSDJZW
qPb9qQGkdw6d6CRlpjR2qbEd/7EJSlqemsTWYyS9Rj+US/JD3tpsy8q2/3Q92MqxwZ+a1wCu3C4F
HlOkgNx6G4Tz8uHQPYimgc5EddJP+FCwT8+4QJ74YOsYgzqP+dw+O4wNmB/e6axYzGqBx3bynANK
Geru1lqwqvNYPueD251Mc2Yo0ejqQQ0K1m56BGZ2bPCehHcw5YtdpDkP9SGIykcH8+LtwctVJbm+
TltaMrdm8uGQYkjbS4/9oDRGCeqlu5aYnkBfMmM4T3L35SQFeMYJzArNrveh1e/lLYHVTq5E3+UO
rvE1txBRknnLhGvwEVLdN1u4FCE3rIuV9Mo6ONSQeME3jIn+OeqBuyNjcpR7LIE89ngZniCUyxx5
Sv/KJ/3Gi43spM7jbWKWCJR53UU6GY1eu4WzW6KeewiLYP0CGO3fkPKzq5xQnrzE6OnbhQ1jR8Pf
8+A9YRbnrphlP7FffDzPTrm0iK0zUDXVuXLc9vv0dtQO/QTxfruLZebQkybLZyZzM+vgW9CFhFQC
L+AruGSDkbiH/KhUYW8NyomBLsqoWcdVx0wGW+B1q/PkOtcJYA77uWfokWgUR/Y+wzFsHV2ts6hI
Cwr23HRt7YThUj/URmKc5Pzyu3w7Gq+t/jgbeXtSTeNZnur2aCWWd93P2Jii3VgUKP1DIf8zQds6
DkW+/ZJeB3ZMT0scaZg+gPE/apmdw85v8+EeQXbzAjStuhHWzhB11Q1t4XcZZtn6fOVJbH3M9mD4
QP9KoWeak1cfLAjSyGI4Bg4nBS+BSw9+QCHwWHLL5MlIsw5U1h4t4MF+gW/IfztzqbD16NuTXBv0
0t9vN2ErlZhU+f+firHaCHvpfuvq5cdIch2Lb2mJrZlzhO0HA1qEGWSgq3T2RcVjUarIZdchl0Rx
2ORVW6Psa/+B1a8fSvmd70YZ67Fl7u6BBdyxIYg9Bh96Gb+yOcLStbwmc4EczD6YzO9orbCeHPbJ
pWjCUD1K9TXqL1/QCDBIF6TrOE5aqozotmDLm+aMLQcNpUgNmNgyCJO/swUrSlLS78ay668v5xEm
zv1YoOvWE2+Ap59sdqnmPXq9BZtQf7nyQ8z6Rnd19SrDMhnUSUyC9dTLsFCSbASheR1AANkqS5Ut
KbEt2B7jlrdd48OxUf65Q6iDPow+UzrODiBAfpG0vHnc8YRp/FK+/vi51IpdpAzqu2GkPMK15c0/
Aoj2V2muEUq6gKaXZxB2HZIb0lL+OSpHr10VoJzm4pbp4SMVJIApsk3hPnBChOAhpVvBNgeUAgm2
epIc/J+DVufX9dcvLXkle2zvzDqeWRuz5Hp63rF/8t/3TmJrLYl+TMtB61nf1fp4gY9HKRobG639
qs1IzUq/so0e5Nh/ytuqSOk6zpboFsjz2JISk+P+9azvpjNSWyp+uNQ/5X0464crBUuHj9Fc3YUw
+pZXHA9n9iqqeZ2rygsvAUspkDOhETF5X5bZtmDLmzM8QaHfUadqDaJrJelu5eRb1XclEvXNAIQQ
W/Bri5aXRd6T7WXZXqp/zdsOk/dO6v1T3v/1VP6cL+T+IgbtNx5cHNoY1i5jYflwbcE6k93S79Yq
/qn6h7x1PrGcdr2CnOdDnfUKQ+LdacrwW+28cC9dg8xBJbZ9o6UP2ZIS2wZkW+UPeR+SUs/vEQzo
f2o1kghJYUPk4+Vk753hrTThNSq5kp5ZymZanVXZSfeKl617B0wFbXxLK/NCI5e09PyMhQJWlKzM
ctelIz+w2nkv3QOr/0iyNigD/6GrrZ2GrbKGIL1LUc6QMBF/O/xTd7s1BUcm/VudrRlseR+aiySl
dAyalCULF6bXoM7moXP0dN7L/DcBYMByUTK+Bu0QndY3Xm7KFqzd6paW2/WvSSnYXl1JBiyk/Om+
Jf3hDJI3ZwnYCS3hNdo6+3VgvZbL89mObPAqYfKWXS0WRoxlheTdzHGrJsdKIAODLSmxD/WkE93y
3v1xKflwyOBVynE27kEFPtVQKXANkBqslBsaSI7lw1XiiNe+SNflZ0mWXeTOlEmfZ5dZdXZN5lgX
edm3J7q+++8WM98NFbaqEpPHGxU9K3prpXWRK3cQPTHiCJkUHa3sYfZKtmNQc9GmB3lF13VKaQHj
rMfNV3mR/6xq1WpwxDqbrZOGzcE8z64JEsGwxCGtSVA37FbutrRvBQr6Z6G1KxfdYWe2MCCjQ95W
PixdC86m7t8KZ9tiAyBS0a6RuyrPpc6gMulV8VrG8EyET64vD3huEd1p1/XMD7dfbuq7R7ROXde7
LnMWia6vecTm5OyZ01Huslx2C+QHbEm5sR/y1lmdlHwkc241pXj7S3oY6nsba70dNoZYxQW5/9YV
8Xg2EAI86jBmSUI9Q4C0uOIzSamls3dmOMj0LKWeB8xTTxK8m+rgJdKys7acQ03q7L4M6nYnteYu
Gy/KXJoHtc8A6Q1DsWsiXnUJvMw197YHwFMDU3SXJu5JjUIrPyIZhOEyM/sjq5Kghifn2uhB8wgn
i71mRGMhnmcO7kWxepf64+uCaP8UIAP7Cf5NfUA1bkSVg6TkZQgeZQnbE/WICkRsV+mn2HNQFjS7
+ylGC8EBtnDS2ds/e5Y/P6VV8xO+46U3tfJtzE1ctVL/e14yJK/xgb/xAxWkeNa89t5s/fBYrWdn
1w/YcNBa1HGGYRc0df2lnsH0MiUvP+tqau9R1AFeFSHbpRaLLYDJUvKcWxX6Tap6qJAIRhmqBMeN
EWP1MC4lLCVhJjDgKBAm2rkp7PJhnpLqQWISZEXhoHuW5wgLswhvFXFwKCvkh/xp+GayeXZu1UXK
L1MrAzsSlDgOywLwzvWZucVFjOq1CuHT8DESVVEwPLRZASbIawfmw03h3oDUYHvNY7G9RfVr6qfo
aVgCiC7Rk68m35HVVK6SVWaYdKO7iCpXgfCZYbFb4wRPDWrYTyo7oU+pomn7aRwDZhAUxLYHtCq1
uZc5lqJ4yO6mYegetKTzHuclqDNgezZtC3Y1NbaCUM/SvVY6uKIN7M6YE2Zz46ijC+P/mpJoflhT
oDlQ/nVoc9vxVWR5j6jMRPsqbHfonhpHR7PMwzQ1ORpvgOkLQzNvbAeoM7BW7aDbetLusIJHBgMH
8NILy7sKqt1dswRbkvZ5TgrWUAekjWy4aaV+k89mauw109BuJCim4D+ZRV8p+8mD5e6FKYvNiBq8
9j6AUdce+2/JkH812EoHFw7dn3fLhM8MMhG0QlGhEtPPv9ju/BLmif5tahLQCgjivAZjBuwaHazH
WWMv2ZoS67Zy8/5G7+P2kqZx8cAj0KD8t+qnZlRoXFlq3qtG/1qjGnTvRsnjYFcN1Fel/hT3bBw5
iD0eJSkFbIV+Rn49P9bjrse4Yzct1WMtxZQvBsu1HMcONlmOAu2WPuPw7mAr/+6ks3krp6obU3tw
vPACOQynzgxZtBMfnOqw/YI2SH6H4Zys562NuX1suvaYq8ja7H0slvsge8GocGbRvmiYK9vmLUSL
5hPc8/6BpeOrpDDabT9hWgcZKhsRa1pqSJ5jlB8PStxX1UWPC9dAgNrQflixWKIKDLo79NP6u3pg
WblMUTuRAgcliysymAloNm6FbirtGbFNbS9JuT1Zqi6fKgdM2HJ/7HEE6FItA734bI+/17+TJrl/
tosaztly/1CdBpGXTR7+9LSZcTBRTpGoBFUww3Df0tLaxhYJyXeZUiwlHeSOw/AIcAYEXjDswHVh
qVBWdEp6/bWug/DS20OAxntYfS/Lk5THQ1ifUh3VpmpWHBasFRe3cNYDr00QBXfdEgwJuieu4Z/f
FfR9ip3MW+Db8REKQ3xbjhkehksgMckzmWVj2WCjqBZrUYPf4L9UlEPW2tvR3Yg54P/lkNQdwFeo
2vnjadquQOT2eXwoVVYD9x9+ndSWi0xFqTd3abvwKNh2NK0WBiyKlPfREuQITNxLcvJ9FAsjf4C8
rsYsri/FpYpy+W6rJDEc9G758HXsI3Nw7LKqEpaVhyfGpCg3zpsFFB9lKSn9cKgk5cItqqMXByHw
9VC52rsjMt08diUAjY8Fy6+ayhiy4/Nc2F9T7ElBLs1uettOVXrrjhGAEw3lzS5jn1Flt+KYFKH2
opbhcOfq9V95qKkvg12oL3pYP3R0sA/sTcN0QXSQr19voP/l1K1+awMteXMzTsVmTnmfombwFlXK
F/jIwaMUmmVw7xex/SRlIIWPKYS6T/lSc6zfkkEzXzU/Kj5ryVWq8M3JXtSmgX75ENbpdNcHWno/
LgHifvqwM5OaqN3MO/ps0HhLUupANGUjx3d/qcmAe6nL2iXMpfQt82p0tDWj3UvS6JvhYuCaeihN
C0X8nW11/SdsrJAuskb9GEGofGt6bBFU+HrnhV/5BhSsPNiZb15GLDOfSnt8BULTfbPKH7PbuF8s
xW1vsjJCOsnWu2/NDJBCdaz8CREdtHTD/nfg2O03IFv6YY5xEbcb/1UDfIaGbTuA9yQWh+1xxhoW
vvB/sqBF/in8kKdbDqjYbL4rB68+4tdWojDnFK+ZYtk3TdpNaG73xasOY/oT1u87KVSAsb2CwPgC
k1e9lyzbb9hfcIfyLMkRNYmr5k3JXpJ17JpPM7t0kpIzdoN6r6L1psOIvg2mGVxCYYXGbY1WDLTo
2keFzc7vWXSPuwNYPGQ9kZY9Vv7g3EhJ3/re0dQGi3aH28ns0/MgGBO99WrV7+H4RDeSdCLVBqYQ
9beStDEiwgdS9+8kOSvTD5dv/oOkpj57or/On4wYfI8/BpcwGpTnNGvV+8iHRhz62FUNefUE0OeI
7ET/XHrt5yRu1VvACsOzrre8KjGq8lXi3kkFyUcX8VQqdfYgWRKYqBxFNgSGutMxXC1wj83s4Fmq
x9DRnnLzuWmKk9u5FYaF9REZ8/LWnpziNuogyy1iweWtohI0XeUiM6tOh9jrER23o+Yx1ByswCfr
FYWw9JtqVd4R3czyIkk4OkDq9eKtNEckKY0eLMFSTesnf4emH6iafMRdWW0BilfpN1DU2Rk6vnPS
2fv4ZlvGbe4q1osZZs59mVgALJZq7aT+mkBLXvm0afcM6zTciIi5SzBrqb9nBa8Bv/ufvK2KxCyl
/VX1unb+p+P1FgBMZ8eP9Tg3D6NSAZcuXKTvQHWZfIl+5ar/2RwH+61xRvSBcr24y0LDRtm4SkHE
DfOXvnKfpepopHd1ZHhf6yZXD24dW/dp6WHAUteopaAL+xk60k8F8atjXOxdYEN3aslL5Y7xj04D
IGYZbvPomV1wo9hOco7SUH1BVaXeyemd+ataes3Pjn0jYERmjA7jZFxYsy1R3S2tZ89Gc5zX3UHY
Ust3SVYXKOOiUXVX0qfe2WV46H09vqkRJ/9TsNaR4nLLhUcC+BkZ/4M6B2p8kPIQ3OOdnC12XDLt
Cjph5ZjXNSnFuqcl44lXO1prBpr+bJmJdVbtAe72dgrLMW9t4OU3Tmgpx1QrdGypBudigfe94nXT
3GmG6ZzsJJueJnxcDn2rNp95G1WgP67znbHzM9o8yu/Ge3WHhCHpWFin5xe7LcyfcBIRizTp52l9
vLRZ4kBSCeZjXVX1Q6y39cU0quEmclsLd1+/xJagc9DHAqxKxwczUy+RxfJ7/1scjJ+TyFR+KSAt
1wtluYZUXGH9PaXDj1BRnK+a3WSoHWvzS2ijDc4QJXiEQu2es0VUXFX89LZPY+vMckD66EIFAuPc
WKyf0ZHZ/hx+owP+DvlQ+VsP8EEGncQIm0F4ErjmrwxlZL3rXwOsOZr2U9+BWUanuHn1WuaEXV9p
j+A2OuA5OCzBu3IOLK75/kXXDTyoRmeRNFBT3OK0LruVmOPUbAEigXDfJci64F/zSXMG7zVPva/a
FCv3Zu953APke+swrW8k2Rkoz+VO3F31uEeYSmNcdu1KoG5F43qfAwjpu2oI1fu+Kv3PUT1/061A
f5DUvCDAHd16lKqe5txGmuU/SSrsg3Oblukns9D9z/7MXmJhNS+l4Tif/fPoZ863mE/luR3V9uy0
Q/C90M/1UNvfSxBZWOZU9WUIhuIrNnf73orcT8wj7zB5KB5qX0E8P4C80fWhtlvzloKoYMcZZ92F
yTKeETuaeIkQXjMi45fYHVqIqYVO0H3eKjRGbRwqu7NOA5aCD90S0DCmQ4M38kGSUsCGbfHQzLht
YVl9C9iJKwddBboBw9Eda3fFg7EENlK8t65i3OdONX9iFeBrV0bT9ylagB4tfA50oJDcS/Wv8TxM
38c6svbjkh8t+f+7vovk0lbfd33OAzxt3wQugm//Of+W/2/n/9/15bp6NcDc9syjmVvxfmDC/lwO
U/2sO6Z+tpc85DLqZynImfyueVIFocjmuVzyPhzLlxM5K8U7xzrfRAmshW3pVY16omVkf/JU7KO9
3Dxt1aRwjD1vV9fwDYLyUclaC8IknK9Rq4fg6PCuH3p0bA7ZqBWPEowmz6vo3/Sd1lRHPUzUu6CC
iEcnJQkU2tW7dgkkaRsKpPs1nVWHnukaWo//KZX8LSlHSB7adrd5BKBty1rPtKVTOr15dB9LbteP
HvsPFMm8bwl8JhpVmV89Hy6pPjqfJrv3fhgI0LFa6A2PlutiOJqgt1KkasTuK2xiiMfXplROhu7N
X1BkGM4dZxXB0zdoWVe5RpgB5+ur1rrHCdt78DuNja7l3JhXPOrctc/gRixcBwzjpDfteKPXIZrd
i+GOOOqs5jpWWEDOZfIlBRL0aHUfXUBWMNF752qmZom4Tus/Z06iPCMQ3R30i4eNWDLPaLoYaMcg
Qu6YO4Yg8GLisT4rVdafmfwhi2/8rsz2OxIjw5coxgk+6dr+MWp67aLGbXb1x9R8CAMdTwylnN/S
MP0N6DD7zcEhdvA3immijoX17zN+Mmdj7IKHqmia52IJDJXhYVggl7hUMPSFitQA2bDa8kFL4cUj
maweB6/oHqS+VMPg6Yhp5IQBGuI0yeLJDmQeL9k+eQ4Q68BXrUmfEB3CIMLCGM3o1PGED1r9YAVd
cq6g1twnGaQKYzTnO8cFWQw73r51siG6FkgZ33pmZF1Z9ihuvGkebrJqHK+KGpW3mVFg7OP30V3S
+Eg8DY57l5QTXq81iyRRl/inuG1VHBjU+uR6xQjRFdFlBKD6J/YnymMaO92zj9oTusFgB+lxQANV
ff8yd1j9YO48vkYW8sidueu7kEWpoFA/N+xB78NRNd5G10XLG93TL3jP9LsqmsZ7Hx8qJKjz9FBN
YYQSFvpxfJsgfPjp/FfSuEcfP7Kv7F436NpEC9d+jl7Akv6ObHX+S0mMv1j4hV5uBSyUB65+ylo+
zv5gnvvlDG6Mfwc4sBKLh5EJlT0h0gnE5K8CXKLemT88sAZMAbPhFm3U8anGSH1R458RXavvPWvq
kELmDWBmVF6yRkNIBvG+8SFGrYVB+XjJTSV69RXPeXA02LRiBB+aPZQ7yx8ufTpMX02buZOmBa9u
wZuiTXmBbIA6fo0AAB6DcugvcpQeJ9faGLSb3NGGA2uJxQ2MoJip6oIMtjwMOfx2t2aZE4KIUkVi
7zLtpUQyP5Zs1cdM9Am5wHYeyasqFx4aG3j7DMfAB6tssXJsle6tw8DyZvTVDPkKbkmG3jbrlgNM
jyWJop13nNoCn8slqZsTpCXTKq6S9NNa28FOjHeYPECSsx0mBUug5yF+T6U5lbejl1Q4WBCTYKsj
McnDaZzajQ5EachBY/0fjpsRjCohqP+vc0vy3aUdfASujIR27/K2Q+T6Y1TON1n6tZnC8JU+198V
sWNddR9uRZ8bL6rn+GdjCJX9nPOYHa+In+yquEhKDjIN76XtMu/espQL0kXzg9c1UArbvP3Sj061
MwYn+NEGyiuEIu9vU9NOuUt3gA74PtByPaICorxdFv9mMeMRdZD4ryqqYz47Tft1sbvfJ1ZX3rPO
fasi4n4PUaC6z7UqPCFnOu8SU63utwIpZYD1p56JJU/ROnu1ewMig3PzcgY5RCpuyd4enZ0z1OxZ
/vciH06tjAl8Id1/S8GoIpi5XGQ7gSTTQb2w+RXfHNxBce66McCACOtQHF+UPoRCojtPJkqOT6m9
9L5aAcLADN01D6Yvlkqpe3FYKrh3VIxLYhWp/zW55OHUPdxHSyB5QDC1I75o7IIspVuB1JO8qlaz
kzngCiDJ1jbyY4QszKGLJ5b3q/qvCOKCV6j1Ny2YoL/15fTmlEza66nxX/I57w9AxfpnvYtRw3TG
7NE1EFWJEXG7n6x+uBSgalFwjMDsY1t1tVIPTZClFx8cNXrIU7U6Zcx1n1S0dlkxYPU6tWqFhfUi
+8yvC/esebtfEhsFFGs2ze94in71m9T+WVr+jcpCZoASDrympE4YSn8uytZGvo9FBjY0ut/j5N35
eV78NJr4h2KySk1vCYAe1JBl9bhhmUgtWEh6ZnM2fPbroUHTnAmElI5OWN6GGVRAKc2x8Lzz+7nZ
SWmchhmel2jKSenU2ulDrZjfk+VM7Hjkj2ldvUhZbLqsOSG0xJg8eixbVXmIcRIiHlhz9CgxCdQs
+DbranXdsiSGG2p4iPHxWY/aSlUnc84xG1E7yXOaELlJt4F3ijjofqu3XUcdsvvGLOwbf9apO8e4
UsFEehkTr2SLyGfzREu1W8/ttFsVHhWc9Ug7pzNSMVIgweiiGrRXljq1okzVaTtG85Wf5VyibPff
07yrYjkxHDI5+Xa2HpuOfe9M5WE9rxT7acwl3tWcbUXZY4dlHgzbgwi2nF4ZaiiCMFjfHSgF6yXl
B4aZ6p8803xb8wz5BdvFJy+hCfpOp16bsD3843/aav85r/Z3FqDbsP6G5S5I7N2PXX7c+pukZL1o
V2aPMcKuUMXPVuuqt8VSTSr4Zs0yj0SlRIJJbr9ETbdDumH4y2NH6F7phhOjDezUxua+SaJqX2Ng
EURQzYIm/2EVzYSGHpjGXr3aoT+fHa/7BSx3OqQIK6rRz15PsI40bfwoPPTBvKG7hmn7d5353okx
062LhGlU6dFBs6dFytb7aStYZMfdTqnpyBGaNZHDdz3WGBvcrdw6eWOeeYGE99lsem/X89qh6zG9
1n4FuLj7rAUjJ4PmhyJ28tCrzZ0Tw7+sQD2xoHNMWd0qTP1HWAx3CrueU4El4oQEQ7ls+BUKmw4J
fN8LPGKmqV5yGynac90mypMaM+Ut8TN6qvxbk7EI9nJL1jD20KTS5H7N0zBx2c3FkF23owJW8g5Z
jeQSvqnKkxTAQfvRzjCuqraHyjm/NNVLk5rD08BAqHVqtNBzpuTDDGQE8bKYHxJ8VkpMVnDIwfag
6hyUHdpxN0I1NT3whlb60GsjDmBLMKX+cz3A48+KWycYLFD/BAWrxXs4ZuNJL9Aak7wcBYbzjMsa
C6b/yetmBhJImurnChe9wrX8x2wJkKPwSqd6am3kmtIWXZyRMczTvARRapQXd3KmnSTpQYynGDUK
CEPNmrXlN7b5JbJa40ayXKXS0SUbZ+xCm+IoeRIYuq+zTYRmo1R5V4BinjE164Ul29IL9nenIr/K
hSXPD4ed7bXGoZ1qdqyXHymFUaLmt5aNAOGSZbGs/uA4ymEIwvi5KI8FhOCnVtOiZ/bMf49R5V8H
zbhHiDy9GzGrepLAndH6R9bKOm156dTnmLihzJ+oSqxAafQNPK+7m8RKrCcW+6312C6yj3Ph434U
tg0uWi6TNj/FY2i2Sve8pnFIqk51kZp7cL6Uh6Wl3y6D57hxH2eP0UE/V+wVVZ355HmJ8mhFt8GS
MKL4TzBa9beOVcubyUyXaSF8H9z/AGZs9cYElaN0puuVEzlqYeNdET1heNc9lMV0WFvUXEYBWON2
hypy81jUWfBsskj2rMfFS+kH461Uk4Ahmb7DFqi8SFLqaqisH6wK5LgcJXkwKlIoCck9c7hx76mB
95TmhveELvd8Yxjd98CvUQlZ8nUn63GSind+7ML8l2ooYF7ZuQ/vpQYjvyc10ozbaKb9FVPUXpTA
s58gizpPOIhVRy108TIYZ+dJCrQWcU+1ZHNGklKAYIr5UKUMGHHeUFCODVu2kg1j30f0v0lv3W11
Q9ZOMTNrnHOqV/HJnUBMIGcZPpewIQ7YsyRHw0EZbe+0lX8yPAPlcPRbnpF6jp7NtoEbaiSsH4ys
h7pGiqnQ4mUiAWOXGbcs3Dz1eWS0UQbY4SmYhfiLUp+P8PCf2JJEX+9L3uLlh7eGB/5usVbxMYe+
kRh2zRn71zftwhLqFgijxCQYBCi5BExqAU5KJtK13dnT2fEeYwRfiuk1XIFXC85bZdhdf1X1mWWW
llnsQnzYAsbIUB0knQnroTezL+ZCPOoWJk29/AS8iWAe2cI/siqE3VCDZFEA3d0bCfSqHWcMjupF
f+O/UT31fkaJjgZGkyP7KMV9P8MQlWiM7AyS/0nMNgfC+WzaobK33jF3woIkQWckdm22EOUursWI
vdwuqzJntE+wO4BhBn3BPCqToUCx635Nnfm3j1pEWlTnEfuvg6W9BPg63hRd/9Xhtt5G2IGdWs38
Hk6mdxwXVG3CaQrvlh4nO8r/3e62xOQJsIcVHs2Ae6XgknardvqhTgLz0mLUdmMbRXm1mSQkVVzv
FLU7D6b9OeVfW9YIQx9Sh8oTpgloNWNyF0H6WbEOcQ2JeSGl5Qvi2lkelsQyRBuOFbIgfHd77aZB
2SKobDa6jBIlviQd797dGCjK3Dfba5BQdLS9omQ+6/0suFWh9dPMQuVoWHfFUI83TWgPa2CY0Xjj
68udy6bvmaZXN1B+qxsvrxAdl2juer12lKhYr0pMgsTxK9BOHmoYC3a+WOxYSqOCoMOg4x8bVuk5
+TXKEAJYOKLL35RA/vCW7DIDZRkN30x/4TDNC0ZRbkchnFOJtjMLXnnmTIftyUg73ZIS87QBeysI
vHTeBTqBBMYC+9sCqzPDc2dat8mCvZd2IEG0JAe2OE5z1NxJVulbmDsELqMRsTXoxdHAVnqeb18U
n1KtqXEfNXI4YAtrbI06nT5cE0S+IMlzTxd9iMrExkACScYRKsRapPyuGVIOtxhDtru5cXpcUZR4
vHXc4mBg09UW47QLMqx1Q/ypD6pbMYvRVf/M2s/fXjq+auUirMt4BN/YAsM5qPQTW+dHPevhjSb3
WVGFOzTK2Cidy/DOBgtzH/jdnv32ZjdM2UOm8YnIvco6eKis3qpVu6fLKNlCZ2WxrLorcgPL1HZW
n2Hf65d5wEHIdvGkdb60dZufTDZhQLF3PV4sTXCKWowozXyn9Bn7I8AED3xw6TTiR1PX7P2kTcrR
V1psYXr9hPY/8nTzZ8NMr3lZsn6HJVHUmN+qocKzcEpPyC9FRwuiX9F2d2FQqzs+jjCTw6I4NBAy
wu4O4VfwJDFbuorK1msQs6gCl2qPKFt0GqrFI7o1QOGyRMHm9H4u9QF/Y7c5lEhUNC5rjf34u3G4
MW7vYZXC8XPv3QVTEu8jDLb8PFbRNcWiNNJYru5VhG+NGHV8TDOr/nfsw8hWQVLtx9lyzz5aN0rZ
Xlo95CagQxeZNnfaDOGKN4MJLmZ489xl6RIjSMZjzd8On+6lb9E0tGMc+5onZ0OZIAIr4P27QTkz
opj37D9+Z/AcHt0J/n6p2AnaRMB03Jmxpwk3x0UeDfgmfzzIvemSuM8jEkgXdjzVO8C0uGe4ODCo
OQ+6hKULZ74LEAx2A1fFa6sz0ZyC9RQqv1sfb5l6vF9akB7b7X0azr8sCvd5w4eyYpKt/A9X57Xc
KtBt6yeiitA0cCtQsmXLOd1QTovU5NTw9PuT/73PX3VuVi3LsmQjaGaPOeY3vPi2tsfvtoSOZHOJ
htY8Eda0zPQbU4/EHDMXEYLoqS56EnAlc2JMcEcKOcERDIWvhalCOVyQIrCWN9oeXmPuFxGU1w25
zOSDlrRwfN5LtkEGE2KdQlw5C0Qv92ZsjV2Z9PH9AnF9bf2vRpGql5jJ5zIZu8FnIzhbU3QpACfp
pNd45XZukP4YcFg3tSab2NLrW9AiWCBAWsavR0QiXCMnOzoWSl6Qm/cQF/zQWVQUp9PTYvk7gnCx
j6RYsQxh0m1lh2QU30Vrjbu11WO0pKrZGf5LalTVxs3LeNupCn1mqnauNOrTmvKC84AymFnWOdH5
AJpyOY7mJzv/NAwWb9qO3WNfENXakdeFnr+VQfNuDRN4FgBJvkPo8TC94Mh1gB3laUiKZ7mhGrTC
Ff7qJiAwdTMsutzkXnpwhWFuJpBdMhcvgMRagUkSzJeiPmrNqMpJX/EhhprWeLCcxOV7y2sSTJ9x
0nZAneqffH1b7QL4mkq/MeeWUW8/E6H4POGXpOsCLXW+DkCmXnobgx79CK1NL6OHZIYJWMb2P+Qb
ECbyPZ/d21rTtFfBSdg8rbTmG8ek+mdNz7cTqcND05/idSRAtlr2xPNK0mWr9LB8kZyNXv1UVOOH
NRIobw7Lncip/Mf1guutEQKJRqfRJ1ihKyCTI55hwIYJ50TY1SNAsPxz4iBtuoZQYMMxjo2myEqF
1YbDnmNvRspD8CdS4Nppdl3pxvdkGw5bWjt5qFvvWeoycqqRhcAAQ6vUGxn3KrICGt59N2Sbvi9f
8Ysy5Diwh9ZFRl4S7k3ZESR8yYnFGa23vaFegPnfg07zN/3rJCHQtVnB3P189DP7pzaKnzKzv/vW
ISywg8xvsodC4d5X87js/JJmQWbhZfcVPqJ0Sd4sVFBdAvubl/rRzNvb9iJUVculEfvr9B7RCzO/
cIpVtp/EBu5dt9WGvIw7N+cpzTdZLVFLLkbdNtHH2uKmUOIRksD7YL2wasokzK1jV2ZnDyPGplH1
bVnU/0rHO7at/OwzNl5a3KW+KiNhqgNGFfSgeCCvZY6Zq/fnq4E0swRUddTiQN+OTg6RZ56KSBqk
0dvGsGwMt9JR7BjfPmSjNJ4womfOVhAqZQ+e3C+6eyLmjTZ0KfaoAHt3RclMq+dKmztBqvfOTyX+
YTwrmctpZtRvgVnnV1OYpP6FIfYwOSm0cfWyrIOK4M88pd36XWv5atfL/SRDu5TtTib6ZgXNWUjI
cz35k5aUNzUYa7/u4QzWNh010R+LOMamLfdzZkR+Rtb9+5I1H0GinmQznrTE02jOL+mgDj0enEJz
TuRDvwPJBppmOqWAAzG0AUbrlBsVDTtwo4ucjusTqryrDm1fz4i4C8w4+NBAA8iuSNyPZdAfZFOX
G08Zz70PyGbI7Pe+LL5ncHpOq9+ZL/vFtosv1tmvU3YcRfm0MEYeKrN+aEbg5RkcpqnAUc3xeBSE
iO1r2gB4/hy0o37d04AEptYfk3G8J9OIDEEffXwevN9e9KApuMOSsU3UeyVA/gJQ3hhiJvLSrMA2
qZM9VPcFaJ6Ntc7uVgTBXsvg+F72APqgDR1r7Q7w9gvM8gv2iJQcTdLYrwnFqG+ZG8bC54FNt7ki
mxhlB1V4cL/NcjgV5vw28kux9XvNMGFA+lQvQWdcs/I9Yi5rNuPoceiTW4tk+tq190M+H3Qd7/pD
P1e7nsPCIsHOn96h3tDby6j/Z1DAXnOboVIdBvLUzJ5gMR2cihrW5+gU9FOq3Zxx9c5+/KsUEcoF
/rRKd69yHE52MNyNvgrJc7hvhuTDLdk3MkJGdMOs3j1m6uGT1lNIa4aUB0H058q5QUcAbHxF2dBZ
MxWN3vqOicF43Av2GceA3XJd3hI92lEHZCZaFZfL+CoHROVV+XoDh+esct1vWg8ioCkwHDll8lRL
9dsMutuUg5qjNhhJjGTosEvN42QGD55DEbmkkLOrZLp2eqrsZow/xoHrbh3tnQTm7fXTjYN6Bzml
iEDcSUPRDW1jUKJ4p0DuvsIgxOiUIKE5aIfd5HCQPQ4jkScrC7pVRqPtBQz8+/5myucyKh/7EkbU
VBjmznZgNvRd9kAA/BDDtucGRyV5H/yYehxPFiAydmPuwY+HJ0MsYDeD8UMMkMYXI8P3Mn50fbBL
JpCifUZGcVAEkUIi6GhwKIzxUWUaXDwUYa3IwzZBERhNs0SxLg7lOvlHQiZfvQx4D3fwcWp+rIHa
eJm5PGv4Onl2EkZNwtwMQzHndGmzB4vlJ2I6CVcT+T1r1p6SrP5HyGi6EdZIW8l5jnufoJLqy4Jc
568dUxIWiWBx5pPPWd2MSXstKRaTobqdApqG5IuAurphgOiFWvvFp2kRusklK8LW34vLDqDwJ33r
B9xq5BIV/nhJGORuLgmQyns4qu1rYbdcHXMou9U8u1OpKcZVsRE+NZhU+DaS7N+Enj1cu/WFkOVq
eG96fnbreWvZrqawIjQj82A7yPHOmHVzzIzizkkoyMmkrWy32jsoU227zhS06bRnSNvpZRkhCD3L
NPmCbwU7tcCzl1otVwAnjfEP0e8zq4tjLB1NMvBAt/K2bMCYgbgXG4Xb9rC6SRf1EDGDOQ/z1b3p
xgBv6vjrGldELZ8yglkrRGiAj3jvimbLKONdPgmxM6v2HcjC1VitEJ/rC6L5oxUEV+vAYli/Tp8b
4VEJ4YHyEQk2rZlQd9YZmEks6JW/x7TkEg3pzWEuGe6RC1Mh7mc+goCc5oXMdmnvhLM82aY8tTlX
YMoRLgShEnQlf10vniI1QBwut6kl95nUH6u+wjnzrHCkbsgFabelxXEiSvyWSQxsIyv7dcms0rBc
JHj31YDMd/G2hdBD3uz+2rB2ksCjTeAaj6IWuwnA7WWRqjdwUBmFWjBQ7y90OdI/ChY2w7kGHfg+
pc6XLY1lF9sTsGRGSCEasj1VCrwdFaEbcPbXBrMDFCbEJqbMr1DjD1kKI6lw/jlyqDZSI/e7UJNY
N5EQXfCCtnmf+aYNVc6LClJON0bAWeK59ieCyy8Zys31VNC1tmncL0QVFbb1ALCvjLDKMEDpWJFZ
1O7lB7YZGnFk2zT2/WIvXLi0ltYHz5p86oC8CUHN9dBThrfcasFRD9dGxtlWd2LTq+Y5VxXjSPIK
MGa01tTP8xCQ6otIsZEq3c8kjkPtXG8lFvZG/CxW8N2Uax5hZGs4Tcd7r5rfvX7+hiR6WJcllLb1
UevMhZY8g+hl+CLWnQufZK5C+iBmIx6nwrsfe5+xjLy8mfyRBkpr0sgO3nN3ING+dJ7i4WEUJqhu
GKIkiJG4Y3pxpNPqRrniJCzJpZsM5DnRx+hM79yw65jqao7SzLwjcOTZnkjFDMZql6TLQxq7E15A
756GCgEueQyzeX3zgwdfGphE7AuLrxx0OAw5BTYFJvi6JMrtOlqg2BJzvpm6kX5Dujea6qZSz2Dz
Apqd8YFzMuya1Nnq3GInNlk81c6qrWFLJ/Sv+gRgJ6If3gWywYMRz0nlbefWfDOUotUy2vtYw9zT
MWF4Cgxa641hMg3faYv13nWO1Bd9pSgwZm/jUlWy+5rPZnGkknahDitSqrIgtOpJ8jbkIajACGO8
uVXrWKHv5z+Ll76l9CmXZSxDY4INmAf2cvSW11pkahvbeyVoSFfMoTKDmmwlOTC1GN+KKrko1Oz8
45xPLZBdyA2BXklnobSSV2fsc4ZIF1k8a83d2yXVe9fMlByTHGgT9rSHU0KiAy+AofzTxGRkFGlz
OyTpziFIZBcs+rop7C9lMLCb5pDfL7yhdvjGkfRMQ7zeGXhUNi1X/DYwPPaGAZfSPPe31bILoAAv
C3I7fq42iosEOlvNWGDLJIKiq5X3zP6pGC0ky37qWJ1MzwBqnjckC8UuraesP6QANjaYlrxNV9s/
swN2Sj1b0qv2SW19eJZx8FaNfhLg5nGan7oGdQqv+wfezCcV9bxr7fR2BTkM2bcoQtJgoRCs5y4l
wvVOczflUmTgsPrEEoP1e/pHvuVtHBCxnLFGWQSdl5P3Elj6eumAkcCZI0ve6c5TJz4rPiyQKPdZ
Edh74xK5nDbLSbkm1PesGndZxj7NpPZvmvmFaxQbCKb6y3Iot12y7Pk5uuBjAvg2PRIr9FxYthGR
gLV/YZA03sxtjHvoJ9Cvre+8om0/eeVItYkx1V1xnBFdzejEtSoCtqksUbFDwcu1ickWrbftsNe8
m9L+aC28VCWeCQTbh5qDt6lm595QBZKhcN4m+pZWMk8R6T8XnkqQnFJXPCWrPFiKAl0khPKxOlEB
QNpjD+vbsFvb0cFoDEkYweouSJP75peFN6bzMzNZqdPpXgl2arJjniafiUUR5lvaEdSw2DV5UPMT
AFK1w8N1l3vTibYCg36GuhUqGSI2gaf5Qm5dnEfrM6n8T2/sX3qTE7NwX8i+eLRlFYmEnEIigKGA
EyS7XPUdVwtjXTjED71jvo2D+2V4E7oyTrfeIbsuNxFjcu7/3po5TExMx3a8LVo44CwA2OAu8Gbr
Pb5sXn0jOa2QCkFqnwpbrgh3/XfT6l3rGS+KSOKNlzpzONcU3qaLmyHmbKGKGas6YFRcmBtXqKs6
Hr4qwQhFOq5AKbE/deOjp8S1U8o+tI2RmqrCfm8CqNa5YUTiks87BtaWUXCi6PP6Oy3TA+CKqy5L
d2bh/qR+h07V0QUkSZUoxWxvL81tIQkU7Vp1bCYiU0ez2eIK/yysHruoTUK3m23zgsZzPuB/iyvA
we6WX+F6TM9eVmESnk+VYcF3kla6Yegxnp2HeGCEIo7/rZXxZBMlpGWdPhnFB8zEyl3t0EhM3Fiz
fbvAHoucwfr2xuFoB9ljPdNZZwLwZ4gvBztVH4s1vRYVc9WkLUC/qvmbs/l2KeabOseeFyeflBCf
BKumG6+edm6zfIzNZS7P5EZulAGOwLWGPW7jtqM2vyiVek8XL42cBWnWzGwC4G3UhPQjcEmkKPrq
VCrilGr3ofRnQQfdeF+T+WS2IKSD6sZmCReevx/q2g/LGchdNWyzOXvLVCfCf63bfLuO+oqbBq+l
Xd+X0BoHr2RxkR1pS+4AHu96reZtTH48Lidmta3mmjmjR9uYMKcz+cuUxWGZwRKmZIPmuYmoN1YT
ZyOe81U4kUlPFQZXwixINYdmOKw6JykxK3Zr4l0zQfkpRfuh1vU8wfmirSZvuEJeZQGtzRijoKrx
YPrJ3u7y0JtHDMcGaVH5esvw0hXU2nXfus7WBW/A/ccij1KFvs3VNa3mdCDTAYo+NnDtj0DW+aMa
J3jQHuKNh56ycajoOIurG0e9jKKICFC969LhLZ1ogV9OwXUhYgpjiblLJCcK8xO3q4r3KOJvsTfc
otyeY0D57BKYQ1OttSWF6FqJ8nFI7fdSS8FGL6WsZZ7KD6A8iYEbY5U9/lkFEhNRBvG4ObAbeyRU
+60Z8m92v09MgQ5HsPlkKq9xxNzLm9ucuiZ+pzzAj5FSosQI9SeDRk5nEbYyLm6x9Uv7gMsIWS9f
HEqGNiEf0jjVXmPcstd81SXa7jp6O/Kyq6h25cyeXge7cgVFswpVHKrupqoNGgS8wNYvjG/2vZuF
WQiRxf5BrwZzkyXISkKyEu0nV1M2s2mEnEBv3wib3CW2eHH3S19aV4aig9UyiUAnwmOj5qcm4xnW
flmC9sh4XLbpFjKYtOWUD8bSA433in7/9+V/HgNDn3Nd9iqOPEY4APE3NveqgbBxr6zJMrikP+k3
X2TAuAmwkJ5ewjZYjrXHSDpDTh8SHdkS+E89ZzQO/D271aJQHUWM0gfEnq3Ny6q6fj9RoXcz97Cp
Q4DMhkfyhT/HQV0mu7j7rMZ8FNYU7L34n0dmZ7go6xMfGfeaHrtbboqEnGP1bowAVWuH0l7O1m9c
+Vw0VNhlHH85uRhDJCI/AhsgAgeIs1nxN0mWJb+9yuZLyZYa16mHhy/2vtPA/p567NsLi3A8xkdI
zADSUayGwH4NCqDf7q5ZjJv28nbZpQPjSOxTM+T7wH+Bnwf2sCJZYq3CaclPqykfyubc5GLa5Gp+
rBK6z8r3j10jkDS9c2EzTe75P512gfgn7d3iqvv80joIjBLZUHfXwkzmsO8croiAFHimyq7Ix6ii
Nmk1PfwhorieuaydYzUJAnVcdm8HJ0kFsAmcHaaESGB5DUzUwvEgNCbdNnebc5dPb7q8BC3qfNrH
Tvlvztb+ZoC0kSBvmy47ZScJuMEuDv0Bx9kGqfmWLd5NkPyze4eebEcems+Gs8n8iuUxfyznl9jJ
oAv57NHSxEk2jFhv9ADLQdc69IOcvbPnzht6qvs8M63XImC1hh3L7haJRZfkQ1nZtRhRX+Qkbtlj
P0mzfO1LX22NTmQYLZI3GCOMsPv2nmkmM8TowTJ4MR16xA6hHCJSjeFF9txONsPqNp+xfem2rgbB
kG5R7Aky5afsa4de2M705efKJH85I1XGE80VECqMuNNxnwfNHs4gd8mvlB8WUlpMNE1PlgIIaDog
X6a6wVaFYOU2P0Xewn6p5oNa0Jkt5QZHWxyHchg3S0Jjql8Rnzyv+BwR+bjb1MamwvTQqzo9Jvl0
KaDtd5cRlw1qZQLuRHd3ZlnSWLHdr/rSeoo/WhSW0CoMatfh1KNZYpPtrhJGA0eKkftYclZWNWLn
aDJ3Mt1OzNeFeFSabVC5UNIX2h7yklgztih+2TrO9Ms4YSAjFPsuhVJBebfRXTHet2SmRz3xRhcg
/zW6/E3itqEa0W00RA1rRtaklmqO+dRC/OCOkLYiDtsxM2+G2dyV1JSbxWNyOltJLBfmOWiEsxfm
2O4gRB7XNvc2sqi2qU1gy5pwc0gS0V/P6O2Fj8E9L/SLrDCZmsMzXTM+/2rF+oMiG2d9fqVqZHX2
rXBqc0n0yrSDxQBFoq2y0+DRP207RPvG0QZDsfAgVVBu18HhZjz3byB6tpV7qT9rRuPW6egWrKQq
q18quToHz65xM4t6uRL9pSfUYachfgMPn1d01LWKPHFmN7Yi5bQwZsEAdo8QyIXGNku6L6XqytCz
qjgEuVLh5WTqtclDItsqAFCXS/KsNG9RLFzCjurcUAhxyVNoT67IXwfJsY2tQR7yrMDAxGXPmM9L
J/mLW5e3ZJ4IJSaRLGu0ZKQ/vbqBi7G4KE+gPvV1Ut+bSCicUdUm5lPZpkUP7rvv2O7x3laz7Aga
meg6U2V59Hq20m/qME+mg2DjTrxwScTqKKo9zWIHRswumG7qlPAWZmU/TSmGh9KOt1O+vDozU5eT
Nz33MbOe2IC6fUUQDUv0cNbZypOMf4KUIGSd5Ktx5Bh5/niV0ENFOAxswCjJgmwumx/4zRyiJb+b
zNEgfNpnAmbyid2oGExoG/y0NgqdTdjISMJmxZnsxuDWuJCY+m9uxDKw3OjKPgIqqVfKCpdzTjTW
j07cT9P+N+n1B/QM4RaAwt32bu2lCRknRoeOP4Fv8dPCljtTMUFByxB6Tc+QCbqHMU+3Mz1mSYpP
nk7bPjXeg07429HqCFzLivqGzp+3VatPOp6gp0PbKzQtKh32OQz3UrGyr90D9hEhTIwi4rZ9zJ14
uZKxSW+DrY+osOR4Sa13Bix4fMiPg6HMXeffwbigMDSXl0lbh7U3UYV19zxMdETkPIR2UvWhngOL
QlGt/PbJTdoP70rSInP+2VN257PbZxPMXXGaNFYjtgOjpgGdBgY1+6FjbvyckEdi1IRZE+4Uzb3x
09XTu5OQ66Xim2LEWynGn9lH0G9yJHjclU8DogB5bwHc30oifjjPU8z2MIfesGVA59O4TK+l3nKt
PaILyjy/N0QDPd9dOOXWpt7UWFEia2LP512Y+H1T/ZrO/DVMJhWLnA8Wa8/+At2ea/WFd4P0Suin
9HvZGdte98BflHNWpTnyi6v2KQhczIZRYeSH0iTQuYudu7YP8qu659x22ijhIG+WJsAeSBPcagN3
mw7zfNv4Wwf3bORrQdrG+Lks9Zk7bE4V7GxEw/hcV1f4QJrdkl8Gdgf2HYS2YZBfm5+cISu2Cvmj
bQZxmLZIr2ntZvwP4UQl9XiuJJO5xjda+/xhJAe6ryZoJ3E79bTZVl19e96FzSLYGnU9xrqJT8Uy
130SrP05u/zjor6VOGmv/h6SqiXKCOWhKSR/bX+JoIn1ocT+iCfXZi0lWN03Aij+3bRETcs6HDfW
Uz5mOeeB+dqDl4gs2/bCxDn4UrqRWIPXJEsFU25o2nVfztsuZiNTzsxB5JtO1+2x1f3T5DXr3s6d
bDt16lZjGaN3THfO6VS75+Ih2NgfCzjCml4tnThKONZYpvTBVKAOb52uH2+nxn9QFQe0WtWmbKzu
dgiGhgzvnc9N329gsgy0N6COnbt4QeRHZhxS/TWPFhRxj7Z8PlovjsRZ2PQfTQvJhYkuSqFyG3Te
uaQjFjWr6EOK1m3M6OBEixVmziVoY/7NuyWK5TQQX3hVdKPeAf7GuRjfBmtyk0j2KmzLdoXdpOFs
FOgx1nxlkT9AkaN/WXKBR3n+neV09+1YIMPI5EUt9D8F96UEgnRnLP80+cF57Fi3metM0VCVyc5Q
JCO0lv/Pc/FolsOLHqZ4I8Agh95ihl6/sD4764/Q/qFziMnO/3mSE3Qt1Xerma01vYHazyDEqFqS
69lpnrsCM8XAyWX3T8xxXAcdDp8kTrdx1kHxGO2NF4jvy8QJhTh0kj6wnTC2vZON81rRf9lOiTwG
WH6uGFR8ti4x40lj0G2vOQCe+OkVw5bMEdWIrzsd+0BtcvUUSPrUtkdGESyQK1kv58mhe+CK+D29
w4HCqhLG87odbaz7U3ezjIXaY8s4LlN8Ji6E0Re0iMLSWHU8XjNZlteycn+7Vd8IMZ6pUsEWp9dF
zDM4Ow0MQf2uECNn96U6o49ylnkqKGf7EuXEObTucLQ0OeilfjSW1boZ8QLZ+IB3dXYoO0rcIXB+
7cIZN5XsX416WNG5Cm4GHDebycwW01Pnp9cDvTQ0t09bDMPJIiw2T/1lZwxDEPVrHQYi5WzJ7hVk
hjBhra+7PVilI55JbuWFaTPf33woSZxYrB0Sp43fxB0/C1F8DV26cvbb+7nlcxEZ4YXkre/k2n8k
DiJknl/G6XM6aA4ZT3btJ6EAUYbCQMfW5TBP3bTD+MQKe5UP+TOf/4P31TVdECXoBci0iP59YG6M
mW2Vm/zqXj/0tvfbqOHVX/pHuhBxaOcGnHyP4KwAolQbsx0Q1sW9Qx/VIDVYCizZRB74m7FcW7b8
Jl1nL3auAaV9WfHsh22FT+zSzaoGxvPZqamI2J3jpCXwh6vFWfYeV1CV1PuShTuWxpszZv+Am1Uo
z63e1ya2Nsbf0+638vpXcqZQo6v63IqdFXPnZE2HrhwcSjFBP66+7MLHm663o59hqTNFQy4Dc6fN
JX7GWDDYxdaPZ//S0PS36RrcaCxpUWWBRsB6nbUmnt4gvdLuam3yLL1paoPUSqc8SabViqot98Pi
mltscy7VxRyOldxbs06gjTUtESztg80LQ1jj8i/EVcemNGGik3THlMHroB1Y4fdLk/+mdXuBTg1H
pzL4u0nlFBIVh/KWTdglA22ZX6w1Da5RNkLdkz3uu5m11V71lDbdnTMSBAGmml8ji+YSr6uPWs68
t3sjC7ZCLe3yMFtMgquc4gRT7x77N9A/3dCx0jQxNOFOOKf27WA027k5D6tpXVfltJsrI4nagqKs
6Q91ZVG3oglnVcanp6utn643WckCFKdttTWb4SrxCW5PTGIXcBxZgdFvA2Uwrjy9Kd1tu6mnBBiS
O8Oi6J+r+iehodfmhFEGiZFFxmJ/yqE9C3M4lIFatoNFvauGQqIHOQwLKYgs8Xw3JM5XI64Th1WT
nECPdti/AI9DLVzG3Kfgl4yUT8Qv0fovdFD2mhg4ZlquHTalaUIZoRP7zMDKOZ3NczaPuD2sY5Oo
cmchD8hS3mk7uFh5KEebliDFBa9r09mvvc6ecFhSjsKhcoeJQY1K3lar8xg7+YNgTdn53rgvunUf
NNZVzJ2cYdFwrGmQEU25zXPUSBI786zb2K12ImyUfOUnFDsNvpi+RDVnljur0/0yWTtvGKhKEBsD
Mgs2jaFOQnc/cT79FD29inzdWO2DaseRi4aRv7h+s1P5k2n3d5xqeP125Jiq2QO/p1+2AFZo2bXL
9AtJloZ9U3WIZ8bZqden1PVeck8fTNs5timlqjHYJ/A7jHsIPDojN0S398fN6Z8ljG1rNtwwQENM
gdi5LXdYc/7qKrCBxZdwBDlsxRFR9156KHFqqF/XOIi6ZRX7dLCeA3JY2zZ4T8eLIz5LT8aMkQKj
HSkQpT65JbmntY3AXfrPJhS3Ma7PAI8mnFfTYzuhxQwJw7C1J28YHCPQLm4eSgYZNsG6nKoxiLLV
JUWJp9AxOTlwUmiz+jvX7x4ct/zserLKDNODtY8hzZyeAoG87ASMFbj+4zxYFGxuxJJLBxpGAjZc
8VwQ0Mm4CXgx1+k+K3OMDFyqLamhOrPP0vLIDIUbmKO5j018uNzy6Au8rlXhbkRaMZvOqE/cuvet
09+6nfZDeo1suwmt2xitc6dG2W8rPD2zj/NRD9f2SDc4oZ3SGd+QHIh6RFvdzB0ESXyptsdHO9Mv
V8piX+odkeBZGzOr4b627kdrfClNJDCoSJeJ9L3BYHcfSIoSCsWZaZVLGxCeVAZ2wkwWxAGq37j/
aH1rN3biNHoePJSGZMiCNRughVcjaI7DzdyI4caqs/EGAWKlrTcbB+wj86Y3Gn0se9E85MIoHthW
X/7/90DdM/8Ip4jbpoxhQcZpYoWda/b7//02TzT0tCXWsD3/PYQdgD6EK97/+yL5nOSs477eumvf
PKDDtA/YxR4bE3jH30MO8a63bWAe/vOEy7MUAaY7fts0+u8LIaQzpT/bxvHveZit9b1uia+/vOrf
P8yWHFIGKmlb85v9PdbLfghx2LlgXP7vMZX5oQXU5/z3DNhdC26XHEHbLeaz0NP//sPe7t4X1Xz1
/z0uqA1A6cw0tP7v+VYroViIE31S+/a/Dyui1W4THEZ/L/r3uKoXoqdS9469yK6x2/guJ9PzqY0x
TtXNPFz9fSmDurhkwK3bTOfjU9Al6tpu0RKrZB65cwz+PRkIoWL8ZggrT9/MJovv348uXdCHCWa9
49+XuQryPYMNIvrPCyfxfCKrENHs8radgjpXWP956t9b+UHzStdF3Py905wR2bjGfoIgwdPnsS0P
bKeN8O/LjMnTmzmwn8vW4PcwzbPTWv3j3+tY/CRSRtee/l7IrTD1tVUQ7/6+O+RuuODpZapG1fd/
/7iq7XZFx6UFKitNw1HWsC7msg//vo2jub7nDbNDRwYzq/jlOWW2priuaGr993WKftHsB6o9IoW9
GwYnOyOxp7t61uqOFvzFOdA09yDqvKhOsumhAKkZ9VAVHpeulWHM9M0TtVcXJrNULwPqG9edO7+m
Kzw7T7neW6XdaqOMsf4QXfNLqCzjkl316k95+a2birHB3PmpVozsyq//DZqKoqSnQoejDiezYeFY
zbtYU9FsuhNqFZbcEgqNkDn2A6KJKXcmnr3W+5ReyC+NiGtnWNsf1Xn3Hg7/r2zO3/0q7T5N9gRU
b33wbtO73RS5WnZZkxCNEljtPWHycDWVxxJ0CVz+eywpGkYqV4PiZ2rb+79vWInlsUjEzfbvy79v
dBniUJ4og3KHl/rP85pEbyUWs+jvy+HyArVn+9tJ+xD1/t97kPVcY5+mj+bObZ2Ga+eZO8OxoBBf
nvP3+gE9wb1u3ek/v+rfN6o+HvdVT0/r7yl/r68NE5//lNLvr1v8bEykH9apIC6SFuiZtKDyMLZu
TiRok95wmRnbwdD5IxCDLOwsd/golXFru82c0CO+X/04/deW7icG7+B1lrZPBPLA2OzsKVSVoL02
/oex81qOHMm27K+U1fOgr0M7xm632YTWZFAm8wXGZLKgtcbXzwKYVczK7rk2L2EBwAEGQwDwc/Ze
O830o611csPkteX3n2j0xfX2S+e2X8wMlItvrnEP8AGN0XhN7dx66S0tW3peN945apBtHCsBt5NU
7QF1v9yS2uzeEGtarfQiEk8oCkOASf5tIaK7dNS0i54ngBZ0q6M1QS+wifziwheHRpGXRZeIqdNW
h7VwjiIj3jYFlJQ4pcGVRN1wjky93uopqoLUoPnfGGpyVptB20K28c6qo1lbfij2KYowAmSccPmV
HVJEJ9sca/9ON0P/yt0It3Sqbb158QGuhPW9Zh6+qGpvuJuHBuaoUJX5c2jfVr8M1bE53wkyvrdt
bXL2baJ71FPhieyzbefCNoW2TDljXkfBc9sWeeevO+JCV3kp6Pq53TXRKpKVQ3dca8HYXecH4mXt
pQ5OYjMvqtM4tcWJ6+m5uc05tRHcHVLLhurj7bWg6D/280OKylJzywNN8O8jaX6Aqqj0o/W/rXMH
7A0+JWaDcpeRooLGssMMjC/hqkMVXiHa6dfzui6T7pW7ezT6EDfpCTFuXmd3+qobwDPNS53vJhcQ
Zbt5aT4Q/jRnF5Keh5yZY8wPpmG6BDfzG/pch56zpJVrafvmr3H0P1YaaLubeVXuyBSkW7nLSiLU
+ziuV0LrUFdQQKk3Smjw2REH6a9xI+LHVMaIWpZW3dhcFhACTCupTUbLj+WqKAHwUcf9GDkvAs6n
1DQ9fB5i3pCZXn1j0VKHOS3BwHTVjeoOYjcX7lMl5kXwxfx/rPRMS+wUlRL/vOM8cH6YN+BDpR08
7TyOOfLxyLH23jQBLfxSv7TUf268pEDWAjXwK1XDiiaPmd1qOaAKc8SPkzU0HHU7fU+1zLkGHsYb
p6CePq9PbOce3Ie4d6bb3aLAFqP4DePT7JjlUKHMgbRpd0iL9by+8ZkRdU3+TBfHBk7UE68a0rpM
TCJnVb9TjpXNt2kxP60HkkvTvgVlbirHeVUZRmydlz+ezms/t7cOxrU4Uf74Zf28+Ms6U5PqPimi
dSepoZJ7NRx9bfjxIER1DRr+19FAL574tvlFDTEfiDzKv9K0+24aufWq2OlTrar13rB0YyvV0F87
iQ71Awb8k5GptM9weKSa5HzqqXCZyjh4JvGSUGNOmKgylHWlD0cJZcsdQn2FKpzzX9pfhqJI3occ
qGdTaV88sxIoSDPJjL1TDt3zTlNbsKKC1v1CdLq3c5OUqXWNtUtqyWvuqC/kkyt3ALOzY6qBGQzs
EUFC32yKJI+fW0ETbVBidaNg4fpquUsOkKyb57b08oNalPFGYBDbZ42XPMlh2FOMTF/VTs9wPbnu
MfHb8M41vD/mPzdqkk+w6LMbO0vai+vRZeinHabXgYKSnlaINjC1PGMLTvJbCJL0PD/oad+cC6NB
XmtKEAcKs/QCgeRZ1wKjX8xj8HJOT5Fp44Ezjj8W/zrEPDzJ8+ckibPd56FjHVmwobT1uimwBvT9
uIfb4lzmpTTCgGa3YO/nxbBExYI8dd/J6mLTEKz3FRUQ1GEiWGaFUj4PLX3VMDWKF3ukbx30cfWa
xckzMo/ujYjmc8P96HvVWliyUo8E+2xcZBKbwEJhIj+Vox0Pf0vSo5CRnjHZ7RN84jU+5Qkul9kF
hDlNzRcB0dLbefFzQxQrCTnI6Cxbyt03wZPSEiOuA6Q+ScsvnE2VI/Hteqva+3pzmJfmh3mIOY2b
F4vJXWR0HvWy2r4GvVD2qcTXleBSZ5beAlHQMF+tgmnzPKZUXLGMY2qipWkyhsvqG1N65fCxi6bG
y1LzzJuPwXxOF5VkCbM07SuGIQ7y19/42L9zk5JvFn+jQlJw7PO62yxrdNh3XpSkd+405QhEiVbn
r3WyaupVRAkM6Q5IOJwr2m0ppDwVWlie8LI8Myc2HwS2Knhj1m1e2SBlQ/TkNl/E07zRhGq/QgeS
70SOTrBu9Xyb2uhd41r3HgM3s9d5CxxBC3t8VNg7Cc9psbr1ifUwxqhsnMxT3jf019z3tOWWVC9r
8yHhWGsEstGpN3V/lYcxBiKUAvdUM9c9x7rVTd28H0uXwqmtMcPEZMfcHKi7btThYt5q63Q6h9p2
T7TnAYwGQXzJK6u82CjWaKGXwbfCTg5lGppPpZ7beCo8cCBjEjznCgWEaYD99z3ppVYU1aX/Db3I
x54WZ6xlPlTaLb0lKu52ET90MQ4lAJ7BNXRduFFqndEiie1tN1jaMeQagRwmaehoh9mJ81u9HRJh
Xwzen7UdRfo1i4m/C4RiP/QTsgge76IoDLmtGnccFsmUwdDYg3qm1RlTuIS6Na1KUfCf8+nhY1xd
GhnZFsqPPeYt9TCQkNwZLhGEmNvpca9RJDZ3lt7497kFsyIA9LaeF+cHBhi21dxxZz+5gAAPfQ6Y
1zFANSgHUgHp9q7TGCTTtt7RSuPy3Pldso6SuH7SgvBt/qhV/Y/A7PzvId9ViukDQRfTPhJU0dGY
9oltagplaFRPoz61Dzr33Ug/9kmdWF1oMvmxT2GhS4ni9Iilyjmq9eAcaXnS3+o0GhJFmHqbiGtD
SRo2m9J5069PuQnWV0oTbOK+SBpCCgx8fKTqLir+eyjP5KgPHhCGhSkkj+m04vOhjgMCgFG9PowY
addNT+J6FfT6KUu1aB2YofKMSf6m41v43QzaW6Pq9Gd8Cylt8erfhrpJczPfuhp+f5s7wY+hvxzV
GAUZ61kRUUZ81cpUfxRumT947U8LQfuqtpb2sUV1ftry6z65k3fbqnQRoYxFS7J4JXqusTj+aYgK
Yz0/jVSAAMH0kDshhEl5I+B2Hctomq/NT1MYtAqZqn9fOy9Dhi8Po07J2hmUQ2p6RywjxjamVXyg
K68c5vUY3ymezivVpJdwkafRNP2cdDGPaiy1MXfzgGpeOz+dHwpp0iuzm3CRQ874MX7eMqje18Yp
/ePAef7W46exi3sKc2pSpLduqqa38zPuQp9qmqmHz/W966k7qdO4n3f9+1jUpj/G1rB7FzAOGrDD
0jvPDyagT75HibG2iwR2Sd3g/Z6ffo6pBtodv46ZN1vCBNbSEiwTIDP0HhTg78c0rQX16emppqD4
mp/ND5XHtQt5kr/4XNdqcijOn8uRNUabMIFjNu+MxRFS0y/HoVxJk6aqLE5Xkh7ZT8fgxslepkMv
0NfkeLXA9bVOcAvIIL31hJ/eFvFg4xF39ZUzaMnPG3Z1C8Dvc22u6/aKTqu+mnecH0Arp7fVrpxG
ziuqDn2YxS3HFp9GQtLM80i78UwYQrGYF7EyZdtKh7Q0L2oGllEFr+ZpXgysYMUFUnvIHU27jRLj
YV7dBbBba4MMuXBIh+dKpdXLFMLez1sVU9yQpDleCco27qt0/Di0ExvNsQubHJ4SO9HxGNZwhZiP
Ti9LjaEJZqaiXzpylZ41l2SSf3+1xvRquQ3zN3SS+ufPVzsfMuLVJhWA5gKX/nYmoSdcLjZ15qGL
nmDpH3T0iaf+uVhUPk40BwnNvHXeMPYxZ/Z5ORbpS6zG6W5eGpLiyKkSi0+srp2Qe11sgUFwC9ut
X1XUs9d9ZQ9Imfxk6QIquGTcChGd5Jq0H0rwWfPojx1t3Uc7Xcgp1yO4NZUquEVv5jG16K4R+Rcn
APLHRunls9D484PT4zpynNuijR6raXXq4LMpI9rpdRPJ577WwyWF+OA0b62tkEyMIXryVNTTtUHE
Tt8p8rnENLZJy7DfzHtpWkc5sgnDi6PEztMYnuY/KZVWnCC90gGc/pQbhjRyy1TZzotDNLyM5M7C
sKryh8pz1/OfdGp6Y+pI8nXTxtqTgWssCuS5jnU6HkJgLibI6kxStn3uCpPeS6haLrpQ434YYgPc
0F+bewUNw+cu4zgOnERB7JtcWnUT14nf3nt+094TtETpMEYc6nosgrwhQKYbXj9HqI372IV6fJ7H
k3pSbfUWo+W8WE4HnLq407HmfboyMZcwRZyto5vbuhnKmz7Fb88NAFL7UuHXKoBkNrrlffevjd9m
38lwStAJelPWgIHbdqwlRv8ufDSt6pujK+n3yNWQv1jFF10zi3UNmfBENdI656NakIHk2F9DpVjN
QwtJn0/rhLwbY7LhBhFwJTHL7m7MnXYx/z0Lk2LcWsWrmyNVVIqemzElMo8Vpsp1FljyGeHAeR5a
h9pLKwUeRM1SeVFUdOb/IXO7Ymkzj/rzf4iYQ338D1nCPdX8P5S4hh6DtPiGfLfduEVkbGIRjTvE
AclKA+zxOC+2ZZSuNF9oj0Zd/dg6Op7+06KItGJH0yjZ4HamT6Ir4ZMgJ30lBlFeEMN3+0KNqh3Y
ZDiiShCvbLh5X4ahfUYCbfwhq2MVK+N7XXCaAEIeYihn79Fxy0tFPTNrAC50evraJYW/hZeVgL+L
u/xEZY7IqOnZL4sNkGdiho16yTyA0UXRDbgjiIF268S6xKq+dnslONE2ksuYuut6Xl9IDS0QRuf0
pJvZOqs7IiO8hj10JyD4xenlxwG6vW4bpGqpU7yebYuTYaAFnZaK0EPFk5XDx8a29NV1WbYQCaYN
85B5q9Nq2ZEGAhT9kAYVJLBNXHrm2aC+ebamh3nRjzvrOBIuOS/N6+cRakL/iKaPDZk6DbG+T/t2
GRlHvplsfFJvljOAHafrYw7o/z7wEExWKjqLGYRuj9Wj5cjonna6/7E+j+1lo2rVV2gbuM3b79DG
uYYhf7l6ueHuPNBBW+nH6X3U0eSoFdF+1zuxBADdvAqoTSswjuoFdCoJaE0cbPpCqZ5KoT56ZdSB
1CEoa0idZzMkQyVU7ejU5EVHBog+QO0fvFvmGJixU++Krbw76VptXc3pwdDQLZrZdQgDayKKNWck
mEf8f2gtSyMq99rIbcXn+Kaqgo2ombLN6+bdWh8V/hA0yXZenDeIoHwHW28ePofZKKnsKktuMG9a
17hwqxvZKsvPAZBluDULh7fPw1S6XWzrEVPfvNO8oWmCfhXFvovlggPN69Q67Qm7DpL9vNhmrrVJ
gxw1hCAbx/HMZ8mU7tg5iADmxWoY/DWkGrGbF+0oe6xpd91ipnLvcahvqroxn/PBw8Dm3Kl9aJxp
XYDg98QfyLDENixzpjTzuvkhCNLqhOcK2zJjxZjpG3cs833dpi9ogbGeO662UoUM77ohNW8N7VtD
bQHjDHEVezBmWF6njVmZRXfCCMRK0B1az+s+Nrj5iz5o6nFeAqVo3jrpt3n4vCYwVbHnpvXn44Rx
JlBF1Mq6tNsWI2ldvXh4qD6OweQCuXYxvmB+kcvSoTMd0vpXpxNQAO/1/nPJdT+W5nNVD+Xic1v7
t6W/9ptPcn+NnPej59Tdax296ukE+NfIj783bZuAO/9hP6f3UD963d7rhuiMszE6m5F71yRDuwPH
Ep0/18/PPtYVPQ2zDmUDwz9XpyVn+sW8XI3tW+whzCef4ewmZnaen80PVTHAVNHihgCxPze4qgj6
n5YNO9hlwksOYUcO5cdhPo/QVsqwVsOJ3Tcdf36Yj8VNQbv4/bf/+td/v/X/23vPbrN48LL0N9yK
txk8reqfv1vq77/lH6v33//5u4260bEcQ2q6EJhITdVi+9vrXZB6jFb/Vypq3w373HkToWZaX3u3
x68wTb3aVVnU4tFE1/04YEDj+TxZoy7m9DeaFeEUR3rx4k63zP50G51MN9TYzB4cSn+HaL7XTrW2
5QKDvHYeMj/IpJDLtETvWyyUoHO4USEkIN54YWRcytHUPx6SUb0YnFoP9IZ5r6ElGRdU+flWUb1m
8Tlu3kDPjQDNLACZnAcURc10V6SyO5tp0p/nZ/pfz6YRkFNSbuPQnfpMTc6upu7roMmueYCU1jWG
n5acVOxN3xk2//M7bzq/vvO2oVuWIR1Tl7amS/n3dz4wB3R8XmB/L4lxPVtakl26RsQX0i2m57i3
K/ob05pibQ4kkyHb6EGHTA8/VoelAzawqNyzQnNzlRjCBHjTV1cnsEsQCqzrXctETipaH1ffn8t5
U74VcdmQPuM/Fcj1bwK64U9Ce4qjunnUMU3dRWi557WyqcOz6mIxnBdjlaZKryvA86d9TLwHay+u
Ssz7jfmE1iJejnYaH+etaRb9dPw+/+n4ii72XVNitHRVUk9dtwbWUbVnqs//8xvt6P/2Rluq4Htu
G1LF8mUYf3+jG5lKbli99J2KSAcvhvdvfoe9xOFNNUFZYOyDlje/x5+buwwsapWmh49xftXgFIYj
evCNsTxR1sEPG/GFS6yhITRzWtnKST88P3VdY3pqaz9G5ab13hbcdxVe7uxhVunrVtbja10vhop6
+EhAzEYkWrNvEkM+mK56O29PmOVQMddynJyudSnBGy+rVo6vbhU99NSYHzgH/HLAGPnBnXB0hIbL
PoZbOpr9bWvb/qnp8vO8BCRwuP2xvr0l5xkCX5un7qLVIT8ic9FXrvE5hF1rI/3YVVOMcjVyf7LL
QlQePugQEPZBfyfc4mHoVZWAt5Zakqyn/8VTvtj2emhM8SKg/+8QC1kfi9YQXFI8rPe6JCQoyMyE
wFT2/k9HnXYvdVgI81fjv/52+qvm0+Fblg9l4Pn1L4v/2r5nl9fkvfrvaa+/Rv19n3+t7v/Pw29/
ZOVv5/vNw/848vLakvP165C/HZtX8OMVrl7r178trNM6qIdr814Od+9VE9d/nsqnkf+/G397n4/y
MOTv//z9LWtojXI0WC3p7z82Tad+af/0M5oO/2Pb9Gb88/ft67d/H/7+WtVcFIx/mMjYDEdSolZN
SzN//617n7bIf1hcTGzHRL0uTGFLLjYp6DP/n79r/9A1zRLktqoG3VwG/P5bhUuHTYr+D4dPXUXn
ROAHhj2p/f7nv/3jCvbxmf3nK5pumOJvP3jJb92ybH7pUuXiZtoWL/Dna9owhiFThGStDlZ6pGq8
Gi0UU5reXvp9PcVpjvWD1jsdpU6tWfR+fGMGcGXwNBVLCUximUXeuMqJLlwkwTJSBgHlts3uG9/e
520I+a5Gkmp62lIbXppcV4+VYfqbQk8ibIt5u3YmxoFWgjAQ1VvSJV/ssOqWsObss0IkX143h8yR
+pfYpu6Fut7cOJqLAT319RVJSvYxC80RSF33HZMn/u4QGa2NDpp5cY9tt5Qr+ikp3BPl4DYEGUSJ
s46dfoNS3l7hbcc0UHQKRGk6R7ahweAw+xtuFh+LwCuXWdCnVOCSKWlK5MuuAeSGIQkdDCghcnmy
P3JU5DS4LoOQCgZ0v1zGXWjtI7+9mXAMmt5op96wnGUxUhvqqmTlmVwxjOo+RCOzSDGA7CJXF6sO
naqCdWtnolV8zv38oRsou6jEHWqe8aSbz4FH5F6HtHxN1sJyQJ4FkVG6vLR6Z9UyvDRhRPUp1s85
KpYrFRXUIhbqg7gyjiiY72IqyA+1qlOGEla/4f6Q/bTubjC66f0oV5Ly/bKR4gtMiGAz8RvJ/pWP
crQ4LqojZpeUq+jVPKjYvxZIdr0TcYfGXZ1QZVEOngAX2cHHcYqKm6ImjM/mQKNs8N/syBRHoqcv
jjfamKYo1fuFEXPVjp99mYmTbsNVaE13CzJEsylX9QalecdPRhASdrix2tBZq1Ds+gHBaWXG9SaR
0ENdpxiXnVUOb1lSiW81kDKLb6FfoPMDHxWuiSyM4C8v+HSBhBkebkm8hkWkCjySa6pN5b6JjFcP
ne1YVPZTy691gy0VGlcbPvH1TB67JKCt6zU5rVAv3xngDbaDhDEHHzzYNrTFuJ7iXRcIY0hG55vR
aWuKLvXSaIFZiKZ5N3KhHqCE3WQj9FobMdHY8v/VaoXEOvTCnYn0woSob1Kv3vR0ik+kTyG9NTRY
xc0UC5mtA1fFMxjHq6RR24c4Gr17FUeS1MKRLB/9GBbZxlAd5tqxflOK5DaKzK9OvuaEEtAF6+UW
rsDaz23/Jg2BVMTAfdahkeNKDPz7ucWj+HBRarNFTGuXPg4xL3uI29TZqf1JliPYgmqoLoOPWzmz
/IcmwcKKb8raGTTTHqLSOBiqHI+da6yTpPS3ZSjelFKVULtdcTvetV3jgJ96tiyPbi/wQuQVCGzp
KW+YqKXbLKwXhJLuK8IzN1YKL7GGRYNXhgvp8D3Lg+/WoNS7Tj9UWHiw7KjKIR7Lx6E17UNUiVMp
c7Hn9vo6xqD/qD7c4E3Pl6AvgDmZ18ypmr1SmDu6E8AwA1JhC5CYC0gAzFg8rebsNz6NosZuZyHT
jpnaNhqpXT0pgAfZYRTM6xpWhgAzOXRwflDzFz65fbUtq03VguwaIq89lFPmgeWN5QaRatfo3nnw
vF3QYMfj0gsZQyCm7dT8kRvOBto/sk8AHO+KwN9sNymlS/tFlKGGvRQ3HjHr7iLl17j2ZfVFR9d1
5BbhhAvpAJLl3aaUvShGHE1W3W1zrfF3eKeuqkyIGMSSmzmQLCl6Pjl5Oe7xmdV8T5YiDLKHqLMW
oTJZUBzjqQ3Uap37NNqHthooHFkbjanZsR6JDlNrqpKDOZ68ujobnAWvkjhbfrOT8E5PeTuAZ2FH
q861Q7K9R1BBnvmbIXD7lder5FdYKlgBsQdZ/Z7GHml/APCaUisBORbPA4TgVVJk39NMiwga5VJR
1cZh8AvqWOR07Uj5WEMCMq+DzdWkCo5JDqyiS7Bkkw5Do2NVBMmzIDr5axyEi96mY6yqEd9wHVob
DlMZqCdXy61Nj9wOU3wckThLjNiQBRBhh9NYp/Q7EiZMDXQm+rUyLeNDn8iW1MJ6R5fYv0nq6mJg
sdsqnHIjAP/AqOcHCEL8Q4Gz1uz0njcHHAu1ejAZUPpjBNk8nZeRw9g4zcdyVSoW0ha/fhkSPObm
HxTZruqQ+/vSAy3Vec6bpwWbRlW/1qLEBOQPTB4dfyFK4SypNLrLsA4OlsFcv66Dh6an9GHgUNrY
o4Vt+RgqFWoP3ExcAEDFcd0M+ZpLOoQq/xBnTMzA5MBmOA8JcEFj4VrZTtZ6vmql8l10fCM5f9gb
SfNsYcbam64O+s2gptnO16t3XytqUt40Ag/q+5FZ9wvZ3/c9iq6la1rmqc6wiguy2tuIKpKXpztF
aeWhBXgK0x0BWG367xhdRhSEBBPIDtqlCr5631Y5b6zXN1ezLPVdlelPntVkqyYK91blj6u2Fw0g
OrCtTAvoPlvT/HQwTqlj05UGQu5HPWhpFzqYxaWrV3nTYt21Dl01LnHdOcuqUP+QDThlpOanuN27
YlQW6O3F3lN0vChYpvXRRrFUWsrGr9I/hqasznnVvhBhd2TerYIazahQxmg8k6NKXYU3Gdd3lhqn
AXWK5rbDvSbzi6FBA8WEpJJco002SCo+kTuJSmOVHnvDTRGUyqKHXEM+ULhr1QKpIz8yaCXHOI4D
rNxGdkhJF1M8bOlW0+j0NFWijzLqDxLfDHHOLzYOm4Um1ADYSpktcGAwXS+yYGsrRKHyV82lVlB9
lwreR1P2CMxAv281CYwacOYutRr3tlU4BwpJlt2QqzdjgQ8KZ9XZicE9DQ4oQhH3bBtgRBlFDwYK
jgW0XTWmaahU+QEtmYYnxyYCquvUpQvkEKMIkiM65Ge3xt/n2jk1OsB9nLjrkyO6JxvB094F3h6S
irOm7Avuxhuso9o391Fl30kTCAoJaxbXgaE7aJMJ0oQ3Gxb6d8SPFsZMcFmDMWz7JtlhxIZqVkn1
1utXzYhfh1I7jMEKNJsHSmeZEGW8EuXWK7gLce0y2XQjqjCBINYKH2yNvI+ybjjggCmFnHa6XPFd
1Ps1gl3tmufN3sQWnFIHuh2s8cEeIFpkI2zRMujxy1f1JWkDrlfKxI5IsJ4WpnOV4U4Z9a9OJKC0
meo1VfR3JSL9qRFVswL7uCTMwjsGdOEXuoevldu3lY9OTZVeuI1BASmjVX8Nu1JbY0JauWRDcFkw
tHMSRj5epyzc4GTEZ60PO6PT+LUGjVhXOepq3vGDVQK+M0YUvb00yQysSVPkbEv2RIFtb50qqbvp
kNBcCwWBcRCLUyjU9LHiPAt/cKfHnfEG2pdZTnARrk1y5DCeRTE8piW27cwFCCVCVPyVSih16e1J
Z3c2iotNc1TTbm9yNnWrkIiUNiluycpEPTPuGqK6V8Ju9UeVHBTCelb4x7MjLOPifnCap3zMCnC2
6UYfawguNGgOSNwRdwQZXm49ysqrLMWbOuYLmWAXTHreubYi78emv7+gRF9tTHIbYRdQDtXH575y
8Sspq7BoDUAv0IYyrXxM445oTYFeczKKZUp3L9yEDEEfPGBCIqjpdGQG+fbWrVWQrBKGCraqt7Y0
x5UI906b4O3GiXUrleEbzc6jbWF8cQom4BBGcE6Z8qa0AGDbt/rI7VOfZzeDjI2dKNRt2XeIV4Lo
MS1wKZJeQ9cKOIEmUxspuhR7glKWqYLOLwoVCAJOS5ydUYNCRby8rofGhzudx0fLN4onTeF8p2ZY
IeDN1ztuQiq6DksUzvxU9Zbrr431qa6aJ0tx3jBHn9tWu8cdgadKrfU1iQKyb2HzKcMXEMQjfBN/
2KqyV7/EZgYx39U5FYpsi3ToMjbsZsmo3ASjecPJHQleLNam7gywTfM9kWb2PvPcb9mQvaR4rnBv
J4i5K2Y23JM7k6bFTSN9UfGTB43GGZrbsGHX6Juei24P3lbnEwgmPbUbbrpOiQ+x5nNH3+Z7JTOf
Cgv/j+z1t6D1b72ukVtTFNnKisSFFBCpuhglreKlVpxs76RlcVXU9qUs8/hFT8l0F6YcQf+hMXLk
KJZ9H9Dj8a8WITbMmdAJmY2FgS8BmDyWT3h0lUvZhauYex2chdE+HjU67WV446SutesVzoWyGNM1
vckEjVF/0NUiIesFkgoOANxmxUnPLBrDfhlulVSQoyueSzWIt3YpaQ12BClyC9xLTkZWnL642YYC
QnQGfIYClskyQiIijzzwhclk5+mFxo8B04c00/ESd/YNJvtnzZLjpdUF/igAPsu4GE5Zixa+cCpj
FdzFE5y38orXqinbVWABkmpr6H1+9qTWpUDtlctLFenPBr0vcIAoaScoF+EIzULEzY1aJvVBadpx
SZ78KwStY1mEzRJpRbYyuXQoFqFiYTaOexo/Z1+D0wr0Em89Dfgokuu+C8tDa5xoIYlNXwVP3LjP
JfTmJD0m6ZilAZZGYAAk9A+KfYTNuEUpSJrzyIvAeG/SnlEct71W+lHTkv4i+Ll09eCd9bytVhDt
MM3XIDsWfaXKi9NX9VEd/H3fFs5lXqVEwl3aeUy8D7l/R3V6GCc8xejgSdiMyYiyUU3gtXpGicgI
ZiJevwC33MhtQ9lSe0+gCUAc/4YnA54KiTfXcioXm96wwq4qlkav5OfY4yIVgDbdgrzgd+eSMTkM
ciWbJFjnSc2NddOrV7TkNSQXuJPdEkElATyiPoPi1feJf48GWjsZBWIUs30QNopZJTC9HSE4zlU4
7Ul02AaSWOxhPQ+P0P2/evC6iPgV5b40Cat1cGaQdo730o+YJMdyQtCjBIyiMDwMpECQWbVMTZei
BNXRKqSDoF8cmy9HLCOTtzNpsUkYFUJVnPi6/MOIkBb0RRWtIU5Dza+Y55q0JyDIhcjNI1R45kSl
Mm1Mv+9WqQoSg+0HB1LpYX5QWzLXuuSqB1ezJdCOGkmzcFpuPDtt06QFzkht7cxBFbUMboQFU6XK
uF9QSzAsUW+QRxL6/SnyKXqo2dTnb6fQJhVGrBOMjxpf5A0ANDrLDb5O49ashuxOCUdnTRO8X6oE
rSSFbS6tbKoWtepWG7CHGSUosDzQJz0h2iZErq9az42tRXW49ao/VNwnC9fnDjUGALjzIRetBFPH
XOTDUobKQW1sdFaOeLec6FWWbb6qwjE+5Z6gV+k88iaMOH4Zo4cKTeHefKrQViB432h8ch4RrqlW
5KtSi7KlGIJ472ZwJAm62A251m5sdTgJ/YqooMUgBRhMGNkdYn/Euv1CSzxrZZb80qAqP6ptsMlK
6GWpElWrwCXh2u3eee3pNqisfRlRfXOTfF/pRQuNzYLzXVDHw0vuIES+L9U7dNHWsmjlW906L1gK
0kVIsH1mWEQsFXA29Aw3MLBLRD9Bri3xft1oRKdLUJgBWRCLuJVEqjKFKR3/VTGcJ2hpTAPbAPWR
ciOH7MKN2ZbgWGBbWuqsSQi4gUB+YxNS1OBzKUbeeZv7/FHnfBOMX3jN0JJh4BlJa6zHLn5L6+7b
qPHKuR0Mh+iLLZN6O5YPtlSyRWPwOcIDTBdjaRGaY3Unx3e5echLuW878okweN2QSg80YBARoBNy
L3QlWpG0m26TxtqSUqzE6TNE9JbpK2UQteejs3SnOZqQhIA0BZCxorY6Tq+qtODa5v5kXmkvWVft
uhLVTO0njzKS4cYudedQ9v0h+L/MndlW3Ei3rZ9I/1Df3Kayz4RMWgM3GhhjKdR3oe7pzydqn12u
3IU521fnhgEYI9REKGKtOb9Z9z+NJEh+Ij3OMzxjvb2b45YXdad1C8hbOm5nmDViFPvIcP2orXnv
owkWGUqcEnxoUtc+uONrhYUbaQ4QomcslfIuZqJG0yiub9nBuVEs3L8OHDRRKMdc/em0oD7oIi4G
6PWLvLGZbxPWyfb0APHsLL1JXcHr7/yOzR3vuJWVRAxeTM9qD7Ksm0hSbQTlXbu4yrAD4pOwX0yP
h5N1cRFq2jenIEpUvRWeM+2kaMlj0aL4QITAustGy4dfpgGLHV6bFI3Yg3CrVamRW2MaKIEHhwSN
Dmdepjxgd6xJzS7gASJgBxU/HGIZK0fA0XtyYO4iMp1lqWN8MpHuQozGRogI1ANV6Khs59l+d3bX
rLIhGbFL0Cd1cFWb4HqtjLiLSnSH2pFoGuwAZHouT2Q4LiXkfSqWbb5KAd7Xwjzlrj7XJZaUEsIN
oU4/lJjxzxgnUmZQ0KMpwQE4iO3bJZCh0aa1NUTgqHID8AKuFQrHPv0AvOUh5G7iHFbNsBsG09ua
UUhEe5z8hBuurdThprOAyFtdsx5HW70FWXyY5HimCpAuc0P9Fg6wU1yqRBowsHiq3gMnf5iI46ht
dC5ZshxGczMYRviTCIbtoAIVbnFu5wNk4yYPJGVlC+hlbOL+8dp9qslnCgYLURmbxOjiXeaFke/S
SkIDe6jw3KVCf0J1RFjCBCm4rGsWtlW6jHkZxjkSJMTbd/Ew3iiRc1JzDhdzt6eG9JAWmQ908EJb
ui6VqChqp82gMkHIDo6KhYBrkVLYKXJeUd4IRUwBw9iIsF+pnvtKO89cYAoq3rOWao0XNk8uL2ya
BFctQfYwdfnBSabrSfWe22CGCmTNk206iu94hMBb+jbX1Nh3RwqxZe/+bJqywvwJqSv1rrtKvk+j
wsZUwazOPvrkTfoD7FZl147fLVXl+alBa4+Z90QhZ59lIazurptBdOjBI3ufhONAwSxGne+lqLxz
IpvYV+Hu/x715rPMAJS17rM+WvwNXvwyZOZbkERMWTn/DyJyRE5onJJXBYGT5YC8DWXN+Aru1RpG
8URZyVaVcVN30VWYDhLSf/DIw6EzMwc3Qa0+Z57C4Mysg2536qLWGY9FiozU2yeA/Ci8jY/EvEPI
SIKDjcxegLNnw+47FVE10VTetsLcpv20iBQCZABqFjY1sVyieLTk2ULq749Zvyx0VGpxvssN5FnM
2T/znh/D0s/qowUTMhKNU4hXIacd0SQPjVk80fi6Kl3+LWAQLdA2BHPyxIuZqhNuIzYKI4I07tdc
tcIJlLHqhvB6CiRvUCQVuyjOAQ6Ur3EZ3FA+7xeAgpfNxnHYtXfWtLIVvNlQf16s0oCXXd8pBUFG
0ezGL1pWOhRTy/DBTIf3kN7JYpC8/iki7eK2PY+Re2PUfCMDgLEMettXTC6OpukIfSN9XzUtGyvT
fG16wgOqW8OrkqWS5E+FWb9WPAIrFsvFUvG0vQzzbx7AC/SQ5qLNBqCHebiy4JUZprm0hvSnGSNf
JCAX1jaIpuqMnRxyARIWcAocplIta7a6kLeDzlG+6X227ZN4C8j8KktSCNjkxg3plkiceF0DpHT0
9ixYTyTJS+65e0xb6zFnp8hzezZUFnoEzckpoG4BjCYDwEwAhlx0Tig2WkJG1tQdc+ICiFc6xmly
4nX6GDnQO/SAvX++ox1/pyrGjWnhec4KuWiG8aeWvuNbZaFC8qCdamJTsszWk/abCmkGoxC3FCWK
LwhYAwO7bgICOhHVY1jlGTfDnhmnThhiVODEYF5lbkb/CrXI1F5T4CCmLq1p2rh42EKAXErV30Uy
26URAQykJ5VDC2yxyh9cnfdbpad7ryfl1zEEEkMw9SyvIDpa9rKywL/q6QOZzhkLgASE/4Ka646e
6dtICBXPUMqDBD9bdNqjMkAZzXsKqVSM0OMHa9l1rD6Fys0G/AHxSlkJfeAPn1KIbLX1PW+oTMTJ
rRLqoQ9gwPMjAYnLoNbTKcm+N6JbF6xlJEmtGXv1zvaAtnXQEjC1gBvQVyzKpsF8tMt6w1/9YJvU
qfSqvnPV5qk15F3o9FSm5FyQTHyvYVYsOV07lN+NkoCboPvupfVxVLo78nrJTumcaQW5PVlqNuBU
FXqv57bXzK+TjqxEk0d7NFd2WRzH2LkZiXDCmvTD+SZa5TGotfOoJ2gTE96qUTGjDVyizpUDj9wh
MvM9Cw8VCkrmrOxC/qCYdATFTuAi9ITxnLVvU9k3fkcLNhfp92IOinCcG6J9XqrWfO9y7Sgk68Ta
gkpsxKsG35NvZM2OtN5VDtVkYdGsIOlmm4UzdAu2QGYlD6PMl64a3Of6cMR41C8yfe6Ijn4xTzlm
7b65qf6aFiE1v2RvFazoqqi6S4H5YtycSWz4pcJi1zYlNCSDVy+x96B92idVupjDIdqk587uoWV3
7A8Q2WI2i5cug6+x2jtZeEuHzEnFgz6CdP2oNwmEo9Tw9ZpWX+1EDfFcoCu77tGQznuWd3dJlz2M
9pZ1EWCkZhm345FNndKSRkrvN4XvaIM1C/c5yCq4nafG0x6hud0ZRnAP33Xfi2Sph9FDq2db1Suf
sC1u2TEXC5L79vMPl8J7D1zl3nAm9OeOAVM9PSp1cKOV5TbTxSkqw+9UWO6AXAiIp4T7EHMMToso
nBEKEgwZdysyQsxQhxvCO0L62TgmcaR67CcrNWKFovAE0kxmayi8hUNg6oJkYd2PcNTLLtvBp8Fj
LpUdum/aKJqz0UIKT3EbAF/pu5Jl5HROpnthJOcSQyyhFxx8Kqn2qml8Gm1ekoK1cWXS41Q3mum+
KcgPfWo46SKxxkcCK2MyFqjP7yzTeAht51tXmqRAUcNOkwcwqbVvasUuM1JewEPpT+pAvy5/yQLW
LlHBvqlNa5+d7zmuSH1utaXJvqlRdZ2Gq0eLjISRjJoy+Vr5oq3aA+06fFRZQYHvuqVBoTrNWfTW
W600+WrItSutA8jYSIL+xDJwXT8c+nVgPtskui2cISPpI9BRbH2ED11JGx7JvDjpSwFXyYPrT1QO
ygFE3aVSrCy9IOiSveVc47DdnBZjyEwVD7w22vh+CpJjnmZbxW0P0dyjSMkradunvGueWDy3G1EE
uxFC/BSUm2hSbrTKCJlwufIVsHuqpyujBE+SCCYDOmNP4YsxRcVKacstW6ZlWTC+AnsWH6Q/1Uh+
LxArAQ/AsvTc5/axNUbwrDZeZ1q1exMgmEdBjX3ZLrLQQ7CvPZZxfU3x4CosrKtce4uB8iWWJOlA
HgAsH8Y4X7MD3SVMhqqtnkbREPZMqAWFHYjm8R72310si4qC/rsz3SYl8XkNRHtU5KPjIYJTwaxg
2XT67oY4k5nAPUHM0KIfylCTha6cSiZstalfKK8xWUQhlhLiXLpyI0vNBPEiF/1IrZfKiL4IH4Ks
P7u0Yxc56TG+bOUdscq9nwcjaCoWz2G+C9LnPlYfzR6npyZ+TrDmCoduAwQMlsq0R52SWAbkPH5h
4eZNU7yvGZE7jfbm9XQLGelhQAJBwzpc9kfNybejWZ17rBL58N4FO+TH5yFmcZKFD0lZQaoOb136
gBQ2qcx3AbUlkMnk9vh0Qq5lI77HmfVGfOxTH8mrMscYMhATkRRmczYptG6sQCfZcTKvNLt914Vx
qFX7qnNA7o5Mz84cnpUBgh5BPsm7NEtiSrD9i56S1WA5c1DBIhnsb/Ti7qHxIHN+pbSLDALkYR6R
UEaVu+jKp3yeZAx73Ix98lKl6i105UUZTo/6lJxo4zyqzHfTiN/FJl0DJcbLaNDRafs9WBO6h0Xw
7Hg6u+NgC9I4WnijfTUM1lvbI28U/UGIxCCGA4lulT2zSiyWjkF2aVmyXFGgf/qkMk4UkdYNBVrS
SbGbCOprk1yGBgoFSCYs1audyyl1gfVqgrVamP1WjvzGCVhOJMKjQu5S/aMctRtpJSTbu69aGry6
U0R5VsziH8r7Zb91PUECV8gil4LzhrDIpW0xZ1UtTX+plD7QrbWneVelsN9lGPxM0dkpFsv1KnVr
Zmjx0KneFTHKUx0f1YkHs2g0dladQ13IKIetbVrfQus7pbFHmmoEAU39sMzlj6Rp1znPsDMIItrM
buOMdAUFMsYJ/SGeceIRxXAm6M3vsrKj1jJsFZt6oicBFAhn3hoJz6NJw1LGvdHrdKd1vLTGHHOR
Vd6hcqzBBfbXiB9WkcTuFmKh9BX4ngsArAX4XhsiJDEZlP6vOwuJ/QwlCuMUtLeRC6Y6ld1ZKsHO
wvlakEx82yq9vnFy5kXQA8DXjbK6npiUBgtwIWEAft5ATkTU1G2KIPreJyNS5x+D3jRsiEmPmCIX
YoUX+alGEbQsNtTQXrN2BcTyCLTN84NGNxdlj5NTzfbU6d9KmeWruHau6t4ytrACHoYS7Url/aRy
liz6DGGNpvRwtlVMjWXwIZtwMwjmYbDMtCO5b6eKsGiWmIlcOIRxZ7ZC+QfPtReU362AQo5Vdfe9
Lc8ZUgG/GOfXWgnXlzKAP0vBaQSS4jDZqIjjE+tCkpNpLDKL5E76ZGvWhlDE1s6J1UalhMR/ldft
OTLsd7TpSExaUvhUhDuGQuAv6+whnh/ylFfuUe/JRR3ZI+nkU6TVtAxFfK6EvsZXtAlhXha9CjyN
BrVVQD0wehLnShaK+ugtnrXbOqTGhG0/m45mg0sCvlM608UCMccUN+tYDdcM9AC9z5RTUaBNd6Pa
8a1Hc9/M2nrxzYNCsrA1yCSGPA/AE3HHIgdgCaWp9J1cUSzjxmMvrwbHEIjKogHU8NeiJqjKp8rt
bvOkfZ4gVrPDYuLvm3HVQPOsHw1c0Lk23amU3QdcoypFraVuLN2IZRzrwpn3/0bm896aQV6iqO5s
pzurimYvdak+Q4d5yVuYgQP8VCudTqC73oPMePQKFC6cre6RntHo3zQxrUmBJGhqkPVy5MmRsH0B
CesF+Z82w111UnIAtA0WPljxo3KfGyT1ZNaLcEdjQ9AnspQ56Y2QyVj5pnT6ozFv8BPcIFSOfa0x
1uhIvPXH/KegzyMbfIE7Gg4k5H0WKKQdTgYAmz5Z1kHiLobal+ZwZVnVT8xldIYF+W0xkT/q1N6h
Z3Gmbk+MxWvYzfyTulBBKflFJ0ACJ8Frqcx7Bqu5SUbjpROptmtiej5xwRCjfLuI5/WOwUoIL/57
XQW3ifHmsDzyXZaKi9TLtzIAapPpP/GsdD4UZbGkt8jLGcgYoQjkSEXpI6Rm5Ic67s42KffAeDai
nJ5TjxSlDGSjguJAJdXEVxR550ao74jeNaqNTInJFBXbsD502bGjlSMULYLuvTCqWlnO/y+n8bHQ
0UjWQYxiJcEe5M7ETrY3PStbyomrQm9ZOJTBW1RXLwUEO4KZWLbYkyT7QdtUTOqbOnUPcP+tAx41
5i7T7nxfzbNm30ZNT8KEK5v9x9dAQI4W1bMxZ09tes0TK2Jzj4IiogqoR/2uZy9nCWc4pJmuLlmJ
g0vUSd2olf5YebwLTJzse6T70x4So0AMuc+oBLNuA+L58W28R+auE0+1YGWR2fQovHrS9kbDgoSX
foSEo2LPQH4I/9/EPj0hpF4hK3tVQs9ZEY/jqUhjc7n3rAwRpW08jV5N0h1AmoWmW8AJunTTs336
OKOPD4Qq9Ksuid+1MlO3jQYaYj7lvz8Uo/FfXyIRpDJc2O4iynuVspSl7ju2t7toPrkxYK6fP3x8
ZuCiJZypMbdKfW11cwJ9HFV73enK/d9fprwZoyYut6x/BZtk976MAGzp0GzzKGERTUjI0sFhuC5V
+eg08cYyRuoYDb3IoO3Z9LBl3kfwXjbpBEBbNMNbEFFf1ih/+850E5Ch4tON7EkakiOBtzUZF7FB
Q//jw99fmqoabzUHvjaQSsSSxMWr5Aagq6SI57JJhTNCVHlbvvRsLFYf34utDzTW/A8fn07Xw+Qw
580/j0K22H989+8vhTPnd/Xt3Vhgwm2yQ5tAj440r6YvxBP312euzYZuqGtQ7qlHBRM2v+Yg4xpC
AAfd/MGcTyIaU+r47aAzvAxC8tDENqjojIwkgzFzfbOEUD1G5jugUWZ4LTlZA7kqpT4U+3r+YIuy
2ENIz5uGZCL6XTrK1UHwsLj7yhHUg6GhphaSJmEVBOyI70Gqvk02DY5iGJ5aJQALa8GfG9DTFpG+
ipyJHVLL3CEQjy1CLXoMu/o2gW7mq2n2HbfcsSZYhU3RPmuao5M471pHNIfWuqu0T/rroHfW4btX
sPhq9cbjwBTEcICvSwuAUFbatC9g/sEuiyn5Z5uMPdZ5SDR01jXyObMN14R3fIenRHB5Td5j1c9Q
PztBN4kGxI0Pnaca97RMO383KI6yVkKK6xA3Eh6+Chx30ByRSpCRbWoeYz+qti0FRrfsd26X0xRo
ZHOicQkB25pobmF81ZST7prlc+Ep65p93nJAs7IoCPzcULZNznovYSuPawX70M6lKbdIVBQPShSu
As+LkPZ2tCwU29hpCm8SOEjKtp7owjdZSjkFg62FYBDIpY0aZ/wmjTo7NhZrLUdAQJ8xtEVkqhSq
n4JUEPMp6IpXiZSrzFFyUqC+x8GAob1nN7nSW925qkr1HlEtK1fjpq8x4yMmS+cN8rhz3xgXo4FD
xkwbn4CmfFUzVbMZz79THKQ1NtHBjYq6PAi0flWqGDsSELWjQoiLMwy4pFV4QGXiHglWQqY0qc2P
zGDFRIg52OEgrlZhM3tERvoBpXzW1FRn3ziAnWopZ7K84B3i3DT43q+NeK4rmE5/byusk8Dy7MtS
UymJmHxfaawfXT1QQCa5hZgf5CJOXL0wIDbV0D4aLqDLRKbmrsqnrTVTZxBiyhX+eBPQyQGB0LQq
yIbUY/fOGNgEBoQYIkMtiTMk43OkbbgrUk5ZsWm4JEq+CLNG3BgG5U5Ko4ip6jjEARcSQcDyp1PN
o0UWdI8G8oxglQQVcEQ7YruXbIQ2bjtCegJmsCBsxzvmKNNohFOT0uxoJh7rb2mjOmfs3MQYKvGh
mOjjhCipKJiH+o0sJ0i8Dukz4Riua1KEDjaN10XRj/WNWpu7pnHy06CrOPXoxrHvTvaSVtw9GIRi
1RkE8YJDIh2R0JFrISQOUix+60ALxIH4Ulr7XO88js/wFJ8+nolxwr2gsZndZtF0Q7CPXMRDkd1r
GdCEgFDN0E6bJXUhSEqKeNMGUT2LvNhXSVZBo0uNvV3aacBJ6oQP6WazDBE2rO0MvpYCubUsdfFC
KMx3GnYxyd2kHGDcSrkf6ZaJA7HyTCr7eMC6wjuU84niNldpsNYooBFu8kIwsDGH9l6xchcjQqid
AKZR81GR2ZU064lVspbSKfIrSyLVUFBXQu5DvhAXj0or101oZqsCGPVGJ8ZtKWmlHvMsmBWM4W2S
hjiyeBFvdStw/bEAx5o2Man3CsjBavYfthjCKNDIcWYDa/cffyxENR4lCZCuw1Yxj65A53VSsVUr
itDdtUh+iBNwmx+uHbOqdtziqisskwIKEdzYIHmzFP0BJTW02Nx8cDPbxijBV3GWWDtDNNdF0wq/
nWJnZQkK8WXguUfiOb2FrafJsRm6c+WB5RQzp18zJz8CqLf8OGRvSPRCFTG/TNzDmqA73hlRo69w
qVMdaMudZtXeqW6HBlEF+wWqk8Xh44OGdOqvXzJRj1+l6RRg2Yl3nU6mopbVGQtvrTpqQclK0JX3
mEzC3Ri0K69yWHfS4n7EQwvXXLnqJjM8jNnA09BjJ0ggk8NK0aL9WKXJiv6fD2CivNU78ToyuQ0G
SGqJGTCWDqEWs/+6d5vbMnoaSiGOyNkbIpF93fSMXRhUyAaHGnGEaxyNflSPOHDWkdOCSoL9tRgr
w7uayDve5b3JWnIejA08hvmVsh8il01Vk5JzkHn2cszVc4ExQ29tZjJm6jAhkMRKALw3rbsU5H7j
aWpuadI/NlUQ+U5vRyu3C99oN05H7lDns4yPNxNVYIgHpdiQhdwue43Mhr8mMS80ryIkA9+SG0fX
wdE2ufQtJU43Zo4CT9TUIYcRcD6xFnY2suMV20aqEVUC4y3We48tYktzPyWMklKndjBbrVymUK12
jTYMXGBC2UKQMB/fipLGO7tT/mhE2VUgcAZKWJBIjwtjZ/We2DRNGi/1pCquJS8DScDOhhN7b+vu
lMVGcxOGVBk/Tj63up2m80rtyukW8Z24NlQ4/5DGIeVVD/gXf0p0/Xo9Nj7wXhPkf4h9QNMY14m1
HjxHX3RdG6HEYDtkQgUirt10d8mI1WMscmJlLGvREWL8TMYaDJagudYQmEEIHbxT1xtvnmZ2O6/K
vJPeddR4LbSes4wKn9dSpNA53fat8UDuj0Za3UVNlm2GsX2PEBAiwCPCqKwqudFLyTokogz54SiW
mA/slhZi1BZAZ7HLkgQd2huzAxo7Z6ES5f0eEtv6ZDSjWBuKam7Q3bLyMcNHJcIOFSb9OZ3se0cU
+jrv0/boVuSRflx/e/AImzfZ3QzCPngjA/7j1evGWbruzMHZmi1qRelZd2pbTadcK1xySPhPXsvR
IEHaW2HMCyHEyzdGm0DyNRpcNwbpjTHvMUSf126aOG+No/woNzjjkqewcyO/bDPnvqvjYjlMbnLq
kDNpoGa3vWJX6w+iRY5mWNHoA8HYsHc8N9Rh8c5iC2LLqgY8IUyP3WFEw7mQ1riz7T65QUGDUCbt
3WWLgJqSb7Q3J0ZOmzoRuYhedw2dxzsygSd7UbmvH1/VSu2shRvmV71DSJ9R4gXXJmeJbck5x43a
8KaLxnVvh6/koemvI5/0SfbXJ6GSEceRKiorl2mNqL19onDQrvsGITtvSALLyGzbKx08mr8/U8z0
yGPdbaoq7LeKU+hXgTrm68jF3guxUKOeFNSbNAYgODgQwkVMWAn0ktAvHBAztmGKdYLsbjsM9zoK
hD2Me/RNRmRswqz+ltvFq8M2FaSgdm93FR60eUPZNyrRAQ0uhgnzPc9P+TNeqVUa3ILRIT1As7r9
0BcLoh2yR8ulAzDR6JKqLp6mIUJvTi9PQZhZF6O5C/JQWTcJndWxIkSFko68Jm4g2mothoRcHaLA
R0I/rJAov/cJ3TAllmQ6zJ+FKqgYi9rFNJTtxmJCOyohPu6q95a5PmKSnN8hMaON4duOPtImSuNu
m2wax0ZVXKxzVEXXgYvfpe4H8V2JyuM05vmjZkpnVdHiEepAdmfajXBmj0Rk9M+RRxhpU469P3nJ
i8sG/5HexK3SD/aLzb7Gkc43yCbVIzUtd2Uq1auT4HkSHaLlIQVOgt8ye1MEwjTTYakdKw91SskH
1XN3reOPIDhE7jOrUlcIoeyXvqe+HmaPRdZeFSoWQDMuy6Oru+E5wTJKL8vVbsMxKZj1CQmSpOWC
T51pHizhUDU+yXkdh4jhhu7AC06ZaBnWo3aHZClaKiHaa/Ar4SGc/0EMIHhrFaKHEyTderJUdrao
PxbghPItf+Bd5FIVoMZgYg4LTuacsBUoSElACDpsazSDsEDwY1Tx481YaK+EJqaqrt13yG09aQFv
nUcOJdaWxZlY24qk5m6IAecbK4wOVpUgC/LGaoxnBIbRC9ExBfEjrcB8FI5yHU5F+lQPpoOPzXS2
hUnAZqCLK0TGL3aj2z/gXW61OvWeo3B4nvTm+1QX/Yn+lLrNydvaAaJQ1paka0A1o1xZap+TEowu
0Y6JvWO8hBul5+1BHg8mhUo5TrlJcZrw2HsY3jo16dzdpan64rKV2FQ68vqhkIQlBg3SpQBSbmGH
1boegmirR/U3dEkAEglh5Z2plX4u8CPwdr0LXUznJpERf73CeHscbOtKqmPzs5TFKyVBfUnxc9xK
S/MoJdb2lU2hZ1MhJ+YRy1ca1LFnWgg3idMP3LRe+KSR2zut585ZKTDe/71Z/d/d5f8wrv+/W9U/
c77/f2hWN7Fw/zfW5H+Y1REp5K+/etvnH/8vs7ph/sehbOVg1tZwi2rAIf4yqzvGf2zDQqHvghSz
THvmb/yXWd0y/mNZnmc6nu1Y1GG9v83qmvsfjZK44amO42CBcL3/jVd9hqv8DV9RdM1k7aGbmv5P
g7ohS88q3Lw62b2Mt2Gt/szK6sqNCHKvUTb8ci3+BfEy4y3+7SAz+eUXskuKeSeVQZJdoTyxd7Pb
aN3oivsFQGamlPzbb589+L/8dgsmbE44eHWSQtv0gnyw0CPUTDc8+talRQZM5NG6I5P7j85GnWkq
vxzPE0qZJpFinswO85Tfo1kh/tZMKvEXE4Ix8u/8gE8ul3qBY/FkalVD1hknezDGFWTvV8gmwxcs
kpk88C9XS+WB+sdfTwM9MXOVpV8eOuuxQozeZyFV0dAu/d9foM8OcQHy0VoTWWVTmSd1QEojdVNd
iLgEzqQq3hdn8cljq86H/uUeRGnGIrtSpitZjfmTroXpTQZc85zBxro2IxpFf3Yq8y365TitVboE
q1s6pzLLBD1ElloXF9uaF+/q94f47FRmZswvhxiqVPdaq04PamodVMTSGxb2P6SMaBMkrfXFicy3
999u+8U473TdNTStis5BkD/3ADp8PEhETabCWKRTt8XBIf7wUBejvYyLGnRPGp5HahXJKkhDmEmi
C+hVR7H8ppcgK/0oM/v4D5+3iwnAybUgIgE2PbtRm/wMWBmupNVhEO6qWP3igfv3MWl4F4M+JUNq
rOwhPDdQPw+FQBxk1KOx+/0z8O93x/AuRzxhK2pjiuS6Dwt1myhtt2UT+GOULONs0YRXXVI15z87
1sUEYKgiqYjSDM8EMLc73OMgHOyxwpldeY+Z17H0wuBWffEwfHbdLuYCgs7gwgdBfAoJJzgg0Ixf
1d7psi9u/WcX7mIeSAuQHnQV01PieKCzmNFAlZ4CE419NCzKJhZfXLV/H6WGdzER5A6xkZMdNQdp
YUNrOqS39qzIwuD+Az3h/e/vzWdX62IuyD0ELnk6pFgYbQKgmqAtV1mvpd4Xl2t+nv7nLGB4F7NA
G/XSUKO6vmriAHtveU6a4kx1fqtL7ZuZBI/KNLK8+e/1z/mvX/oPrNsnh7qYBdjOI50RljiN4WBT
VilDmL4DGZxS74q3Ed5CuPyzI10M/5JWsOIOuBhq63aiFLoepd2dy5ho4Xqy6y9uzT9Zaf93oWSw
2vrHNF07LfYldUhOwqSR50tSE3yb0sSxZJ1E06PofDS/cbYgMCfcDiaasN+f3mcHvpgbSHsCVZok
5cmEw1u4B2kY7QkhNjY2/b0Py37diOwt0OUXM90nT7p7MT9oRmbFIDQJ6mNeXbqOdewD7zEoInzx
ZnH8/Ul98qC7F9OCkSCLU4yJTIkwZlsqR+OWrbD84pL9+wLEcC9mBaQxfcSuuDiFgZmuSDd6LJTu
oaYm8Gd//XxWv7yyOzh1U9fV2XXoRYIc+ba87l0l/+Jl8Nm1uZgEcMYWeEkEeT8mCQOLoJbj3M/X
337/x392cS7mgLhEsTxmZn4aVcN8YqWmkFJLnq/bpOryzw5xMfZhNkY51YzslI1DgzC1y1WxDVNZ
jER3lQhOf3+YTyZ/92LgOxrpcIapB4ibmfxd+4W+GmlpmMoCp7qKdeF8cT6f3BHnYuyn6IOn2rSb
E1Llfl1VWrDRjarZ/P40PhlwzuUA1yZ7tLW8PtnRhEIA2UW+H/u8Ic8xj5/MEbH3F+PikwvmXAzt
drLAPc0pCgGInCt6fRpyFY1yfdkbO3rh4tr0uv7h96f1yXPmXAzxiLSQ2kZdfB1Y+XPmMlOCp8+Q
/kTD4fdH+Oy2XAxzxVWLhgge9q54LalkGemm1cRXv/2z2zIf9ZdBrhltjWcK/LeBPr1G/eJ7WQ5R
UitCguqIvP79SXx2mS5Gex65FY9WmZ+EU7UvxNyjEA5FeqvBNPniEJ+89Z2LEc9LF/ynrMqT1PAD
2llgregkVb5qxdPGyqbxBh0k1oN26N//7KQuJgCmL7PDCUMeGmrQq7Arg5OVF9ieSwLhf3+Iz27+
5eDv0kCT9LJPfaWrcM4qBd9PV0gqlH90APty0GeeI2hRlKei65AN9J65jTFhffHnf3Lb7YtB70jU
O9iy4xNhZgWpOkTCSrXt9lpBWfj3J/DJA2xfjPYo6hu4EWFxnYSMcXdEKq0r9G2bJu62mOaLLxYM
n53KxUC3HG0ggGl2JoyE7szlIw8v+tLKkts/O5H5wL+MRDiVBe0WNzgFRneHJflI2NXjWCLab/vu
KxjuZ1frYrhHgZO1aq7pJ5Ai773krQj58DaIXIR7SfjyZ2dyMdgnoQH0CaR2qqa4WKiUtqn0Rm+m
RX6goeVQpH5/nM9uycWIz2sHN14waScjEdnWibtbHb/02qnD5Ivn97PLdTHCMWiHdJwj/WTq2s9M
iB9qTuF8mpRHLSy+Wvp+dhoXY7z1PGnTtYqB5M4GlAQRd7Kk8WcTvUVMQf1nV+sDj/zL8wWsolV1
KzFPI3ZnX2dBv4gS7clOi3r9R/fDuhjtsUk7WoNUfqrGBj+iNgW4D3hTlaD/Vr8/xCc3xLoY7WQn
YmX3GvjJBM6LdKDl2BPsHkfBgLy1/mpS+WQJYc2H/+VaeVGRJkZU2RTERhBzmhaNb6RDuJgh+nY6
F0rSRbjxYVD82SxmXQz+OHQ0RyaZtZfC/IYc7K6hZYYNofYtj/33n128i8GfV5VTl7GmnXqqPFsa
Z+oxGHFji9GOzni99S9O5pMH2roY/2B5BgNLmnNy/w9nV7LjOI5tv0gARc1b2zFbduSclRuiqrJb
AyWK1Ex9/TuK3kSxgtKDgUYBHQszOdwr8t4z0FZdNZ/E3VQq9UXiun9bNg6M0MfnZGmCBDracUHw
fAtJ+COGZ/EpUoHzx/Zqraf2gypCYMQ+fBMCrwu7+KqiEHimGCBD9Zh1Axp5XPDutZ6C5JWA5Qr2
Wx2N/s41Zt2Mj4Y1soEEVi4agaVMucuSY7bCUQDi3vsgW+LHNz73sgR2Xsfw45rCqvwCSW1A5dBn
f0QvF+odEZ1uOwK+kQpmdMTVUrHwyjRQQ+AFLGnteL/6xPM+b2+PJUR9IxNUXlZLttD42jTUc+/i
gbY/h37xOTTW5hKEXAltKtfVy40zMlICmOAx77J4SjtSkBdIyrzWdK34dqgYbM/ItjdGDpgLRCQv
ZXLtIEpxgjbthbWxexqS8vM4+DuvCUtsmtrs7QInVJg1Jlc4T/FvWQUYPPDtCowy0d3fNg8j/L0Y
6qRaiiVleanAHx5/6gmUKWD0oPrii3JnuWwzMVJAqwaXAK0ZX4lK5FHlBCw96Xap1075j+2Z2IYw
UkAF+61AQvD26ss+efaBGH2kJYNOT6eyu+0hLFnGN8J9JpIVrp+pq19G7EgZtBGbWlWvDYkSCGQG
6iVCOe7e9SS5razjGSlg9gFvAoYnvnZ0rcKLqbwug9vthKUlfXlG4AeQ8Jtmj0VXmGF6f8CGHBbk
MB6FeOv2elmCxDPC3uP4poT1wK4AuMbypCBuqO/6tsA1iQKE8tlxGiBQt8eyzcUIeZcOZeENHAWR
hBBYxIApWgyOTrd/3TaT9dC9u2O0vp4TVI5g3BGAQE0JVGr8rCuvlYMeFZhb4+P2OJZD7K2zezeO
iFjApcvaa5EHoj+QooRXG3Ce6Ii6fVjsBL0lHXtG0DtJCP62jscr7LMDCPB1AEiXhXp+K92Ws7tA
OZvvlnhsa2fEfg7VrxyKfli7DPpTWkxf/HABUBGMPRHn1+2Fs22/Ef2Qu4YRpGTxpUg4/QJp/eK+
G5u9hqhtwYzAB1yRQiCVscsUJmkI5+k7wJOgi0uhNb8MF7zUXm+aBjXive29BJZJ8VoEq8ufHCSW
uwWKMDun2HK6qBHvfe0KkDWr8ALjuPnroEvnV8Eynx+cUe6dYMtSUSPmW6GhD6BV8Jx1EBjumhDi
uIiRtz51gbWquBh30su6KB/cvqgR8hDT71SvyXRR9dwAasjd7zzqyB1pKgFaZylOs7vqtwFr/8cS
q/xhe48sX4HV4eEfMerOMTxth+KqKLh8mWxea3BLD6pTKe6buDiPl9z1d57nti0zEkKCT5oHknLz
Atny7ImwEtmn7vQf5Yi37fZ8bEMY2WBOdDBDll1cYFvqHUkP4CDkZkqatksMUO72IO4aKh9tlpEF
vFB4EswGcWEJPCl9D/6KR14xmCtwWX2OmwnaiTUAcaRKigvUjegjbN1ADtke3jZHIz1IDX3BYsbF
lmVdeEdLV9817dB8EwLaL9tDWGdoJIlF1dAiHlxxCVtZXwoA6sSxaNb6OR+6YTrMuW7d4xSACX2C
EhcE4Hg9OC/RUqlhJ7FbsqBrpA93AJ8BEkFJWvSt/G/TwYSicAbybXuGltB2jfQhFuqVhC3gsvjF
b2D7fvMIkJNhVKkLRt9x9Nj37YFs0zBySFmwairqMoF7duzfQ0VtObg9PAm3f93yPTJNvVwJNena
V/WFeQMkjOH0hk9d5wf0Dw7eHUgMEAH+edtQ63F89znvQegCMZzG0GMmGtbt+RUOjhDNivHtgy7s
022jGDkCQRRRRSd5eevDUo1kNMQJUMjJVL20LWl3ZmPbFiNR9NA1kiMsAS4g0hTgRk9YusM40WLv
2WYbwMwRi5p9HfvzczNAIIklEWia3m5wWHKAa+QAOGrkCegZ8qKh0XVRA37djZEI5BxPt30a3lLD
u/0GB0p0gcjbS8hmqNSO4BrUOilAzeQrwHDAu33sGsjikn6odzKr5Tj/C/vHZvSb8iS60rl0nyG0
CA5ohzA9iLHqoexTyq/bx8yyOyYGcKlkrJ0EMjHh4kMNTC7dxYNy+ONtv27E/AJZ4VjyBJJhMgSF
pUJp5TC6VbyHYLTsPlmX793WlNDLzAKwKl/iPPaeATyNn6D3Ghxkj9S1PQVLfjQRgEvO+VTnTF6U
kC9+AQn9umjTGL5/LYGynw9xhe2BbFu+7tC7uZAcBh+IenFNkmV6YnOFtv8wsdMw9+WDCkL/tuNM
jIB3ihGK5BBAhnQNHKQ5hb5JGISQ5s6g1SX8zzz0ntevzfasbMtnRH8AkFEF397mEpcsZWz40gTs
d1w1r1m11rsIGjjbA9mWz0gEs5ipbCKQ+/ycg7/H3OqliQBralC9hQpReWsVnxg3AogQFnPeSvSb
9ZxBtGOcEZoBjJym20Ar1MQAOoULjuVSiDP3oTx6p8e6yJ/cBW4gN30sqQkDrBbQXhIOO+d4AorZ
Z7jT8zb+TRcyHaVErtneko9zyxum/P2JzvuwJgve0ZcM+p1PFBSul5707s45/njDaWLEftKg8bTI
GL8eeWjZoVTwMHh585gVEUQ/Jzhn3TYL43O/CNhGz6HsrwCrt6CgLdUD7kzun7f9uhH1c+smbrfU
NcDEnnfq4Df6DJK5s1NrtO2AEesj1HezCHFxAXYcPjgkIeX0ySndfLzf/ud/nIBBHPhn0mqLgSdj
69SXYV5yqAAGXvaN8qD575R0e01+20Ybkd32UIHJQI69cBVO8BDB62+CIURKq3B6iKB1v3OgbHMx
ArtytBzhfskvEP8vYYFeVPpv6hVoCM4BMtZOUHycEKmJ7xOcJbgNaX4ZejTL6jp+rX0fPCJUsqMG
rfOyhBTQTZtj2q3mkNoljRO0l6bMfhTQ9GcwJ4D6Fh7Stw2wzvHdJ6ucg9yrfPRNOe4N7BSClOI8
D5UYxqcS3F9v5xNseYRRE8XnVsXECvAQLwSKqn+iWRZc/CJjjzRCSiEcXLtiUM6Ralj5tBP1rk3o
hDfO0Qh/T+JS1+qyvnQoEiKO6HTXuYv34GXB5+1VtARpvP793SoGJRQBOgJZrqHr/RBiNHAq/SLg
MC+/3zaAkQWqgUcc4kXVRau6VauCewGOsAsj650NskRobGSBfiIxHeexvoRwlD9mE+pOHJKMd2EL
xTHH2Y1Q20oZmWDs4WwZQRrxQhXhoHC6mYy/BDzgy7ftlbJNxEgB7ezi5tgUuHmV+a+GVV/9Cl92
QKcgstq0O1ciS54xUX659EaISk78wpepPdM84p8gHzOcUawddzbEkmRMqJ+ELdk8AFKbhhBpfg6R
Xe66XECxvoL+LdJCnDqS+rctmon2CybwMEfe8UuoupSSFrYfM/8a+iqdoWW/MyPboq079i5IoCug
oJpCWYqzO6iTjySaclhbfWESFZrbEma0Dv5ukLlrQQWG7DHuRYLfkwKk+qGX7oOrdbnzkbEc4cgI
dlk66DXRbEHb3CvTbkJsTDOkjLbPr+3XvX9OYGFgGhdOUF6KKg8f4CsEnW2oiJ62f912qowwd4t6
DuuyDs8wBPrtv+kgE9B6oBbZwdlRfE9wvd8eybbbRqDPskKXrw35JWtxhR+givZIxpl+Clqd7Axh
CfXICPWAZz6w5lkFDRDgFzTtoB83VCjCKi/3f3ZtTO9vmouJ70v8oJR57uYXKBLAvxICx08aAnZ3
EsLsn7aHsGyMCfJL8AnhzMV9PuSwSIKKLUyp4NwVgZJ7jUZRDk91AgHUu7yALMFt3V/6L9hf0kvK
oYGG2q/PHtQKxYshifAkNGa4PS/LcQ6NoO9hjyQhb1GlsMlq7pWjsqdcQZn5tl83oh2GW7rvBqio
DEs5/VQ17H4nF1JU279u2xMj0GfHiwv4w5boLrGfTeIh2/vPU+k/QxAaatCQDdxJWpaDHBox70Bb
ZBgLBku3CZ1Z+C7BRSkbUTo4vDFgWrGW/rfnZAnL0EgA/bDEvgjhHhdz1MFRNgAqMm7b8VMP2t+N
62aEvqymhLxR1OpSw+xvgOo5OD13QSOfxUjgvAUN1ttmY2QAoRcp4VHCLwV0YI8Q0AGdDzSFVZBH
7Rxgy4KZiD+3zVQyQF3k7QZO4BF9aiQXwHZn8rYtMRF/Oex/gZBMMIkcql+8Q3UQd/4YmvBJuLNO
a5/h300eaiL+8gSKX3lVomDUjiW6fxNPLtNa98qY9p7VVCwXnUF3nLG+v8Iist9ZPEv0mxDAmcSj
C2VXful6qIi9lcFcWFfeds5MvJ8gsR9mAUN8xv4zCzm0WJj/H4iyfKEFPpstepw3HbPASASwwE6i
OAzVJRshZprxDPLUYwfH2PXJsj2EJdeYcL9+8CcI4q60Tgi7DS7UvogjXleeXRANXxwCd7Ltgdam
0EdHwUgA0NIWfBla7+rDdPWtKo3LcnPPE5xn1TfQoYMSDgwH9h7LtvGMZABD8RGECIoLGcT5vtUE
2CLYqRAwPn7WLmumhyDMgPR3oTdQ73wVLOk0MLIC5EcyMo8SIQvcHMSyg9VyCmJ68HcCnha2dY4/
hjvlcctYJhbQgalfrkCNvkAd7ysPEiha0vHTEKMWkHvNzkG3hJEJBBRuSVtG1/IJa8djN+Nd5uBj
fVv+MUGACeN+MMQKpvWAM3rfwVyF0jXscLLxbsxzn/7YPniWE+6vK/juZt72uGxkHF9TnXXTQc/t
E+ReYDSRwcpjiNMoiX9vD2TbEuNSsDCv6sGLw3y63jlOJURbsjz5zWdUxwMR7AAAbBUNEwQIPmdf
ttxB9smnCdKiar19opjyQwXIcFnvQM5Zt8N5Fo3/W+mleipjdWOhyzduDADP4+YWCjgVeUh7GSfe
iZaA7Tvgst+W9HwjUcww83NUHczPQPBEHA5HHvTG4DPy2ec1vKq398p2so3sAP0HKEBR2V2KEjfQ
rIboWRiJveuh5dtt4gIlb8GK7gVNOVfkpFbLKLwUvgewMTxt//sth9rEAaKJwBgwaOrSzfkvpTGA
docvEE/5Idf/I+I9ILVtoDW9voseKUtRx62GiSTJ+vIuzjKVNlBvG48axX/nNOGOWh+CMJf/3Z6Z
Ze1MjGAbA6Ut8sZHzxeELzINM+iGWXKAPUiwk9YsgeoZGcFrsxmWRbW6THWVQIzSm45vML5CgO9A
3JbtYNBs4xgJQZJQqSJO5CXLJXn0/Ri2ThIeRYt4zfEY3jnKth1aj/i7Heq5ZpPCcX5rk60vhTia
YORakmuigl8t2/2C23bGiP02njqU0ZcqDbkqjx1D0T4hbSqGG6VMqGeEfj/HDdEkUhef1cOL8hp4
VQBKe3RniExsHy/bahmB70BEjyrBsPe+kvCddKPPeGWLE2c5+dxEXf7D41HzfXswS5bxjAsB2v3Q
tnOS7sLGZHqol8A9Cdibf93+dcvl2sQGwj1DQk+xgxRpvxJk46a7zyaXXUndtucpYnDEhoMyusCk
gnA0mbKdy7XlZmWiBpeRNjGkJroL9HfbI3fb+IHpRf/RNaI9B9DDvs8y1MAqRvYedpZ1NDGE3uR4
eUIANKFLN9zXBYf3uIb89/Y62uZjpAPg3CGQrpf4LGX4DAnF1emmge9B70eHem5hG+0/57uyApYo
MtGCZasXSE7U6KvlsE0EpoV8fbu1LfVc/rk9IcsZp0ZGSPKeUYhpA5cVQm0knNt0QMPrLvfbFP5d
jxAc/LQ9kG0uRkZIeOWPI2SbL4UIf71BrCE6H8OnL97r31hSKDUyQsIoWaoqai4K9qMwhwxlysMI
dfXS5Ue8uNRft83ESAu5hvrXWo0Gfj/hx4z34hkG4jFAWU3zeXsI2yE2kkFfKTh66hxoEApuK6TG
YSMJLdztH7eskwn0G8H3L6HRJi6Tlv1T13XJM+HAbTcR0ACQSYtvTGkm5q8PlAT1DH2UBi97tGqy
FhY+WbmTWiwn113//u5bFrR5wbymQU8YCvHfaA6BmXJEuUDXefEfDWXg+ODh6rPHqrStmhH5fUPI
GEkOGzTuZLASRns4BgQTpoP9F6cHXmd7cyw7767h825Ws/Q5WoEYBsYi2bVTKvwPTGOXnZ6QbRJG
tLewwM6Soa3g0Lh2hVHNPYHyhsQ8Tv3J1YDx3zYLI9i9pAhpC920SywBN6CC/oCmTbWzRJZMYmr8
OYPvJDTT1QV4GPhTgEATZXfQjXf/ymeUbb9sT8F2vIwoDzw/Q7eZiktDG8Qf6es+v4cHMIVXMwSw
8xPcLvFf8B8gRbw9pG1iRtS7YeFGvi8cyBnhrkl1F56JT6a7uRqLnQeT5ftlAv7cGjpccO2qcJ3t
1FX1kCU+KEgOHBugxY+Zh3RZLTl6eRGKbNuzspxoE/pXwnNmcCYvTlWgsycYLMSpzHYfN7ZfN7JA
69C8A8Qhv8R9R6EBEpd3FHG5s1yWeDGBf23ThNDpb5Zzl0HfifXO+DrB2P5JwUn7Z+TvM9xt0zDC
PgCRcYRHg7rwSsADHvVvPziiug5B8u1dsJwtYkR+lCX13OvKSaGLBqHdgX+tu+FLxPAov20AI+RH
CLODuVCzs66HDLZdqA4OgwyOLpSUH28bgv4zN4KnPQgY/zkpBwTjU8fgo915RXPvITnvzMK2D0bU
y4S7ExyIMpQ4oSZH8DFMW5gK3W9PwJJTTEwfTJNhayWy/AKXEVjL4ckVJv6vZhq/UVelS7jcthmu
Ce0LAjcqm3LQL9AT7wG3RMcfMq7eEf4txc7D+ONMAo7UPzej5WNUQVS6eGvHh6j/xjr7sd4fG6f4
Cug9xI/jXQnOj+PQXWVj338VW7k4nRK++0JlUIOg4FYnWPMWL5NopvvIl3skp4+fSe6/wH45dcrS
ifNLhw7dDHNyUGYUrl/3LC5/Q39ff2q0O91phTIWQVrbWUvb9Izohx9iPzqBA1tnFf6iFPdjtLgh
DjGeSqL5TgawbZiRAQQobV0dJE7aNPK1KaCO3cG7/DBN/mendL5nGezJwa3eGe3jQHITIx3kTh8i
qekkVT2FqPgCoFQyMPGwHUi2BTMyQaInP4oGzZAJ2vC18RquDkUEj3kt5vzzstTk5/ZAtmkY+UDI
Bva7UBFPO41bXzhB6QIijWTnmvRxUnYT44MPT6hRjBMWaVCQmtEK1i199DoLFZy2//mWAUwUYF9O
AC+Sbj5TkkP9HgWG+1hCYk8UUKC/bQgjD+SZcGBgGK2oa8c9oYLRnjKG11CZOXu4L9ssjOgvc+Fk
Xo6877udvNNL+KuYhfPUluLv7TlYjpMJ/POY6KJhHliagfrkHKCRi4dQ7cIy5g72eMunqE1c9/62
sYxYH4HAgzn7LK+VFPQhL8lnTlBdinTk3wEFSHbukpZMZqL9ZJNNk7cUa4RQqNlLtM/qblmOTejL
tGA6d2BX25ePNVw34P8y5F+3p2fbKyPuYSXGtNB+eC2AZrrnGkkaXnAKPOequXEFjeBfwoJBKK0D
MCvPyhewAdmJurN6KmB2f+clTvHltqkYsZ/04bJE0FF6BeNKnciErxlv8OJz4EqyE5/rCf53o9ON
jQTQ6ymgFHXfNHbjl9Ve6IDm41/rkzLKs1+SoqB901xMMKAXuA58OqiTajHG/angEi121qCGjTdA
tgfUtfSb3H8BAnPY+AaqilIBIvVYl/BH51/B+gNeBJYph6GDTBQMM8Urb/TPVad5e3aW+DWhgS2c
wgmoPy4eTqBJxA36tnAqXV7hLUBhxrYLUbAcblMDcAavuvdgCZiCLKfvUJthD4loi4MEF2znRNim
YqaHBtpprFtoqhWaTcC9V79VNsBKpy+9gwBi7fP2kllOngkQXII2yhq4vKdvhCxSRp8hUPGHgpbD
AZePC0Djt71q3cjICG4zAzOC/tmVVvF0Xj2GhtLnR+BG93gmtrkYCQG1bShrBBlNlYCxBSvhbehP
3+LV8XYFJ/QCS7e9av7H8RoZKSEHkb9qCUjGoUeyJ5APnBfp7mrp2PbeyAbBWHd1E83u/5omq1Rt
16MfPI/xazmgrbU9B8tqmUBBmIGGc+xQHOIc3ktT+GvtAxU5IPsQ/f0ixG7OcS2rZeIFBXr2eBHW
QdrNUftTkbZ8HFTAIJoaJF/Qukfju2XTtRHO8hmJI4TXXOOmSZwBvwK40ZPAK/uTX4lCH7enbvsH
rUvyrrgGPhKUQn0Zpw0n5K5xSnJaJE7J9q9bts+EETphlDuswosxjOr5hULZqaviR7i8urD3u3n7
jAQRja2EB0wQpbGPy1AX+eoLoDjdd5LT7JsztPIuCb165xNoeTOE60K+W7BqwrVxEkucsibMoR4o
2zs/BryIdyh6s3Kgj7MzgazatrexcFwTZrhEQ6bVUoOPXMARO+tVc68rfNfRRhSnMsn3NHAtqdzE
GEbV4iwJoahKwev3ocMX5ECjujkLBcXS7fNgO21GsijJWIUog1apBj3qifvQ2NdE7wHLbL9uJAvB
i162bIjSpioTsEa7/urqPYlKy+qYgEJJk4m4ckV6QbOkGSHtwOAUdXIrufPysSQhE08okmXQEIUP
UsgAqIciBgZFF0ikQ+1Ox94ZsqcIKoMP2xthCUwTWdgmE/SHeROkxdwHR+pwAGNBroV7LhR2nWZn
SqvxzUeXORNI6K0yS+hmRil01+aXbMrLF4WM2hB/gvtkw2A0yAQH4Sscnzg0iu8XDyCpQiGWQx/y
Zasn+m0TNnKE009lWEkvTImXc7Sr6XIgbrl6IdflIU6cPdyc7ZgY6QEGvVkUFRlHsgv8nzzh/D4E
lPIEiefysj0V20FZF/tdBoLwIswptBOmkzOhl1MLcOFVWA1nXJudz+C90Zexu5HK5ppqg3MjxCTw
lkizYEBJIaxa8LBqmDO2h/UBuvcJtqRVU3EQUlaV6IhTvQ4taPdT5TvPST7kJ+nO5Nj6gXpokqJ7
LSq4wG4vo21EI1vkPto8Ac2CtGEQ+ABHDy5s2V3cz3/mZfxKWD0e3AEKXtujWTbNBBx6gwizFin2
ZbUwClsYpGU5rhUZ7F+jbv4WVbvtMssJNFGHfQZLdZUs7UsHozlgv2Jwwhqlg5cs7PZa5LYx1lm+
O4KeckaRjVq/0B6O5QeWcQU4soAIw5wse10SS44ykYcLGaFsGkj9kgXOdCKL8x381l9rWXgM3b1a
jW0QIy+0Lp+LCRjhl4665F67EExnIeTIgHLp+aFnyv+9fQAsHycTd+hEYoF2zKRhkZPDrDfEk1kf
InAr9Wl7ANtMzLTAgGjxZSWBafOHB0BZml8EXvNXXc0aaJI+2GmY2vae/nPvofhOy6Zq9Qs+hN4x
zCTwSwp/hAv5LvLHNoZxT3DRhPG5g60novmbE797XkWn53pXWN42gBH8QRmFJXrIOMDKhZ2Ugx5A
4DOaLkTQnQq2ZQgTYyjruoWZsNekrPWAkSTAxBRZHDxwNv95046beoNihNKkkANNYX8mjzAe7g7T
0M6w5Y1Td2UDbg9jm4gR7K3MgVlQzfwy5aBlFjNug/BLAEK21ntS75aza0IKndXti0qUXhpc4e4G
FkaHTEBHgOvoN9wc9R/bM7HEoLfO8F3a0kNE2FAqDePmJDxk0zwdEgEpie1ft01iHfXdr4PnP8Kr
LKAv4DGilVVNcHhi37NlDg+lX/992yBGlAcR3r88GINzHRW/MZ8r8fHlgFDOqxfBEm97ENuOGyEu
a7cJ62CgL/4Mgxgalv0vv8JjI5+HPVi5bQgjwnuqJI1Y7r10flg9UAX36AG9PlU2e+JdthGMEM+d
uY1HSelLOBe//RAKSMSFACs+XTeeWhNB6I6R2xcEuNqMrZaEOTBVU6f/hEGoPo7Tno6LZR4mXjAP
ulDlkapWeZUpP/JW0+xE5ULlI+iHzq/tLbccXhMj6DZu08D9aDqzoA6f3sBoYamGc+bi9S7BK9mp
S9pms47/LkgAH4im3pnFmeVF8zC1XB/jjuunXJfLzv3YNsT693dDzGArOn0diPPAUIgcCtik0rxk
d3MwZjvfQEsi+TdEMI7hjV3Jsz/0+keDViz8Nvpy59dte2HEuCyy0O/rTJ5JJATIXTn6kpl4zUqc
K9iEvm7vuG2ZzCAH1G1C40CdGWnqe38Zk3PYhuH9sqCQsT2EbZmMIE8SCPwuUwLf6kawu3D00AHn
7byDRLFNwAjwfmB95K9iPYPbT8ER8PPmkQFhRe5gzRrstQksF3cTGtguZVH7cy7OKqiyl2AICLgC
8wgPshh1biCsQ9/h3z2yJ1JtG299rrw7vXkvgTtaivbsw930gFvcq86DX8By/YLm+vdxvNHv0DXB
giIcAoHuQ3eGQPV4VOMSvyTxrki9ZetNVUCvr5NOJrq/QqUmORcwBv8l0Sr6sn2wLG83ExLYhsMQ
MuDOzg0Lzys5jeZw3GjoD3hF/VHNwO3Pe7QkS9fwrZL7bj9a+Cz4C+/aS+c5hXjtc8g0vc69FyTz
fYzqOtzVmcq/Quu9qf8up9DNglMbLlNQ32/P1XLM32or7/4BAVjEcRcKnerIo/eFRCqu+u7ZZd5t
icAED5ajAveN9zqN1+YauJjAIgdfRS/2EES2I22mAdFEPI5nnUJPM7zLVgknHUz9lTpuc0LeVytS
wctvSzqmaGCQuXUIOy8NvYqIyYNGSTM5jhHwFsftDbGkZxMwOBMvS3iN9aIi/ho28EKBIceXsQ3P
qEHvITot8WNCBIOoCeIeiuipzoHcnjpQ0KpkV1jRNgXjSu96gFk07VylzEO1JRZqeWhYT+5Db0mg
rrcLurLNYh3/3dlFvdQPPKg7pXG0Ung6uBA70y52zBIZpkBgGZcc5qNZc9Uteo/aR39ufSaGPNoj
YNtGWOf17t8/5w7udzwb0gbU5EeoEfZ3b1oIaHDtubrYhjA+9m3Y4X8F7S5Ts2ppLuX8p5ZFcR+N
k9rJlrbdNr/0cAuASIwHHsOAl2gTo7A/9DipTYzHIkARe3AqS5wTI85lPYvIG1QPKRo8gApHfK9r
6EJBbvn5zXwYVJE9gTvblIxvfwJ8WBvnwIQDWicOyoWy+5FJjZJNNyS5dxcpWuzJ7n+8Q8REDs6V
gvpB3qNASMrfvKzl1zEn/al32R7o6eOFIyZwcHGTluUzPmNvz9+Cog4ZTtn80EmEfah09WNWu3KN
H8ckMYGDSd00upsWsMTKMuEPusXX9DEf5eDt3Ms+3htiIgbLpMa9r2EyDTXQNBNKLccYD+9TMfsQ
u9RqDzpq25f17++C0wWQBjqQOUmJ78A0BO3RsDoOuijye2dOpj0fLNswRg6ASx/RUFxRqT9S56VI
UG3nNZE/0PXm3275ohATGZgEnuod0Izhr1JDqKIKz5Oo5V3l8M9A2/24bRAjC8D3xMuW0e/SPnOe
HAgpQ92nLo9BCP5miX739ii202XkgACigAlgqV2aeUAiAW/lnRrS3MafhmjiP7d8rnpIeLnO/Eya
KjrV+NSnfQzayf+jC2qJRRMfWHYC5jqRA7HsAooOA5DhK5L3TWmpKVA/qKY9eQDLwTJFAj1ZlUWX
NKDlzdK5pyMUuwbcIp7hgbZXkrLshun0y3iQT25ehc/JNKrzm9QhBa7qposjMTGCQQ2K/DAn8RkC
YRA40P1I0OnT3A0+VR3P9zinlnxiev1KyZTiRbLif4LmFMv8FxPuNWxC8jzH4vv2ubUNYkT5CNn+
jC9hfKbz+OWN86cY6ExD8PT/UDS27bjxrYcEazWwfMDZErH3MJTwu6gX6N4sK3B7ex62HTeiPMkW
qlQ7gGWc0NA7EJl38TGQXpPv3H5tczACvOQlRPRcUqWRcvI7yBlcPcfTj6G/3JZBTACgHzuD69Oh
eVmwSsfJQVVzyX1xU/0J7Od/ZpDSx5MNH7s65T6MfqfAzYCKKvsDdOX3eOsfvxiJifgDQH4oXSfP
UiXL/nvP5/JhEijQZ4IODyxqhQSZBdBPkH/mR+HtXoctmcuE/Llk5H4MV8hU5RX9i/uopGsXHRMe
OPNyCLRQ972/i8qznIN/Af8Ed0an81lao7c03tdNRuPHpmmL6snBvaLfKeZ9/NIHI+Of+yXR+2mq
mNVplmTlhWZ9fARjv/8vSOfwB/QC/on33XyY/VsvYyYMcByrsZaNFmnR+hLiR0u/is6LB0gHeg81
wVhIoaebotUEAvZVMkNvumzSYgH9q4D47WmhuxrEtrUzcoFb5l0yAZaUxjrBMWcCZ06oEFb2DCTt
rNTHjku4Dcwt6jTbE7Kk0X+hAZ2mGcphFOmbYjCA1PkhjnAuvGA6QY9gZxRLkjMVBAWvV7k9BuPe
hkafiwFd4WCKv21PwRJGJhhQTAkjctJ1+iYwPlVwIgx96FPVw4UwmT+Uwtn55lhCyAQDehAh1TC2
FqkPvOYBDuH0Hpiu5l4y8E+3J2NZKVMqEA+uqCbTVKSw16LZYYqiiR0jaPYXOyfYNof1ILy7hCdB
N9XIZjyFuDI07TlsBqCokz0tLo7X9hwsZyo0UsDqgJSTqivSzktSUpbXYeyLU52TK/bqNjUlYsL6
8nwJOndcirTmTvI6eXAah6xWkEau3JMzty2V8fUXIZXxAB/VtC5QrngTJZx9eUQp8df2QtkGMOJ9
QT1cdJ2UKWVLATQQXAHrHgaXeQ5S8/YQlm9baHz9nXBKZCVAlKc91KByEr2SeOmO64UpHGDFMsUB
uhag1Qm696Kwbb9x55cRTwLNvSzNCvlaz6u52qpnUkVtGiy75leWUUx4X86YKguXOuc4AM4k1+4D
p9mVZWK4b4O9qVii0YT4BZUKHekWWVqXavnULWV8V+Bzs7M3lu03MX3u1EWgzIzO2WmS/hDwEar2
ZOyOOdm1a7bkRhPP18ZdApm22Tl38NIEbk4k/rcCsKmnCcaX38IwIs9Os4tksu2JEfiSuG6d4zGW
8i54rrl7ZZGKj7GcvgGmvMcLte3J+vd3CawKVOF7GfaE90P+wPset8Ja0J3ri21PjJgvl6pN2CSc
c1P4WKoKXAI16PHVcZJlT8HINgMj7J3eE1PkcXaGCWT/ndagZI5TvgfMs22CGfFs5osLXPW1RlP4
BNWfVwgwlQcSx+VJet1f23nFNooR5I4o696vY3bOBtBVQg/rpCv+uW4hw7TsVg0tu2GC8Eo/j0cU
WpxzJt3k3M0rcskHkrqP0CO+aSIm+i4avKAdM1VclMT3EEXI7BAPyXfdQ6k5kXsvb0scmtp/0LIe
k0HFmENV8BOccr7y1bxg7RK/jTQIsnPVsi3ZumHvwkPQgDHieOzMqBY/IYoyPIQ1hwlblOzypi2b
7xtxnkgt/5d7u2KChDIKrR5UkOpeFoeq3NUxt4CRiYnAa31eun0gHZhxVF+HkAzqE10fg6fQH7ox
jdDxUqe5dvT07NNm8q/whZ69z3WmAvniiQKtvk6vIBupZL9X0bLww4gpCZj/H2ff1iQnjnX7i4gQ
QgjxCnmvm8tlu2y/KHxrIUCAACHg15+V7hd/OZ2VJzwRM9HhaZcKSXtra2td8BBj61bieJtotKlC
WES0HMLhCx7MtiM1UQZXogSqZxAFWkAghA5ReUu9+trEX2SOkax8VIMguDGalTyzSar5wRcgqeQO
uaR/XA1Qv/u/i4yLRJIs6ywgfkUe8DBgdo4A912R4skOsjul7hZM/9onXSQSEPxD3oqVQNSB4c4h
HAm/6RQyxi3rkvf9GNPntz/nSmBcwvsSSoe410F/r6b4bigRF8yv/wSxGrd/N8D5VvdH5EWUFckQ
puvDYKBPJhuIxlUDpE/Cc6Pw7SF+e7X9L9mSXKoFjqbSddTT9eG3lF8yQ+zOwIc3D0apDrTtJJLX
uL4jZO1e4Qed5lB/sy+Vv0k/upLILoF/KTxDyllN7EGZIIT5J7+XZffJNe0dNdrsYDL3V5gacgn9
C8MhoDZNMJues49uZq9WV33ezmG99Wv3d4gXcmk4PPYx78qBrQ9wA1jnnGrSuVOdRkb85a64KChS
FnnYeA7rw8KKds/JTO5hyE0+g30pb9SRV+qJSxnBHt1WEJqgOk2KCm9rvHO7LoyqG+29a3FzmQbG
Vq5dr8mDELw+eFakOxngkjKy6ZbC3pUccKkbCEiQ8FPX6EcK3ZJdmwi/kQwPkQOeJ/OJ/KXeImAE
/zdCg8IBLJdAp1SEkX0Z0Lf/XsnxcwQg9I2luHLdusT+NSOUQSUwVA9wQ4H4Rt1DhXBouf/lYDwM
+61+/NG7tcoZpD82yD/RjVP/SlheogHrSaxUqgV46Gmy+9rGR53QV1JM60Z6rrK1vtXKubIdLk2H
01AaBOsMqfEJCQAcaLnxfce25eg+v53krmznS8XAaRpnV/tofnB6GL/yMO1OQcjZ7u2ffqXHdokE
jOMUsF/SrQ+RC7+v4T3X9GlhUPrhffRrGcy3Yf309kjXvuMi8iMVciMCDlxLOfNvDt3kVzRbb/HU
r634RSlQRxCosDVQM0TTf0w9vWDHvW8te1/46TAV5qat7/kH/seRQy/iH8ykJEzRsn2A/0O/Makl
927GE6QEE+0pXUB5Ja73OyaL8fibATvippmfiWSHcBDw/nx7Nq9970Wd0Iwq5lM8z+DHy5/nu+WS
1nJr8BQeTvOSReSWAvCVDX6JH0zpGloDIcZ/PYSVFkDqG7DXCb156FzJd5eighGk9uKh0ut9O8Wn
32rGkkVffz9r9AJvG2/P2LVRzjP5Rz0yr5KlXKvofqlxs7FD+k60aPSclRnO0phvD3Jtts6D/zEI
+N6aA/0ClTf4QR3JNO2WCNDd24+u1+rtS+hgMaO1LwDiu1/6KQ337TLDg6ZZuw1I0IqB8jpAB+gD
CNjwDZh9DbJbI+KJP7FpMbc6mldC+RJTOM1RiMEkyOwQHqQHuoyC5ug51/pGYXdtgItcMa3h1Mq2
T+8XiZuti3GVSEAI2b29SFdOpUvAYMB4X8ZLLO5ZWq5m23qBqKUjEcC/4w1VZiMo3zDC8JofeQfi
Z4Lqztz4tCsJ99J2uGCaNYWH8jzsZkVulWr31RIVJm/tKlP0Jc7uZyFt39X2phPttTEvkkUJYlVd
GZbcc9t+oWD8QlzhKwnkJ10n785GDx3Rf6cNQS7RhXHSlF0a++geLxxiq2qp9sSYIPv/0Oy4kvv+
B1toBDpGbYsam0wSojeNFG2TidrbSmVFwAUsMgZdd/tomWd3I31c2ZLkIn2E8zKJIFygG0iJfOLA
ze8kc+2NXXElb1yqEq5r0VkCl4h/aQV6xXIMDeQbg0r9XXP9EmyIrm1ZyjGc76F6EwcAGyuAcP3I
wZKpp1l2+7dj69qHnKfvjwTYJNZTv0L0nLqK71WwjhsmbPEKxaBbFIxrt75LH+IQtwbo45n5/ix7
dka3gDHaZxI9uN8y+HawD2fdixRifHUIpurt2/mVQCLnouCPr4tWPglNR3lflyzdAC5IN21C4zud
tP12CZbpOEOR/wiXzhtYtGvTeVFtrOVU9KLGgJVSr9G6HuK5OZwV5P9utS4Sw6ThH+HnSd4PeCM4
zxuY9Pt+Ll7e/vH/eeRiSS4uGGsThimUPM9i12WTtR5iSHps7yol9DEd+Ie3R/nPOcIo58X6Y1HW
tppGxSe8dtStA9QYXklaoeZK0vWfvxvhIvZrYzoBKfD1xGPF3mt1RjoNXXCcQ9jv/t0QF4UD5DEq
Y5jzd3wh9LUtGzpllRiKD7aCzsGNLPOfOQwzdZ7BP2YK0i26C8pqPRkQYO3OoZ+FJy+6Ovk30Y8B
LqJ/Bm4RovAlPckAQAdnunsJvaYt0OA34uHajor+7xfUDTzgZ+DusVlrvVOJOqwuPYDqjAcjV/x8
ey2uTdNFlPcQIEwT7+hpYEti0ciPwu+8YLd03M675n9uEJiki5guFpQbqDrZiU3tDxvCq6xNpmct
oq9AUdzHyU3O/rXAuIjuOSo4ausUyx3FEAWWxJbAF1f16vJybOZbLyxXvucScVjUEo6ObbCeWnxs
bi1gAG5dn3TTlDnA8+OmbvEc8vbSXPmkS8xhoeA9y8pQnLhly/a8wSwK281vn9W3R7iywy4hh6Wd
Ig5ZPXGSNHzyXXIvB7w+O5TSm3Btvrw9yLXPuIj2Wps67ruEn347exEB6aIhrehjXwKh//YQ177j
PPSfsT41cImZyPygefikDRcbePh+Ol8QIwtxwrcHufYdF/EeM9IOtFz5qZ3R/QBWw+5MNw6PPZHp
89tD/K7K/yNcxEXI90UZs4bWyQkuPVP5Ig38SdWaan9gvqntxrslaTbDWe+w7cIz074f9pQM9qw6
o4w+jDag5V9+8EVqWCMN7idy24n5chFLZiRkWXLjJe9+9XYJbqmtX5vYixyR8LZYOG3pk4Y3ljY5
BwNNnOAg31RdNk6T62+0M6/kuku0YtcZ0fF+DU7KsnprILmfy8rHN061/6yXoPF7UQAAnKXixo9n
XyqoU8gWDBcNkyKRsnu9Oni0QsrtpjvylR1/iVsMYMMZazmXd51O/XicSnDyn4Hj7+lnO7FVZlD9
XZIbR+m1wS5KglIlmqe1ae7Wgvf3cJEy8eMS1h6YRcD5wyqL+9bu3g6Ba2Od//yPUIbHRpgodIXv
YMNGc8t8f7c0kH1QoChOeF67KSV/ZdddghVrwnkDxaz6rvK44xALDD+sxPSGh/wvA+gSnQgJ62Hl
KQ5wA5YjqBzyX7uQRt2im//n5R5b7iJdFD72LJC6AxCqg5sTO0Gi+F5VwSf4aUKrDs/YIcOFN6bt
5u3VuTZpFykhsWcjO3BdT7SiTyMhLI9S+0+U3jRBuTbARS6YxJwqYar4xKX372UVmQdeAKkCicq/
0vrApF1UCl1dF6ltG3YCMhG3QrKu2ZlS0cju1klxJc/8DypxLXuBpx92WhIUPIPy8mmctXt9ew2u
RMglEnEKx95jt8KOM+YkM2Xy1RVALgxJ+qlgQ3wj5v/74gkp8YugL0LiyhJqiyfGmbIfaA0q0nvY
/pU6r0NYYqAJIRgNt4aWQn9SI+2SzTq2yYtpm/WxBKU4vZG2r+yJS2HCsS5x7TkTIzj4Sztm4/fl
PJMt0D+3qBfXRjj/+R9JJ0yBMq+84achADdCjcVXPnhIZTv26+/W7KJ2KB3odDG1/ERi198bYKPC
3XDOa7lGvVpsp7Dp+hsxem1/XCSFGm0iA0l57G8JRC94kDAdrTFVQUN4hub2rVxwbZdf5II1btIY
HgAo7ecz1dJNYMPAKuv72zN2pdC+BC8mcaKdJ7E5kQaCqG4ArkhFMj3AAOZn48TPUdzs4l0b6iIh
FLxNDIdzyck23d2QLt9IUPSZWKNTrNtPePAabsTUlZW5xC3Ovk/hWNKz0/kdQ0KlO2+9+7z0AIo0
9taZcGVZLnGLRScdyDG2ftRJD923vgjEY8ihL/1X63IJXEzGJSBj45B9gpluVaAGkjExpvfQOE9N
vqzSv58dTEffHu7alJ3//I/IjNHIK+C1hk1WJ/7j4ktNd4xNrMvWNpHfapFUw424ieLfSIb/KL8v
3Y7rjpQLWSsCQ0ZVoL8lxt5lA3xU7xUp1yqDEWhzKslY7PHfME+8X5acw5FqPzcA8LI0LXlm+Myf
OeTXjx1f3E+TAvcKwQb9OEm8AEJVjJ/msCm+/LZjgZD5WKNbNAu1rRfV/WN15MyRW9f9w0pTq021
dH2Sa0fH5Cior7+Iuarf62G2cy791Jqt1LzZS+AVdwas828E+oIrJJkUmzKofwUvigaThYsGLFTJ
bN0Xbpbgweo5OcQK1GgalcGrXNr5m6IgTXK5TscGIK8u07NLDiC9sQpLfM5b01z7nVmVmDI/lYPc
MA0R5h28yLnP6OIIrORSSg8QKLCopNJ6HPNWL9NzU0Ue8NmOyAxLWP2QbvHvk4HjCq1U91WDkYSu
39lFlDL1KUKr7pWgsb51xDIAyxLJPkpW2l1og5pmFR+XowtVdNdE3h507Pk91DhB/qBzBS09dK/1
hg093jFU0EA1XjXQR1BA1x9IS6H8I2gSj5kIF7puVQIkWQsVcXCLiJ7zrgU7ZVni6P1vaagJonZ6
Dz/WZmM7Vn4ndMLjPkjs8yFJY/oDHp7FM2BnUblHt6E4gLMESWJcRovcRbp+CquJbg2eSVHQxnAQ
M8VKd2kZrPU2Tc6Xt7VydbaUeHlhLYWLVWf0ru3RRaZV0JI9hDBxuEsSLogz4+wLKVX8YS2A3Scx
foiA9SZOZL+6ny1xw7vUwQXLJLz6OXVcHKul5WgbTyBbE+Dp8mgN9FGgN4aOsQv3ZVovJ2MFRzG3
pi8cUtRd3sEBcGMlfm9hh5Fug64es7mekx/Q4h+QUta1/SoDlOcUIrQvRRRN72xHlk3fdsNOOEGf
xbrU710t4TpETLf6nDbJzHMNEZb2cN5WKkO2CPJicSAco6p/hCqTgLl4ovo6n0bo5DYuSpLcNoKc
yqRFcUHhLPa1nXowiAQb+SNzS/nQyZG+KkmGJIPNelLccSS8rzDW9JCtgB11Zmc1fldJpXawFEjv
1xGwEuC4Z7RMpZKHnpXe5GiBNN+DRaqTnlzwi84u3pQMXOg1AAN6WUa4v4YCflamA47sERIcKZR4
5ohny9IXX/QyRi7jZYtjgxr4BkByLd5oiKZmPiDRsQJvBIbjE//2GyKJorbbxmcqr/ANwiw2qA1F
6eE0pgL/rathoKk7gNklWlp11qc0hRTW2K3Ppl+77qNph4AgjtB2WCqywn5ZlDYzDN4oAwvFQxp5
LDcdI/KMbDKNuQjLDgcBOiHWQrUacdflFnSz90W62OMSOzC/uSxOSSeg4+qgYvVYiBh8x4Sap071
5N4ABPQUed1+56McxjyJfXBHgtQ/QX5E5UCGRU+wmtL3lY2LaRuMa/9ZYrL8BsOMD1UDCDiyi9sn
Rs1PkUTFkE0BXC5xTYYmpUUlCU0xuHlnis+yQFbooiL3XQPNVKvw1IAOZXAHj7T6lZMGqv+VNE9n
U42dmKHEwMyavB+6ZanzwUNQjwYJfLTqpL7TqsAPskMMuk4IN7KsSuf6XRnS/jM1oXrAcRa+dBOm
oV+rdgdfmSqHozDJRdUseR+jdDfsvKK6g53dOjmfOef1JhAr0gA0WDBLCOBHt079nbKQr/at499E
QlVu4his1xUvm3x0y2aREGxKV07d1gUp97lJdQKRqBj/ggUV5B83eoBH19gMxYa6ujuMARLoHS+W
4p7JUr7nnoZjVg1oPGdJTOtPuCpjp46i0/4o/dxCg2ge/JJNRdrfJ1Eyiy2dEjYdp6Cch31q166S
O9eSeByyvtbDA4viVj1WwdpN0LR3lk9P0s6ifJr7PoJ6ec9W18FjudTy3gk4YXeZ6kNVHQUJ5/De
jjwVuQ5kGG0rLcpoFwjr2qxI+gBy0ePq97JLovJhcQ20JoSt6hR6Fiz1p7aPxDfrCvOjgb6xyIaU
u5+rb8YEImNpWb7Uc2OabQ89jPDQ8LAJDxqHQbeRyuNnd3hw4ds1SoIjNZNdTprputr4inZhvgzl
uOxl3I04bwjpW4gaxMGa2Tayn9ykx/dA6FYP0zC6dzD2XAq8i3P5MemWCF3KUEzHGgYdSZZAzNtl
nTKJ2/IRf7cBSs1kMpRJkkGGPkozsOa6dWMTYfmG4GFzyRPAEdJ/OgwT503X+Ag/AK4IEJ4hutlX
Q2unLTg4fNkks5yDZwLJ/2brR2WHexxD4j5qGdc7AS1CecS0TTrjflo0vPoAvnlSGSg2bMlYq0mx
DeiCg2FspxrY9dQD0FqsrSoPQVupdK/Jkugdl23xUxWz1HkUzXBiBUmbuzAjKW0/OmXTu7hdcPSg
jBMxXhMHb0/1gArFtUzyU00V41lVxoXKEIrQFXbhcD6N5pIXj7YH8HVb1XWvN+df2T2kpupJ7vDo
+tR2dSuyfvAOaNQpnL+LIi7rY9faFrrOQ9K072DfSk4Tkqk6GQAMA3QshqnbotdI5h0ItyF7lBye
j7nhEn+OEqNuMekaiWEYh4JsKm2mNDdJ3bkHPy+ab0KcxvVrjM9z22FqYOXtuDGAx3ZrRXPTD+Sp
mzv3osB+BC8KOTKTI1/iIwfjYM5iCbnhzGt4gNt8rGfbHOHO0VWHdsHe3lmXovKqAK6tTtUwQf2y
tYSGu9q08FNEPdp3d4zMFHaeIFkBy4x8NoJrFSzv2g70vt2ypsUvPN+n00aMsV+hPKmd2YulQb3i
ABj9FkWJmj+u8aynDU42AVtw2ytzBLqwFLuFzM1ntGLR80Uv3Rdbykb82nJB6+wA6f7hm+Yow7MQ
PcE40ysTbbYugk2AfZT4MhWL+IWQrrZb5xZYqw2AaUj0smMnD7JUOsh4PKLTuwZJT7Cr+vIbA4Pv
ToaMiFzFsTEbGKVX40E0Y8+fS4gxB1tKAgDP2hQq4fsxbOYE9qVDRbY9DmSVzYRH7quGVJ6+q9qy
c3sy9D2Ut8vOpDk48DggIkgmojhRNeYUZThyoT/LQu4jMgHqzrUuu3wougGhBD3mOluNr+8dJHHE
/Uz5CJ5L5+fvsrQBObYzeuQ7OxL+bcTJ22AGbfdBhCN2AIXHD0CS81xOGYpk5jbomuMsJ2VUulzo
rpw3LSzAfyFnqp+xHfT0vBBRnt/WgygrUE4PuYXcKXALHresjSzRjr1rgzhcwSJB3xfNSlyJpWB2
zZkvSJT5SM8f+hnFy7OoOmwOBRS62fOyDxtwDHuUc2U3wr6simJsStvF0HaaBlSpfZWEA1g2qXe5
hWQsetaz8++Jjtef6+Apz4eo4SM8UGnfZp0rGnU2dcV09CqJ2B7OB9G6NdOKVzHI8KCYbeGhCGDb
NCMIsbHxv0tM0PdIBYIrq6KwJ9upSKbiFBcgNmxov6g5gxEKLkNyhqj3MzDHSwj8QYGCh/RFA0BC
z2OZQw6Aj0887lEOqa7DWYoViOucUYNPlhSe8JlHghIHAaWcNdM4nJftVCqsFZsq/Ila2vPsjyKt
s3kZwl8aMU2zQYzltwaHF0bS4HXvFG3VTw/99CrrmwYD/fvst66dwwNNxKx/7xERcl9oPJ5CmWCq
3zM5hCJbtKyeJXoL9VaxriuPrSCQ4EXwVbugSvmvFh31D6SFSPuGV6nFKw/I/0uGKEEdaxnFHHnf
qJ8ob6Hz1jVE4z4BwNlWOar757UMbbl3mCcCPHZgSS6TBX/f0KTRD2CWITQ1c/gpy5LMJEO6HNCB
FFQcW+jhqExHvP+1lG3zuRcNsq1XffWjnn3SbYhiaFUL5djWerM+mNkir8GKBvM6dqkod1R6rPyI
jGBRhI+IJI0Y5xmNxdrtBtgb3bWYxgquCMb/QpE1flKCtlDPkGetYISVCrLElsTmHlKyuAM69OCf
o7FovwOj5frHLhjBKNLWIMqI6PB0v1aqfNGVQ6FFcY/5hnVvfQavApLhGlwfFzPjTapOosmeqgl4
n4OjE5UbiGYxnlMKHHHGwo6xPYvIsDs7ku8GFJiIWcFwW/Cc7kYoV/McbT+8UTtPXblRI0g+G94N
sclMhFtyTuBmX2YcCKkhX0rE3YbEUHmDsXnsTOabeMT1lC5Qn0LFALT8UGFl8NoZ8G6jcCTBUYrU
KNTMaJOPsEoqvw9hUP2CpZFs7mLdRGnOUETGBzbj73xcltJ+AV8T+WtAkyrajmsxRpkiQJAeFJ0R
je1UoUokfm3rk4Krn8GEyOFT6qJzWM0BkIRGilqCT14mDZwAAOcg4+9VGxO8TvFUjQ8oEuPwkUBu
KsngCt1+V5Ua6g2k5jAyg1u8PFjAgeQRQkfBVw5fpG9g9cJebC6iLxLX229VQVixicMo+YVths4t
sJO46Yq1wGFsuIrrDDc9bDUhz9d5nHP9si0XeHRsdRmuCRq+Q2d+sMTjhII0BW5vukMV+uzbrvw8
GLu8IjNxldOox2nplhVKxOiawKML7zfnOEI3xW0gEh598RG4RZmPLTYRKnYQi0QJ94jM2XqlmTIE
rR2Cp5IarlQrQE4RFNHNVkey+ggJG2C1dehwiMGVpn1iARpBe5Ts46elDDG+a+u03fU9Wl6tKBCu
TpQFPxTNcB6tDDVAU+hb1E9FZPARUP+QAiSaiYVQpGswPg1cHT3T1CVn58epTY9x6OmraOaxydei
XXFa1qLvXtNRw5AC5mf8WZYVg/r83CPMjOS23sHdERfaNHbpZo3OvMV+BmcVPV8UAm3aVy6v0Ch/
r0KCfCSDqGRbWKycfc2E7XELdMSoDNpb2NkSZUEHncdyCDNZoB+aab/gOEsigSX1SYI1SlqlpqOQ
ZTnnzq+s3wmf9O7OLYX/TFfDfup+Yj/JGNAvZo7GpwKhOKF9MNPhUI7Qk/wggRNt0NVAyz9DlsQ/
G3m+ojhmaHWAqYm7x7sDVtIT1AaZjnnyo/CCfOjT6ZzHwXXoNzSGDGrOuQTwm1YDKgjlk+KVqxKH
C0qFudrgHoEMVwWw/ikjPGBD1o7al2gqJRzvQVwNMkiTYCNamww0x2elPcw3O+Q7WKAUcwbFafmk
fN+yDQ0Ktm5UnVbDrk+idcatk0vxpJkn08bwCc/02RDO8/cQ0Nfoee0HpLMBDaH+voqFdx8rGD1o
HOdwa/FCFkW+OOn3WEycCWelF5ZWCOQOF/ih9tpnJCA4bpZgJR9EMWLpuJOgHA51lCWC9J+hpqe2
pcTmG+BI8YubWW9oy+gO/16/GYbiqzDgnvi1EVswp8wOFO0iY5MT+4FNzQnXpWYL75X6i2MtP0ZD
LD5z3fAtDMgUGgaJ38PUuzkVCgSfbrLJl4G54tkn6IgsdVg9s2Zov5oez2VTCGL3hI7IBk5p3Rbp
EUecD5p9H6n2OBS9PSDXRvuxXgC40mJYdkU60nwdy/GY1Egc8RDE+3FAH6NqeZTDe9nC3woX6LjB
/yE5LIFwpqcvqtMlhNYYWhYaTH+aoPwBuQVoZgcXAwlK6n6lBfYWjJcyaXD2KhfaAisTlOgNjelp
WFqFVNkDMGc5rEOXCmiXgQxiH0Cp92PF43rbRgI3iLBWuyqANR8u3/w0sREpO6BQBcK1Q28Gil11
rpw/jRz1P3ekOqHkj04diN1bu6AFx8/X5WlB29HrMz4vSsecDRRtHDjLvgxLiNPlX5FQYZcfeOK2
O5GEPJMRAAOZlXjdgLWQeXElFGBEjL6w12E4b3QEszvfxfUe2LzqHwg4Qq7FzwSfGeOvN81ZoWLu
7I7aJAlONo35uoMal4IS5tkJAKxz5LSi9skPS5O0xjViRlgRN5IwZ8VUPDekKZ5FOXu0MRz/CrE+
+6UtGnLgaAqgWQF+r/FwJ4SGRIxLI3qAA9ZTZTxAu5FHaOg5A6VChYl8hDNV+rIgf7+0plnhpSvq
ve8ZfkXc5T78XkFcv8JTTwHPdoj9F1Rm7V3gSPEKHL7/wBxu9CkC9WNaU2QSLSFVOYJ7dq9KSAna
En8FHVSCIlcUpwH/2dkAIEW2GvqoeRI/2oH9EpX4ycM2yBUUTu64W8s9thaHrhpNDsDvq2PUND/a
YLQbG6zVx0WFQEF5AK1wXSpR8KHjDuzafODkrCZKjCdbP8FXExpEC3yK3BQ/VmYi2waL8sgmEkFA
j06viQosMDNndj92wovnrtuyCryzdcbbEhuh/jSVeNCuwkBkc3eGy4vCtCgc2RRnfhUQS4xgRYm/
h8bNCNy879FJPPcc93gRRwakkB3EYTziD2c4O1BOp6OiXfkNhUDxrOv0XK7NQ7hH01psRAW5e+jF
ozEC6/GjLJbgyNoVmzKgwydXKvmugDfbu2ZEjqHJClZZF/PXMoAslbYe3op98wnKbjWaHKP7otKm
2Sw6ng9G1A4tKgeephuDHGhUhd54OT9pBP2B1QZHhMZvgcaRfVFLOf5ws7ZfOlgqw2tpihwaRl39
ARXEup8SPPHws2tgapxO8mhBqbIOFrRvqoHth+y91ztagxfoKDqbeka4e4bEP3Yd37bL2Raee3TA
mob5LXzmxicBqSs0RwIvRBai/bNrGZCzaYiN6Tq6ooXPzrySQrAP0N6bjgt8OSBqUM1PdQue41DY
9WcaEbSlG7d86UdIoVcLeNlqlB1e1lI0B1QAKVswNvye+hm/WgOhzoU7wNnRWMF7cmV2FTLBI43w
OxsK6rGsQnWcmelzNBosLKWN9N8mGO4dqtkP7wkeNtACNLHf97Yv9oMyP1xnkJ57EHAhP4uOkKFs
1yn4bXAA6XfoxGC7xaLfgNcW3zVwrd304QRlH9Ysr2qJQVIPams3BW5bYa5mEX4bFOIqc1DT+QKf
qLbL0uDMr68AzmPVJDepn5ttoNAl10ipW5EiQzgyocgJcMxm6Guo7RJDp7ZqoC1RtbDkkT3CZdAl
7m0Kz0EvEJYlB7R6yFZX6AnbBDxvD0Pao/egMogYpHmZmnOWq6ud46L62LKGfIXUZYSLJa7BhpdR
ps/8KxFL+ixNk0BdbrSH30S33+rRcih+8hq0zqpGagzBz0G8QJYVwpOvIPg2OPZ6hsYBdtVvAZzB
wZvPhB0K9CGJ92hzpwdYD7b7QURi1yRIPZYDCyTCs7uVGbHZ/DCs74YIIUwqAdPjEZ5+rafsIy/B
U1VQWgCQDE8Tvp38LxGnC+R0aXg2jjy3ZcMR8a8gJjdA3+8BXVr10DYWlYAKxv7zAIfmDfUjLsgr
ODKPJSrUwzpVejeNPshklZAPCjWHwQGKPmm2jLV5pBp+4YvBlQUCyvyXX896br81MtKmKjZBUE3v
wRpAH1eFHis9KPVTw9INF2Y2wNSx49BL69CG91S7O9PZqdrDfhJ9JIsWiYV2OjqnZ6RuF4ztQ7zw
71Wj4w8WSpiP6IXgnkqnIkMZjyMXCgroTiObwrphwAW7xXlpgd9BD4hpJCKKmPt3uResjy4QJhJW
ODsxtgY6QeMYZ0tUQ4MskqgAYMOyYw0UP6xAdADTqXGDK7TNA2j7BnBItlGY1ZbUQJPydhNI7DJT
AuC91sgdaE0uLyvj8QvWDX2puUItb8HMP7gFrcY1xYMCa+v5g0k96iMGyxG2a2k77FLEHKhJFZoo
KDbQ3GgI+6k0CtwVb1Lzvq7SIDlBWa4LD2u1rg9B2ekjgeA33t3W6rkdGtgxgkLR5a5BbSSX3r9v
k2AGhbUJID2rynNfgQZseresbPoMaaE+zL3S6U/OIeUrRsdfzTn4fD3MXxn4FhmyZ7rTZRAfFVp9
L2jkuXUnCBqqmuNNDLYAKViSsirRkXaomFGzg4KCO3K9J2uMtCf4uYTSAbQrICBr8a9wMeL91BQx
D05DPRSvVVWHdskcQ6S0cTg9OuWaLeGQaVWA/z83Pd7lBtoM7+T/I+nMliNFkij6RZgRQQDBK7mn
dqkWSS9YqRa2YAl2+Po52fM21t1VI2VChPu957qvmkyxjTCTEcEQto6hz4u/lBPVXT9F+oFHO4/V
WPHeNJRoR+bDZB+rM8vjipz+d5soV2L+76b5acVBFMe80+lH7/uryxYTigY3yDbDGj7La2TWrYqH
UnASgmEky35MZXqB7uYAojEzP2Va2es6sa/nmgiegCC66SgzO7TtU12H9JhOUaFB+ZaaweTcULxL
2TfmEvWvM+r5GBuXYrKBmOBf3zyquhTXdBG814Mb/WA3rn5y/Mw99lUwH1zGDV5ChsnvzLSmCOTJ
MLz5aVgs57EImvXMXtPguULEtLTqiEUpbc3tO8w7c7fOcqr2CcNvm71bD073PEc2s9fc9dBD6ey7
/o6R1Vu479ubjVbxJXM1t8ikk1iN3Hm0vs2uqREizjaL+jbfSTrT8lRSABZPunNTBCxT19e8YBMT
Hgqrn5TLinZ0l9vvMtza30h61TEPjI+dDriHxhm19HyuxGrgg1Dq/1Vckg/V8MTrqcNLs1H6zlE9
H1NvzcRBFgAsFChRcu0bf7m3cMHrrsGMR6vbRoOoSfx8VrXj3f/nooVMGHzqgpsZp4uA/0oXoU9F
3zSUT9ai8Y9mYI1U7aXfWetc/EZ+Ev1plA1gSeoFafWweiOXx82hK80ynoaMyltgB7GIKCJ7XmmA
CvqBRB/n1HjRRYVmuPB0iPW+XFYu7KjS9SFJnL45tZ7uf+iFUZiVGkh7Dt10bssJWz/QJpI7P+vD
9mFFeb8IrbzXde39/SLCodz5DE886Yzro145ni5bR9m+n5PtV08aZy+SwlE7nVHh45WEtLdyxbas
EsgNd3aLnxauhe1GhfrXZVnxZlc2G/kB119f84TvVc0Fk0jSdnt2lgzfPKH8N0ME+4CY3thdzdyo
H5VSSXQosrLYDqw2XcPTZHq5sPwBrIM6FxkTa4ERMVWZvYRjMTyxF4hDybGKxsxUHS9vLSP9yI4H
/WglB14YGL6KfAr0d2i86JEhypgtzdxgfMqUukpmfPxNNEb3rgaYjlfWND1rlqm2sQwtPHhaUCWO
HdOgpMcbDzhY+BeVqdl5GBuUgaGZ+xNCcLpL6puzYgfDU0dIdLtb2ar9MRft9lwqh+XnFjVmhL6r
kHyD5rOPVPP53xu6mTS/8kNt3OcNMUi34XoqQdDEkXVB/rnRY32t3AzRvRwYo8ZTPzZn61v1viKb
AEbwQ1eCT/rksj+lOrvCT6mWBK1EC/fVZI63S7ubbpSu9djsS48aPdERn6gtovnO1d3t/KTB/8xp
35udaiZ66rDjL1zq9aqGJftWasmxa1M2JrGFM3sue6Yv8dmufMIl2ws1Pgg9YRVWiNqpiyUaB1tf
rXSuUTjFyVTpYZduXvZzZsRKeGclG712622FonQ78UNGsJfNVuWgcB0XXFKn+V9ZZiW/gKR81LnL
udZMtSp2eCzpdmj0ZPFBJpHfzVOUIFEO6/gx14nsT/lSRv/cwGos+yLqd4mkh9D4TS9ac7VzcXGR
1i2bHMtkC/ak1GvS3byIh/k2DnEJ6zmLO2/2m7vA61Ii0+XIYNFzsqH3nKVSFOyIrjmZ49hFYf9t
Oyr6mF/7dssT+OowekXjGk7GZOjAWmZj7yvby08tUpOH7Gpy0Xyaqs3cx3xiOvaBtkesp3Vy0X+C
cV5+JWvfrcce9tVDVppN6RxTZo7ewQXxrKPJsxwLPa5Burw5zJRJtD5jz76D53JiHFsskflnHg3j
5DSnkz+/NEW6DKfIr/xvBfqGjbNkGxHRCoS/s89P5O7l5nDke77of1WZp96LoXHfmzQpo31gg/9M
m5Rq/PZ8eruZ7w8CA+Gnwy0NxvJPnnLAf8k2WNzj5s/FgzTVnL7rYDGvlZc3/dktRPErWcSKWEvQ
/rstG5GeqrbozJ5FTcsP/qhg44hjbRSnJV3YPq/7PDiLTNBBToAJ676pWcBY0vrU+2Bo5Cep2Lp5
sPPgtve9Oy7omnkn2qdVYAnfLHLIHzWo5bEqsGDfbGqcVxdgwrALuBw+y6Vpq7hmBlS7t9PYuqd8
bPtxt5Tl9jLzwW4x8JCz7H08CuZNDlPybR62dGIVk2twCXicq7hZVvPpZyZ1r6oa+MA4b4KvBnR9
OrMety8O+Vhj7rYDmy/SxWziKoxp/7GVky+BaYx0soNK6vWcYBCOu1V74e/RnfN7+FaH3aMM7tZx
LojpfPmDP9HceXhe0paV89Q6gr4zsSt6K49eeVRhHWU7laTRdNgMENAub9foh6XYgeNQ5bycQEDA
u1xv6ZIrW2soIdWQzzsffWjdlT5y2R4BGdVuCecQ/yzt6UhnHKv8eWSQt77X1cyj1CQkxneS75T5
2/M4bScGf3uS1qjlgar8MjWHUHo3yK3PpvwwBVGLRKpV8zuTJS87qFf5yUpr6sTBt+txS0XWvTR4
EAEYXHZjmmaksFe3631wl05Fz0Gb5d2Rx0MgoKiOYyLtNgyrNFkkQFo7yUcC5Uqdm3E1YCWDS9Wd
hIu9D5NOcMpwqq5n5ML/3pOOeW8JSNwlWOaqOGKhj3cSH4wKgvu9PHTgc/7BtTcvMV/WIDtQmKHV
qwL77FAU3ZbiYunufQaC23ZMOUv9a606Xg662ODXOnCTUP7xCf0UWcWnmPf9ovZ9JuGnlHWYJ4pz
x7USsNMjOTG+bWkv/y+KeIdvRrRaPLnnAsCi9Vl2GkedzF6tTvENHVWgVeGQVU+yneYCAiSkxPRF
05WHfL0p61iaVFyu2IL6h1Cp81Nn0havInLTAPVhLJmosZR+9ZZ0Nd8iVjC2gRukUJtVnk4d/yTZ
7lStBnnM3IgjakagiY60Uujc8yChjhLPc/RbsmJAn9McfeniiayZ7z0m+1AtoEIF92lSyJB5dxsn
EcdwMS5PVTmEzXMfGl9f4PpMfU29msdauWyGWFG70XqnmOOV8rhSYGwn607N/dwLAFaXLRLnvoOB
O8xpkDdvburxFkF2Dk99UTnjZcwb57WZJg6aZuT2Rc22tHgl0weGNJZb0JiTynwmKFUNA/LcJuMn
wJyCBmDwKyeBM0rEoSVS/fqOfrw2L4m5uWCKjaQsIKWfUCfsvMylMOiX5mWsI/GmecZfkhl44Ggj
Ho+DamfaRzd3O3mBFuUJSDS/2UuReBQDNhh+4sVt5lyn2a1Jo5D5t20u5FriJmUWL5qqcq8j1hPG
KuN6iFMZhPpDBRl2qVlD7X2PJsfz43JIl2Q3Gr8MYvYcQtg24yD8BOxGGfeHTLXXLwcpjb1KO2oX
cxwXTj3gCOMQSOnw/EhP0lclZUnvCAI/2vZXPiRJsmcIlAGT2ljJ3dz2qKk12GeMk2kOutnaR/ol
EI8yccvmDavcM0+QrFPv7gKdz9NJqdsnNmISXfqyxLPI7RpVh6q6sRZx7rqedxlDrHsRYUDrMWfi
RlgnvLi6pi45VFy+/aEMx3XE3OOinw9pTxPEXbtx6vwo/Q7jS4W6yp9ZmISnmIY0RYfA0UF9lzNW
CMzphh1WGNcllACXBlZH1f5L2snr9xZRF09lXrvwz8pk++UE45h0X7a+eUYJf6bfl92GM2m07MW+
LsfxU9kByLMVoWbC7To0vyS7R9Y47YdyvTfapGyDaTb1xykyNDzUPMquKkzKhf2Ay9KzxJyDdF9n
od8epuVWYs+tGIrn0tq6vNjNA4WbHNzpvyJ1DKgVGxivt5kq3RZ7XkKBF0XzrA+ZN5Wiwup3FY1U
pFcu+4SSJVhnx7tiPk+WLqsz4QkNk59hC6s22CVrNqpd1QAjPTd4UTiGljax7Ep+2LWa+++y10mJ
jm2leygpyKZDL1kcdFjNRr+NhTn0+z5ExLvrGGQ180JUmKM+erF8oqY2brzQRaKuzt322CYhv7iz
sYt6x8tYfo4zesVhZlhGFYu5XsQ+9ShVsXUCpuunrUJ1rtyxFcfQ9Sg4Atfo9E45mEs0oE03XLJp
ahmo0M+gEJWYHLtzl4Zd7czY0uujDy2aXNoRmnlv6gKwU8gW6JsJiVp/wP2m1WEacaivelGuOSVL
5evXyGH17F53VXSdIQnzmGBV8YvJKOhMi4RcfXUF0hTIV1bXfVy2URGdVTURjjdbCV3qRtDKGKzS
BMfeprXgMfOTnzSLpd0HvbXODs4BcDQQXfc3g8Mo9ll+4077ghb9zGaIijI6m25aCx3Qdw8wCS2j
TQ2PYMFcv4eCKZMjUzpHLiAXqClgXz0uP25CHY53aZZGLDprGuChFUNZnpmKrryDl4xhfs9DCM5Q
eDfdJK9qSuXe8sXiEHDuFlHER8/nSefmFrr/FQ0zi/gk8vh0bBe8l10pRTYdC/o2Kn6D3n2VFG6g
NP/9oanIqP7nkdGpcwzm5g0HIChetYUTWce+Hw7qQZfZ/ICDnju7ddmQEHKvb82pTKGuC/rRmxeS
XxJRj6j7DufzwdTWYS6kFjw7E7PR3217Q3BcQt0i7gQOHmgPtOmPDPiATqbJdFwRF+niIqAjrBqf
Yz/cqOX4+cNC7LLoxiQkZVoOpxHQ+VIjyq07Gd4AthWZCbBAbeJvleUBRDEzO2KOqP7VJptX7bKp
oD5tKJl5citFwZRl7orbO7qhjAUxkocxDW6uPuU+aa/V8yVE5Bx8grhQAKMZbYjdDdxGD7rE/d23
wS8SsJ23o+TAp/GxfxwkopnOAnfwNkR06xb/2dmWysSi5pW+z4vCCnyqCJB3N20m6t8GN62AX+Yk
pH+bfIfnxp8StSaHsByM++avmXGe8jbalmPuV8n42VNAza90pat45Vwpgj4OF9PxnpXd3BwYmiGa
P6ok4kfH50280umsVlp2J1Vw+x0stYTB59xUcduN47hPGCy1wgquYGREJ0IvuWsCt40etDegpRpU
LvGMXbmmXzKF5ohDCoXulVKjlHt0OBs8AYkA/+ieruzOCcdm+SHrBe2oTetJzzFjiDzzzk4JI98j
upr5Ms3ob0+FB+926gNnyI9qScKeVreTFeb5pMl3sF52ow5hk2Ve++ZbB1nan9cWPPOrg/WXf/PK
R+sIllXdHgWq8/5cL45v3zuIhQk8tDXzN2QCo8/pDSKOS/DO8drCszlXX8CGfmJ6Vd6NJzVQqnGS
9MA6Reua6Gve2sg71k0X2sfJNSI8N3Xet6ewTm+AXNUPFDw+SiHwbwhXQY2Q0BX5dE/dL0pIhxky
srXmGzNAEs3cnBHCfIiMl38OKWMSfycWeXDZuZXrrP8q0TvlXlXRADA2yWDBwCA/hwLtjHkVxm0/
63WfI2HLF+lWPXJdCa75N0TY5Jsug7TMmItUFV59DbHQOkitaeUoyKNAO68eTrmIqzVTyfd2QHV7
oHQd+3shGFKw6/Dvi2ln1HRDZoPAXwoJEU9cI3uNfL2OFpcCkfR3pXmBUidIjDlM3erOXJKzdHLO
yTFxpBf32aLAk8yWNu0PnYs1/NY1a6OeQBLyCUZAs1Uz3SEwg/dBCAmGmJ26MWmif15DzGfZbf5a
0HIrOrj1XzsxhZe8p7XeqBmFF3kKf4N6aPVjViB2rdiXHOiWHikJm+mqQwR1InT4V21vyV1ovpP7
3B3L6QctV9d8hHoLwtPcNyBgu8RMOINx3YzLdEddbepgv7nSL6BBLHEHsy9t41MUFFuYtg/ZEM2a
n9Ad0m4CXemj6pIFA5DfyUxuqCX73dDKRwYliw2BqWG+TK9iR0ypLHaRkKHEOvan8UtsjvbMUXna
2fKjTVLV/aKvyMu3fMy66glhzdm+k7TYvGXvpX6evpYJcMDHIoItMTv3dgjkZB032yG1bWUwfQbJ
EJTvrgP2gWuWE4s5hSQuifxu9OwdUnHKRfdSFY0NvwjV9sFTPoh8G+4ANmsJWsel6MRwRZ5YqORH
4b0qZcbAXpPE8JwcTWm0eNG1l6drPK805M7B4TvQ69G3y5Z752WsMeSvyRCyHvT2GQYc43WeS3c7
YIAkSXAIjONPc+zQ6Ezv4OhpHcZ1gfP7zwFen75Wf6AuxYHuo/53g7We+j9k4HrYFkWoMAx2rR/1
FWe68EajOWYH/st9lziG+0qZKHGaWM5r4z3igyhZH+D2KcYeGOWQ9/LqUcxCd/sJfbf4SLN66nte
/9RNw90cSvJdCDqMSw6euzBi1/WUFmMuzgn8Sf9zZDIZwpkcMj18jduM+TKMVR+UZ6Gdts+PhdRp
Xp5kP3bA/UvDrK91r4qJbc0szHbmednPDH4QzmU2IiAo5uXBNPt7yhw/OzslT2+/37pUw75wpYTZ
URP5UowkYxXnb2qivHmm28z7ketNLWW/C4VFyNpNiFr1N/e2APQ1qrcSI4E7ylY7j9bP/s3YhTTu
R1uWNW3nf8zA4nphcCd5jbUfe9Iq0e3WdYzYHb0Sxgs6XGeEjfRIicuPvF+2pcv/KbbYkkvUczRy
4rt9tZVQmfXUDOUhItcTij0lv46KPUjrYMTBV13Ry4sDUjucwGq9+lKU85xIQFWiaTwJQyXCl7zw
1GZ2BUjVEAvf5408iSbPVpjCfnKx5xhHkjRhbII8MeXOyAg6ndJT+v50cMEWdLUPwy4T2bGGfY30
WdhW+OuRZytS7aPVSxglezZ2LWm720Z3bZEeKFnm9UYKFdPfFJZF++eoYmnn+uYuyzp6dwGl7Mqk
aWtyY+8SmJumOzJaSy0PTec67XYq3SBR/4hSRL64c4qOrMK5AdjxqwcP8MgvLlayQeDo5uEUAt9V
S9pgIWTogjMTa2m2UvsMdRJmqTk2Wz7X004tqC79PuGjmSGv3RXljnVIzIckS1TkLLbZdelUuV9R
LkX4yMuy6VcajwLBBu+1a7096jOrmE+br7IWWZxh+VP+MgIbAjSSGdp2E2NL43aYCrkScVz5zoEg
Ah04XTz4iyCJHASCqiimHDGFc0PQo4U9dwtgx79t2qrMxEPP3me4srW5iSKytugalLlFl6AD5unt
DOal9my26yYbhfaAMpumz2MAMYsAL5EuzH69Obj0wl2t62dRzlH4XuObNuWJ/q+rwp0zM57rVDPq
d8kPPS1l+zh7ScqvOsrJ+9s51kudGFIuWH5FyjfjF3KBmtBto5LJIXttttqVJ7tly/AVAnLbP3rO
c490Zd6HWXQqeXw6BR4FDo+4DqpRogsxlaa98CYZ0e1DUkOmjcNc1slPCO0Fa9pvTP2RMkeDDBP6
WOKL4+qwqhx1rnWHF9ncknIKMaqEJR+78AyxgfuxCmcSEBjsCkGaUw6Zkp9MtmD+w82LCOUrhoyh
5wCsk7dz1kK2k9rwR68H7W+b2Synzu3X9sSg2kmHe8/z8r7AdqOtfRkcVwW/mKATefB7TT9mX45M
qMXnYqr+UmIF1gNjibJwu0tvZ7j+w6Gwcf4zAUAW86me1cRXSmxSO99FN/P7IeK1A16jXrJmhFrp
lnkmTBL0Dl+sKHu2qsb8Olv20pVJu33hi3f+dgolJxyRka2+0YEIYWPmxh07YMInOv2kmGglwfH8
A0LflHDkR23L833TXr2LdaP2ErrBgHXYFY0YzgM9x+RcEEC5Tmm3Zpv8CxCYNVdX0U/LEm9tJTM2
JehkhjiDpqgutkTxFaTL/IabWwFohA+G4UbjVfGw+v8gcKDKI1cMjCJlPoYKnkmpyukjtwTyLjMP
avVT84VuyU6N7BypDs4McH4hvGv1dw4rlX7iviQIMX1SEWq8kpTKaAVMzYXEthBPFS2zo8kKr/80
+tECGFHITuAnN6nD9zbNTVQAWNqkEs+slBrH8mAgD9d2v8yNz1Ckjjrysc6xvcoDQRnJW0UdSyqZ
syAZEhxdOrqCBXRzXUfmINeSWzIKcFKfVTItwclRcqx/uqwsKv9UOfXTW9tsvrU7D5x9eYFS6Ptm
J8YpAA1LpULdOmcJUzAjflvWLnSHemDg9ytnG+YCRzCzRbcj3EqXfpA/KrIfntmK0Z5nb5gIO/tZ
spvxepENCbGSrIpxj9NA7CqGcPWgY2WYBTmlMpWEPlpZJNmjYfIXneaECknUK1ut9+EQ/khuHbtk
h24cyBzEPe4mcpXDwVmwDq/ctskMPB8IP7qwyiacqnhSkqhgXKfN2E2HEETBI1kytaGPL1Ahon2I
sXGo+bfcBmVyCctwo0gS6EwtkHllHMzcqCqMnU8Ls4U7+qg2Yh4uz/gWmTuzGXf8cA2tUWIHLzpk
t7FEsKigSMDluV3qjPJiTrwft3uFfdYV/VlO4IDQYFfsBmgIbVCmjS44GKoUEZG8FnzH/RapgtGj
3tIMxOf567buKxhTfz1EJQs69WnbnOIBOl+jhhaK1FR02ZLWG8sjl/0CFKA8wjzVzlm8yP8XFKIP
d2oFDz47vueiilR67tGgkdLnXyJaFHXlwFbEMJ7WidLyICuj/OwKwIm7t++3sp8b2ORZtQfBadut
+2RzEl3sGLyQMpWCysx6F8HHFQiubRD04WhT69k/K4J09ouarNGPzoxJh0+6RHa6vciwKinS34Dq
FsPiFhLTDydN/OgKUaZ3WRa4A9CT7y3tr26a64BLqHRq8dJapd3XKWzYxrJvVbva4kD9ojZ9bGB+
sXUyLQuy37cZJIu/9+uUci+uCFfByQkbLNPXNOdsVCFTPHr2yxYO9y3dw2rbOzQNRFFSFR6DnrCq
gBUwr9K6AjOvTJBFpMVGypoABbEoq0dRjb7Q5xIzvvjuuUuh+njxHF9+DoVA8YndNR8BM/1KI4qH
TrmkBRO/SFH8xH9Zf3PL8pucrMUw/kl/t+Uf+dxz0kTjiPZ5bOZpYUw2NwvxjcsWjSJ4Q+ozG4JU
hKUz7SMrGDm464OmY3UikxW8urinfa1BMcXAv9RnX3SMn62nTo/Bvq39rNS7JsOFuvBNZpiVRd/k
4yuA81KSrgwQUb3Yo4/rSJmEiLuv2JvCvWtc2dcg0YObd8l9xfEZOBTCtrNfBOOKRoKI0FCvR+IC
ffJvcPnfKo7yVRFdUXnlBE8sy3VQshyz+QA7wufLSFHj5F8irx6vWSudrv4XIl6oD+bXjjMJl8yP
lj9LYNIOkssj64E6UyAdEuAQQcBPPEJA5o+VJMFzXsi1Y3QvAFXLiOsDTydilutkOouDRtn0BUZr
bNd4mUYM9LCIloCl6ektoJFDwC1ODN62iHfTSA8Kg/RHGmWf1VS4gjRWCPjX8bdXwxLuVrLJ1Sud
S9uksYv5Yf4afxCDeLCsJpqT2E2tzb6CoLXJ2bhmU5/Mklh4RKDb3eEicoqX5HHmi/H+ZFWgonE3
qbQbeAAbTbjiqgllBP5haMUt57bMssYRmUo2d6WwZ76imgpqglUxomdR/eEr8/pTL7LbbzNG8N01
f1Pt4WU1IIoMLNH5GHX/VIlDu8UtP237tvgT6ZosPACOFcgj9mnIpOmIi0yD972qNLf1IeuTdXyH
L2sZs+FZM9j01DjCkEohiNG+dJ1Z7YnBTECCy8oibLoSch24B8taOtgxa549mMZ3bhXXbGoB317n
3vbFSyfMYxgxLGMi7wAp86z4IuuPeogs0xdWrFo/g0fwmUwfG9UG6Yvq0VPIs0wtaDmDhbRLrRaK
Qs72wBAJmiOg2MBtACh6B8CSY0QXuCFui93mE6dl/eh1IF6f3Q1pdqsXsi0Njw5pv2I3eU3JRtWx
8KMj5RdhW5d9Jqj2RVDn9+HYVfpCuReuMdeZw7hN6ZOkycqbjDwwQDDaMdCrJkbdCMqsqKnNAzWd
ZNNKmzzIuqWIchPXU7uoV+IiEgicuCjc1ufMF8FDqGDd8W8FhCXEff3Mpc8EZ4ut3hCQ6rzlMCiz
HCfHyf5h0HhEz8LO/aAD6S8tyf5tr5s5fIrSYIUV9EUeF9XcnMum2RCXAN/HPbJ90+5q/HA8cNpZ
sbPtqv5IRr3fT64w76Z33egge/qHF11Vk8B38yaM9VqfF6Y//F259q8kfcc0rs0UPBhHi98OQ1iK
+Ca3tyc6OhcmUsmXtLf9kYUKw46NVuZPS7l1Jidx0ySTW2yoI/gSRH/ySUzXqO4NIYLC2jNBG3IB
LZryxiHw5LZKPxCN4eVzpPKuMmJeB4Yv5FiFi7/vp3G5x/Hz7usS8bjFvfxL09FDl9HjwbjgepK8
wJEomOdGAI2Ns+A5hEWSbSEFZL1Ef9dRsp1pB5DzdJUBAc2Ab8VuDVon3bOgnmk3iVPPr9Gcb49p
W2TnaJY3wqIKvSf29rjYcaI4tR0rwkozAbcog0AfsIW62hWTVYeNMu7CaFuSz1RvpwCl+hfrJNxz
Aqm0c5q+Y+yA7r8C4ME9St188hfw7SCwjE6hcnytXBF+QHap7z2HNnkQTkrAr2qUe7vAzOTuLE6B
lKRCi7W08dT07WOqZ/c4b7n7rpQPlUN7gCeGZ7o9uF7g34ULsz+SseWYQF+DI56z4q62gNxqWBZ2
s4/bLgDYOirZ4ePkDrN3sA/nY19E+V0+3P4gchoxH8qDLV6ATJ6a3vWuc99hxpD4IxbRsj6lJKpy
82HzK/x4wbST1Lw0WvN43WjUlImyp2oE8QKFm0gQGssaEecWyoZYetkUAaF69ekDwOPqH0q6TEyZ
xQLPnBCsYZB/+9MWfOwU1dRvXcfg2jhaCRkwhGC4GIiczyTVy1lzLtPvVlp+IIMs3+Y8yi9EW/Oj
45EFmmvJbGb0zzeWmulvRcT4E7SwrT5Ha+d89ZET7EOy3ufZktXJMsoV7VB4OfhCO2Y9O8dqXZr7
PLjFoHK3uatJxFb7Dt/kiJKcvTRcJrRz7GpeD3jj0VvUcmyyJcOcJrLh94xEgaZgX9NumZhLwliZ
RsU3G+xot8C9lA6z5nQe5G8MF8Zfbpep+NJ+4F3HjmEhS+Kbn5qG4SFYhLwjhsgg1YqAtppvU+dN
Keghs6I8IqgX701I6quqXJyV0GWzVkfN/JGUluuBAN/4E6UwOkuxBi82wo8tU3f5JOUDyp0wiYQs
pXf/33CoFICYZcR+eXUZs/Qw+Un+GBER+jnZLL/mOfkIGeZs/G5F8oS3Unwlne0gwRhKSCxqfZRQ
QL/WxGFokCYEdRc2N4cI3cPcV9lqmH3kbHdulfALB0FBN8tJxdJrvhhNzK3wf7SrrN6kHRirUQLs
Mehh+0zL1b8LGCV7LJab4sXUQHkHN8kysRYytdj7KN0PgxfoP8kkiE+7drzHyGVwEzVL8Mas2+21
SWrqNFe916wmuGu0371v9WLfFIfG04IXK/Zwouo93YAYGb7kAsv0ANI4Vh04OXFI767lyu7vGbO1
nGRqAihskK93KaLpOdEpEPdtblmJkcAtz449Bvpu2BoJFfQ9I9DNXajr9oL6i2jjTRHiZRnJ7OcK
BcndEzbl5wo7r46aBOE77PlyPzqEhHh5fBKclLEMyHJI+wfMUNrLIcITJAiLhZ6C28WEXch7Ntwg
VwnX95CQtYUKCNO9NIN7v1KkIjdwRqQBfOOag+f3nunXg4YReqLLu4GrTEUKqCCzQ+3b9TJiH3HP
1cv9mk79SfvEEBfgnR3ycPWYcoeg1qTF9rxpX/zK6F2ZtGBySPBan8x8o/L9Oju1Ipj62Gr+TDn2
wAiBx1hRv2XGWMk+4SsTMYw4k6ffTg6qVAgERKUQT+DNpEuVjq5tEeYPYID6W9IScssjL/sbeVFx
yJjsw+5L7v2s2wRBuDmrjnTS628HsOQlT338w1ryNvh5B6eXkWB0NFBN398YWUKezd0q/f4h5bKh
2yvK9Te8qHOcfJudUiVzsh7l/zg7r+W4sWzb/kpHPV/0gdlwJ7r6IQGkTzKZdKJeEJTIgvceX38G
UnVPl9gt6cbVA4NGTKZB7r32WnOOyfMzW6Z4sHKisVbkVCJMiPSpeewm1X+uhl595jxkbk0L/R7N
dbycFNJUb4NZI5luQ0M6XW1UvDcjj2mk7XRWICXeqGrotkTDHPFoCLnl2AnjJV37bO2xW6UBc1gF
sX7stjaZ8AbnRbwgsmLsK1gvTk1nipEt3rqlPf0cKQHCZVSFLLY5gI7JqWqKc/ZJi+ISCpR460mV
wMdppIcW3Mc275cxbk/ljHZitIanTmdQGyVB9lyFqNcxVahYtUymdQsiI1eTdlfZskSTidblc16x
zuG3RBjZCG14tGnPJG6BAOnBRzT6KejQgeiActDZdbG/Naqqe+59Viesun5x5jGBsiU67alJMpSy
WpkVa8AyscOB29/KTZ5jmVPjDYLfaafCh0AqMPdnzl86P13c6gwztcNUjQ3iY1+5r3TcARAhWvyi
ivRC+Gr6YFth8UouhHEr1SJ4TGnQnvOsYA5RqglD54yrAHNywnz45/y/H0CV9YVy+PX1EuVB8/tv
yv9pY22Kk1yf9zi07HvB6OSuGs1+x1way18CAQoY2BiIFctJcfn53/wRc/ADQFPyM9Rzxajt/YoT
D1ZRJT1aeJlQ+4TzKWgFep7/v7/0AaFpx3rPLDdU92RMH7MgwpwRtwsCx4o9Fshf5DT9iAj5kamL
fy/v9L7cixCBCl1CEiNWc0958vNH8QN6qv6BnylRjualYEUSYTY+BAhKXVrMxpmkwPgXGMgfPISP
YcCkPWd1qKLRx4c9v9G+fJulbE5/ces/eME/5gArzGZiUafF3h8rHwJZmsPh0d4Z4JxjY3j8+bP0
o4fwgafbYyyM9KIs9ipUUcCMOKu1liLp57d+TQH9D+hK8QGUyZzfzBhlFnujLYuJRYT5yHjKzWjQ
11MCoKZemVWaMebtK7bfaaQ53B/o7uvtbcX+12cOIZu59EKQgj9shxkreEX330rGr5WliGaHq9di
wg4HL6I+hcohmYwpOgMWxzCFdvSoMPqOtk2gIGD1ItNn1oL1Q9GH57lqwvCdrIxqRHESDzHmJIq/
msaSoiuh9kZpm4qXSUGOXV8AYaE1T02qEkRJEZJ+Cs/K7qRtEhpIMPjTc7L++fP2g1dF+5Cnond1
M/qV1B7ksZ+ekRdE9znKL/fnt/6D1ev6Yv1l9ZKIHwLADdkjInadvUyG58CbHLn0g6zC+0NT9dBn
+def/7X/HJem2Fes6V/+XEiHDe+XVBygGXBiMwEZWOUYn0QTtLvSSJNVEFBDJ21iuv5UHjXgYr+4
/n70PC5rw1/+NLpz066kPkaPwGYKojS+ybSu+MUj+9GtL9//y62PdlmFOfbCw/Xcc/WSL2b8X6yP
P1i/xIf7bnbZzNhDSW4sKGLbq0ePM5i9lbRfprD9ADEsPjwAkPL0l6IaxaqdIHHsjIs16ZcoRvwo
S3T5YhnexM+vgh88V0L7/rkyMRlDLaw4LooKg3e+gE6wKP6Ky/wD5Lz4sGWhhS1jlDHZibJSfpxa
6ichZ9i0c5gSeCymk0YvzpUp38BBs4/9/FEpy2b1n9a3D5tYCumlWPpfhwQu7LstUWcO9KseEto+
iIUDY+ejtbwgust3wyjw6CdFABqlDd5+fg9+tEl82OXqwbQM2h/tAeXhkerL96IsMzy8FQcW319E
/vzgOvm3oOqIFgQgO1iwqvSkzkxGSMqzTomuR4cSqOqLqeXi2673X1/H/w7ei/O3J6/55z/4+mtR
TjVwtPbDl/+8ee3b9+ofy+/87//5/jf+uXkvbl6z9+bjf/rud7jdP/+u+9q+fvcF47Cone6693q6
vDcYB6+3zz1c/uf/6w//9n69lYepfP/9t68MVtvl1oKoyH/780e7t99/U5cM3P/66+3/+cPlAfz+
20P4GqWvOa/7t1v73195f21aqkpZ/zs4Nc2ELwtaFWnlb38b3pef2ObfNdQ0qmFp/Cdx/Qlatzbk
T8p/F4aG2wBJkwlRWud90aBL50fcmiLTHqSDreqmbljit/971757cf71Yv0t7zKwGziCf//t+v79
1xuAi8xWuXeCXghqclPl1r5bC8moXoSPUrsNpdR2cpQS67nHpetLSXETiP6GNvEFwHR8qwPs2ZsK
DeY+q2lkMx15Qtx7CpJyXySl/HlsLQ9pF0ZmlKW7QZJo0OtNtJW7/rGNIuUIqVM+WhOKu3qOnbk0
iw1TgmFTSXb1ObkfErN/AIhJoxoDvLzHzmhtEVwSFheOp5gGzT4Z470Wqs3tnE5HARLqPiHXfc2e
HmwjZfhFQsA1xfn7Jwd1pKlRjygmI1nzQ5GlJ2XY52nYbgsw00dqE0qgEhSZDPA67PHYzzRVRR9P
Z4LtN62KSq3D48TAjxGuLoZubddttqmrRKxEbE/3oenHa31orfW3x4lwRrjWYAWnuqnTTdMLKVrl
Azi9YKQOQs10nyNsA/a6fNZwNv/Llfrn5fDXl1/5fmXg4tJl2nhCV9BmykCePrz8CPo6s+d0stFn
PphGzzZO37UsfWkzy9EzztjyZU7BvEk+/XF97rd6HJZe7dMIl2YtOOnY9zdSD+EkHwwVdk/wx8/v
47+9Cqaua2A7LXwxuLs5rXx/iSY2zkwwCuZGsYltR6ePaHXsmtsiSHt6eRJKBvAfRh9lp4oHg7kR
FvGUta8gZ+11ravdSiIGBikf/9WecLQalf3YJ3Ss4UEy30BpGSey79mEHWDzyqdzO8rVrrDt8cyA
dzVKMwwLHBBrjufi7ucP7xpJ/teLjIcnTF3AZtEsQ+Xl+P7hlYli6ZMq6xspZraCxLwBpJQphVuD
vrhnc29R5QV0/hWpvmAY0W7kfNZPeibLTq6EaDuaeN6p2OKYj/RvoMuwHkw2hDI1I0uy5YqlAZVc
pLRZ0/tKDoquajsTDTOuNzs4YZk0DhLhuMl6bAv7EKlJfg4iX/yillO+3+q41gxWK0Nh3SKkSLM+
vpumKJvLeerqjXZ9j1ecEGLt0c5O6oDQmt9qPFxN+bmamnzX45V1gOesYjx+dyxJ1QZ493DKU+Vx
/FUkmvJ9rfbtrmGJh6AsVNZk+cNrkBfmLAZNrjesbGI3ZGmyCwYIC9C8QFWAmz/kRrnTJFFsF88w
7Z7y01ibxWocU99JqcI9md7+WL784uJYyqvvLg50HqYN4sfkn4006fuLg8mNonRQtDbMJouNrMTN
XTOi5JJW9HPGE8qE4jjNAwKbgibytmB7WWnMSQrTvCukQT6ktL1dPMfzq8nAvUfTR+SxnzujPtVH
ubLqY8lMwQmJWfG6PjMOMllqU6iN55ghwA7ycefGkjyucpNjshC3jDVorXMYDI1U/kWRaXExfHzA
tmmTxqGJZbxg/NuSu0iOWKeKflO3ktsB/DanfVTUiKDl2CZVJ131+ngf0lFxACXAADOnJxzwNGwr
cg5CsEciOzPH67f45RQa8QqtaJquXivnXlFALVUX57ncT09opz6FjANXSsC7aKisNXyywUkyOQcn
i6q2ilSMiaEJ87GI7jM8k7u6DN5FagH0nei4o65E8K6WmcvQy1z3iKlcupcuRpf4VHTZJaF15dB5
H1a6XQDb66vnMDpPDHiZiUq36HVMuq2xp2FVWVAKbxzpP8dmty1U+xYLF8PHKjyaCnodiDu6R49V
Ap+t6Edz1EcvVSdGt4BTmUFW8VpqwxoIakQL2uxcM031tR0F55BUB6jwzRtNwFs/nyFfAPlKxRvN
3tC1x2dpmoJjn0nbyBzErT6flaJ3FB/1TQh6jGJLwrYZGxpIBOU8knd20XLpdqgZOVaImjoYqLtI
zQ4dDE1Xx21HCx0QUGGXnqGiZdqj6Jzd2egLGAnlcrFFmxqFG511FietVg/5hK69MFjYA5mBakj0
7RgwXVtEc2jaZadnY6LD/hg1Pa4Bw/cgsKx6VLVRqNgrtLP9Jo/R0YT1K3ZWhJFow1EzlmsN7TPY
mBM71xoJ5aOs21+YT6+74h1NeIcUi970OFWuqnTPEKhlB2EpfqvSBpLKkJ43zKpW+LA08Rxw21vQ
mo+W6c+OT6yHq9a0XHNd/gNlwJNc1uqWCQtTqoZZJvPypaUfYmWOYQjzxgmn/CnuZOQE4tDLw4Mc
mtuy6s6GBePApL1NmdC9hoO9NxLNm/VjDoK+Ecw/Io12c1F6asAlDCXlZOaW0/r0VMW0XPQp4Jyg
+6xi9qaJ3x/MNEEco69To7NXUgijgvdr49REDcZxvm7QYMuK9NCIbvCUEpIl4MgXH3sPTlxthcIB
OkF4hzY8d3S4eSuYb5+nYHYxxSFGbYJxiw1G9ZQ6CR2jqk+qGJ8R4oux+SqQnDuaXj9XLEaoMhdO
87GG9OC2Uf6IPYfYBfMJV9uOutOzFT1blwUKIehcVVHCI8XNmI3dc7B062vMGsaEko2Otljpqe1V
toRXcQBCBV4A6E5GXOpgcqlrzEZ9u/PyhjKBkM5DFsUhsEv/JuQe7MfxgBRfX9mG/ED7PnR7P2gd
qRNA8pGeWAXYb/Qg8L24+4yAsE/xttyOrQev+yYuTABTKutDZ8yfrDRpH4zsKWYqCA6k5sVLGTzY
n3IpetaZ0uF+LlGZAPHSG+Mr2++4nnFAIVc4t5JfefFgTxdcP9uqLPQnEY0E4s5wGpYhwIjK9DU7
4Y0Nv3RQSr2umU1oL4121Mx5H49ID6UhIDGtFdFOQai6zX1JPkNTgBOYy/oDvpk12zrY9ADYQj3W
OnWy8aAsCxHrhnRPG4whpZqZb3KYOin9hC/VeOcjoXONYQz3iVYan3T5kgt1ei4QQB8wp8+OPWjG
pz4aK8RfSXH0lV4wlxjghIB5UNqo3AQBKZkl8ikviErlZabql7qYce8UmkcN24GzSFheZNwmq6ZW
q5t4ltJD41tbNMDarWXWqwHNwt1UWj1T3+YZYkp6lOv5U1klyiXohHwxw0o40NM6tIMHMwrUG1zj
DQAfGad8Gj5SE8GRXp495suvNhrAW1GJ8Qw/SOekEj3Ny0adMp5DI9EOL6YUe3pvpl8HaIq4gIid
IAiDBWFK9vqQ1G6HmeiusVKv4rVbhUULKXBkZoXF5kupZ/s8CvUH8Kqnaz1ldLq27heneGMybfLr
ct9DOj5O8OuOUuppMYEDK1VcUAaH903Tax4YVbdMClcH7eEkiZk9MESKkfrWXm1XANNmwgkwT0sP
kthooaw+0lHawQkad5NUG67WyPZzO0QX9vn2XcJHhTfHP0CHLlYmPm4UCoKIIy7WE8QRVM3KiIGx
S+s9kxme8TRd2Ky+cZ7HqtiCtA3IMDHZ5MIkg3SiPFkIpL7oeI3w7Znj2RJmcgwAxbhoaHMHAXlx
IgpsPzWsDCv6tmRtjOYzZwT6rqymuKvKuzbPi709iWRt50LetOxu686eHDxb+evUqITPKFK3J/U6
fsgl6XL9vkVIhhNf5RchilOyFZtbgQntdiDdc4N5QaBunHnxEz09mpK9IfWjPasqNKiadM516Nft
eVi+V1EP7DHJPVszcL6U9o8XV4F1ky4frp+VazvRxF++UTMV8FgfSJqZIwtwTAk5uvDj20qe//ww
29ng8SZRnOsPFDWRVgHcMa+ivXLkep+Oqqgx24DwWilRGxyu32t5+3/76b++1LPKtUnBPEn2Omga
5Qw4VTnXk6acyxYRIaVzi69DMDvvh5paAARynFjutYrOYqXbEA+BH5rqAD1kdY84rT01anMswsjE
NUzmCOfYIXDISCrQwozF7RCimbVGNbqzSRtYVVkWbqCPwL5R6rtSYk+61rQjVpPrIdWssvDUtNKJ
Jnf5IiXyCVk70omECxFbfuwNpi9veOI1w9FTxWWo6PVofz8j64J9OGfmgyqQTfZTt5XGEly1bOWP
YikhenwJ4rEumuZO6DqJf2HsUiHGCAklF6Y64JTrV/Fg5VuU8I9t1rFYSAZWyshSjZ3Usu33plGv
NPxk+7A3HA2J84F3TZquTZBPaIzrhUxeVHS0+XD9sbL8H6uumn1Qjmx5bG59hqhr5vkIoO18ZRqp
AT4pjHPc6c8D1NvDEMcmNU2NE3awbgl/pO6GRAcgHiXclAJSLnnqVDvQHmFgIPmbApinonGU+dtK
VIhpPPtDMEEhFMGJKjn39ExpXbU31EdZAmspNaln2GHimJpWriT0vl/nsXdLTkgoIi18RDklrl25
bVIDHcZbrybNpdPV+KKanACKseUMg/rLI4BFddMxa+6U0XwcjICJag69NkXbdqq7x/l6fGikdFFS
deE9+jxWDSln/CpBsLwuN34RvVP/0hhAILsp4uq+QK99tGawimnQ3IWMeAmQZIuIU43ZP/BUFL+T
1LrTzGllKCrgLE37KOoWQmwrvwul+qPvtOR26qPaJYHEv8HvhAGnscPbDjmv15cawWl2kd4rQv1M
cBuMUbp5W6PX7jFgh5+kUhtcUSuXmfaZO5Z9caNnpvvtb1eoXfcDfm8nkI2cannonvPklhyHYK9h
wqQot2KY/rGMSpOTw/XLPsgev/06qFhSSJbnDHJI50Fy1dy6M3rqy3jyUuw+p6iJ3jja95vrV7Kl
z1405mJXMKZx8zajTm9Te6+BkVm3dcJ0Ju/aS+xnF1mBUNdW7YHh1wytxVKyXYrHdhqjT7nxpsv+
4lRPjS1lY3QOUbQ6WMYbqQvPva7Bx4+iUy16CG1F1z9g5IIGIuDPBosHNhiReV7bBVVmv5aFZrwJ
5umgvyj6unJW3Jrd4uZujIzxgqt/Zyz7Q6whmfn20AHfRkfa0KZDCIZxq0xEj83FjhcG9KKh4qrW
42yjt7m4aVtL3IR59vW6ofZ2ljPurLSHfrQizOMBUr1qKJ+QU54bFFAgI5FOL2E/zSxiUEY7kSs6
nURgqNGIB8ocHkkWak41b8qVYvKGgfLmb6NEbi8IDlDfhJAfqfLNNgxP1w+6iM/f2gmm0q8T7iWF
Om8+YH63UZ0FG9Gl2W6q9NcYhiKPy0o2fQeDXumU+gDow0hOSdTL+47nbNdU9pvU1vuwwy+uRS+N
b6RbPcSralb1W1pN+i1qRt/TAwt3vD/dU9Onp1QsozBTPl5f/0SV/1CHU2m26lNt69ONtohHoMC4
114aVZy2kJhXSZpULybILDhOpfDiNgvpR+XDXhejvlah7WNSVH2QPnGyeE1RrEHNXkzK+u765fXy
vH5PQcu0Q0wtAO34485HyeWG+AqoO8b+mdkrz8lof0JgMxKItAdBwnR2KLXHgvf0ty/Rq6R3cGLv
sB1hL4Ou9fCfPqN18aiDZj1c92AMw8rWDqvmwBy2V6PwDsPnSYdx7gQIQVY6CMn78hba9XhOMJgd
mIqbKzyL2WHOOOwh+1dO4P4fYxSc59H2K8JEAFzLxLg4hWSKx1HKCZmLgNUMCC2dJov+/Oz609O3
tTkl/GajaL1PaaVlxLstzbKkTKC65HOxJvAx2QRZXCbrUjDRxmC8NL0qa4UdGYwCwR4YYJDoeUDH
M4qMtNZ4LYNQOUIZfsbUVW+1VjVP+HnNE9F3867Q0pMZkoWG/SAuNlHefYW4zBw74Ch8UomT6uTi
BrglXD0BZwgGfXFz/Z7a1dY+ITOhmartGE/VS0annbdTG9AGR4FI61h2u6XTDI6R8DANkFkSlYt5
psrPupVwZOg5hZQcm0HMacoxJj/mAjfwM0fiYZ/WDQ1b2wSoqQc3qb8eLWMiDm/480PkF4tCjXM3
9YQ4yfr0fm0K5kyHNpgAkE3n7f3IWuVmTRJvMGruk3mYPudYHtxvVzhnxru8HVqXTg3yyaq09pzE
48wonos0km4SxMHgpZqVlFjyaULfte0LPfcmZBcbMjeydRALhaCjMOXiaGgfE6nhZgOGocGMyy0m
bXFjqvDGhsJoPbUOTdxo9BrWsRxGLvzX+QGT/12V3NlN85Zkk3HQl60r6UW/L/IJVEgtfxlGjofx
VMr7yrTCU274Cg2UTNuWsm6sQKJSnAxmcUxFCP742nxNCo3Vep7t29TX681EpvtioUxvQGk5ljDG
dQXhZRt3kvlJ9O8M26MH6H+3CNxUtJJ1sk5A+K3TtmGbVNgK19+alhKe/vba3B9Qyq/wpeZsTCEv
KB43T8ei74ApKm5gSRys2M5vUwX8NMJPjAVLrRCYhbketPhc64AWyN4MXGXoh3VeqdPnFOtCk6Uw
awv9MSYcghyzJfhDaY9p2Den8l2WiuAL7QNnyPr2OAiTfqHu9/G5Q/o/4Of4wiaIsL2xb4oqIjVg
WW4k8uJcORWjSwgOC5aR95RuBW9I8pOKm2Ts77/NKxD45zkICd9K4vMsippliE57phZ48Vvo+wOt
3VVTSh4vj/rIy/kuBbp+nw/phjJU2YsaNXylRQRZoEXbhVbDdnd9tsg6GY51seCp1On+WnXKM9px
d0ZTnhElsMc+GTgt2oQLA7PeqdV0Xse9gvJ0uSD8PP98fQLR+IkjlgccPEpM5kFWNN637XeOUhhK
9ngpzQkIW0ac2nztQhM+s4uq3vAPSQgkEh8R+UYjwhVYpCckeU+wtxOGPuMXWZOai5JOAlXodAkt
MHha3dcbgGD1na5IxT6brT/65auZNuQqCRuoHrQg9rbPK0+cw66vG+lmlNM3X6EPN4fKuB+vL9N1
vvHt0vGLkayVEqjI9aZqVeMwuohoAqFNn2e9td3RbsFVqqP80hrSGh+wvE/7sLvV7WivGGbyrPi2
myGBu/cL7QJvud7IuN7Wyaxqz6QAHMLJovaQ7IfMRyQ34NfAIDgckBBKT77Ib43MT+96A/i3bWIX
wtOYQEEryQ5DgvRMVgH0ZTZExgpFEn+pQj8mX6IRJAVkljMundfr2YIW1LTt084brJRVlLQkbVOq
zwXBrbxARnWxoWVv0yx4yFlR1tLg66SfM14LUMkzHjD2wzTPu+tnuWXOu2H53vUzAOnpysTi5SGQ
0dcEa9WXEauh4/PSbnq5q5Zua8PCw/7DWS4zENdPUfoY4Y5HMzsN3kSKlWMgLV8mfM1+IM3taHdD
wHs2l4cnO/CVXWv0hPipr5EvzxfE2PUuHUXk5CxBKzwp8u76OI2sJSUPm8gmrMbH60BJ06PzdQu6
fhjAixptVp7mpvYYwSAanY1xEzV0aIe84whOr/ymahVpb+TSWr2e/U39bBdxetXlrCzGpuvaNK0j
4Hxtl84lrNBGvwVLW9PRyT/zLGq3AIRh+KhE8wRhbLxIAnukFNvhcUbg4w3pgPefRV7jilibOu0s
Zq7fznxdH6Zb8qfeLTztUOP3Ek0DcuMqnAwOdDY6PRwknsZkBVQ5vCxEd1cCCv3nZ4GiO0npD16J
tRxhogTNls3os83JE6Nu/yVO1Bcd/fo2srQ/cAHIa4wfzVEuOUbRi7rJ0ri9owmPIS/AXjwVHCcG
HcW7D2coFpRVU/ZcCqDDkWURDNMt3X3TDt1IYCAHOeMl9Zit7LUZZ/gF0E85SD6g8NRqfBTDQzDU
h1nrnljkXs1YgmisBbRu5HCrV9EFtgmNXJMuaw5+hn596+jbUNQ0OAfZXqXzxJFvNLadEQVgDSrg
wBoH0TAIXpiwTasW5GSfaa/ExIxeOPk70rlYHXBorbQg/TqLfK8IQHZqGntJ2M0rGAjhijhQ8kaB
85RS2B9qhuxFuJVzfEJ2Y3CwYoqIt7OnVR1uTEgdq5yvIOukt9jzVMekJcruHQBFGmLW8DIARqjX
8RpiKA23CFdE6b8jq86xRwyhM8oYXSS0SkqNcjkNo0MuT2DUwpCpwHg/aOVtnUrxXsH16pMXMJaW
6uqtN0kyM5Ch1N2K2ZRldRS1NreJyJ5m3LI4JWCcJJq3kz1h9mzSLZftK1zVxFFxdLjtmyIDruj0
aN02jXlIAVf5TBQoAmso+JUHNmrTIbne0kVIiCrcxFWZeQaEbvbFZqDFT2clNn1Sl+qecqNbcXWH
u/EtnWRlDZxnhZc798z6eVJD5lZc8auavA493tJheYrorM9y5ehdRxs3mS8d0b5OruI6txJ49AB7
IRsYm7HI8nXXy0RF9s0jrKyVbI/SDWl9zB9A/Qps6F4+Q/lOcC0KWDlq9IVD72eU/vWm114ziR1J
jo0jknkMrDgGmIRYeKWM3sMYwYB/ip/7SOXpbMCtS/mutrP0qWKwsJJr+1NNk2bTTj6YU7jrekST
O8ffC9J13M4iOJa6/hXXLJO+CJwtiA2XjV/Zpir2oIxWfx7WNxrEhA0mjrWKi4oHouxLA6FHaJvB
Wg7Kp6Yp10HQ3jRCFbt5B1juicRHhckRuR9yLKSNpFA3BdRwtp5uOXW/TWG+xYrTuIxnj3qZPWsG
oGd1eqERVyhoue1wdMEcEGQzJU+4qL4oEJJdeAyvsQgfAc6gXjR1f21JuM2yblyZWZauI1nZV0r0
Eo/+tAENwqSOpx4gU7PJpP4ET+0LM637KXxf3isdG6LlS9Iq0ZJPLJkLXxCzPyyOTUm7dlbaP4LU
ZDTUVMDxptchKt/bYEgcCZDbivAITJQtsDbAApLr5/apsAZtDTSECd5I7q/JgmZk0yYGLEMKq3jo
EXagges8TFb4Aq1dOxsp61v1HNdwjpWkvgCZ2llgbe6J23JN3X6pfFh2hSzfZQStOkr/h1GszdIM
6Hl23R6NXbJUoLFLtNuLPFESWYTfwhksY986BUp+b9R4FmZqnSjNZ9fn4KIU/r0uYUPwAzaqaUhk
J0LGfheG2SNIWAwLhfJZiq1NsMi0iS08GHHobzV13tkif7WCSgGYyKSvCES7nCdMFwDBTrVKAkbS
7ML5HbAP3jIaORzPSRDK1zw9DDxh43tCCJcNqt0obfaVtzd+2aTlhN4uPA7DcFKTrjvUtJ2ii5cd
PLfXUUoqzsHoeaQl9KSQdxnzIWuWZA/XOK0VBlSkaL+ibRxcqSEYhOzir73agMoHudwORrSqp9ID
icTexSAtJA/VCfOEAD3zCL8zww0Wv+AJSfZgCF8beQc+ngwzMJV0y946tU4YG2BNZqlhUKaWDrmv
5Ka3I9lEKnVT0zfbXqYf3mlrLWACRrdIcECNtlR6j/K+B9uEvSjbdQQpeg0To9VcY0hthzpgkJTD
m5Di2xCQeh7AJSmIQiG7e5nO0ZckdGW4B4uUuCmYbpB17pw1l1FnFy2FuknkBN43e3KhrWJV0Lid
HkhanFbzWFhO/7WPYnCjOd7mrKpugzpqnIY+kltCdwWSg9k+I92gicdr5kO06VGkeRr4JgqEybiN
7VulFn/IeCjLrtN5ZvDASJ1U8MxUD1mj7YomZXm3eNQcN8kkv2Pq12zJQHzD3PuZWMr8ZcTsvRya
V8R8Tfs8mIiAiUl70QfOG3GoP+oB0CTVBiLKy+GB4aQrQO8YLI3nG9IjGwmp7kqvASTiBFM327Io
pbuhZgBDbJHMoA1UJgSsl2hUJbcKRg/OPdx64mwIkfw8hIQ34a2mAS6XyqYNxedUyQEtI4RmPXRH
w2C3oxELFmFbAGVd6RA8NgGUK8HocqjrTajmjDp77geVHeGT0JvmgYpCNa0VKCqDkiL7ChjIaSqT
dgpAV8ekWT120VOdYUaE+u4EjfmC+JzIa3KqQLx5My1xRtgKQOEhofumvetz61kjVuQyN5K1NpMZ
TjojLfvyHCBtc4R9E6WDfAxTVfJoAyBosPVNZfp4L6VkN/eSW0ckRcg6yPa2HTfAGrblJNuHVMpO
RplqtxPg8pktkLZxc6bPtuPed044+0TF9IUXS2GxnsvxnXRlr++tI3G4+Y5DY0hwoq84MHOOGq9y
TKogpa6y6YMeF6pdavtm+hwHjJDnwDrZ3HW5T/Atpr0jaQPRSiMtu2yCFoLd8di2xbwO9XFr5vC9
03DalxWgDhZIX+e8qZkpkxF7pJeeqfsoSEvXqsh8GTCZW4BeavBYRUdca1sSfsZQ0Rtb6Ek8706x
kKjnbvRdKRnegOUNoURHJ4JRlhvdcdChwdjyZyai7aauDeCvnY1htlyQdOm0y2TmTIEcr+cqPo+q
DatSlPC+amMLAJy2hvwFCltPq57u3JwyZVX7sdtqWbnqG/sJK7S2h1fwBRdcjfCMJowEWl0qSDjB
T8B5e3Bmu7rLFqHMPAUH2zcYGhNCl2QBBGvbXMLFFDJl1XBt9/LRjlOK5yZ6l33ljJdd2mjkZ1Cu
UPiJ1ueIo6BWqeTn0aYcEBOXqiS8ZpYFUi1KvprRrTUitJgrNDgRztuOC7gJEwOICUm6gDrYYAmP
lapZ2cJWtjYZpHGvNpQXkYc7dnWCPaN5rUOQ57JsIdaO5QPS0GMx2wqGbFgGckBpAwaA8QiUD21a
9a0ESZBJnSupb0GZvFrkPlDUUlJYMR2iiYMSxH2x8mGUrUHDrBtO/aswk5/KQc4djL/HoJM1x+7N
2h178EqTjP3fKMfOse3HuVTGS/5Ah+4JA8dJWbdBS93v63dEf2wMg9O0mFR2UKgIyDVegbI7rJTN
IZ5o7EFA2Fg1Xf9sPGYK2XaEMjzWNugCFSIUUbAsvQjvUkgCXEUFYkx9D8Dkkypl+IogureJtNPD
r+iHnqnpEUx50DuOghwPR0C3vVPyYoXIzvSf1T6vN2UKaM4ciH0U7ZJgFL0A3zOATRj2vpDGuwB4
hGz0bCnYu1y6UAWx1o5sK7IHByEmNKsvXHKSASVjxVVIxbG11FGjuYE0UzFH7Pgy94Heo4R02rDL
3Y6TRjwM9ootcktRSvkqN5c09Q9SkL2k5S35ri8Sfbj/4eg8luNGsij6RYiAN9uCK0tfNNogKDYF
DyRcwnz9HMxiJqZ7JFFkAZnP3HtuMK0km3jD4pKlpDNgoRk19rKm5byNB60doYzm53T0JOEXU+3X
zkiB0busKYCBevOAbMlumcrzHBTpkBNdVnRHffjrbroM26GtLrduz9YtNJGFtYPLmaXtviQzzrq5
+VZXpLHtJDQtIuP8dIqTYQxvDFRs3y0GWOa29aWzsSXsvJMErYCd89RP1ajHcJTLo1hruPqE6/LT
q2gvbAgOnoTjDJATymoaTCJ7g7EEjn82mJhaLw2P0rGbeSAZi37abWlGRjLbx8JqX3q8/cyQoNDa
rXKW1gueBelvGL+O3KHkPTdBq66PRUNKszW3t8WW10VL1Eerpa6jOfFXTWeCs+kNzn0n2wdfbICF
I48ZunRf0Yi3hIA20nTIG0zlKJX9h7ZCwVBQMYns4iEaxQM5k820Kgg1l/e5wTsh2Bhto5Id8BqG
/TB+jKYdWIP7N9e9rzpFTgIy5UTah+5n2EVZ585HMLzCB0Nn+VpTHRppwEX0LlAZEyanK92mQh5w
/cl0zbgZA1GsdsoKyvRIVcu02OA0vVljd7M8bJaJOI+6+c/q3kqq1mOvkZm8weA6NAlzoMleYUVZ
w2nuttzv6nPuqoGTuuiYIKEzv5+JWlrIYm8GNdKU9AqM8j9TIsjJv0vIVbCW2H5ZQnvX3Z03C76V
VdihSLqRlWJR+5qycB3CiGYmqIQV0R1Bc7LWkkS5gj1Wx6tHhbERhpTXCK+8DZVX9r2kSRdN+twf
SHj6q+hsNTfEfXkH3z033c0fVeufoqELtSTw3GlpnGD/Vz0yJU/9Fca2JyamY6DZcKHpQY/cb8vV
MtK/7FMOQA/1a2b+wPjhBdj/PH1NJz4zzaCYBbKdbaT14n1VBxIFVZiXKImMp9qdUCQgKGH3IolG
7rPLPEItJx6GDZHKI4CAg+keVvqhs7+Wil841AgWuq81X73QuvZjpUfEBIDBIT+oTZR/kg2K73U2
Z6ha9Gc5gxtd2Gf1lJ3+Nm6PZUn+rli0COBqVBIudyyBPR0qr/5dCuoXV6ycrMlMxGp9R88ANpnM
DcVy/uSz9m4lkJI9VVj7ex42aqEEhBEzkJ5jDVqzP/P1uYrSY7aPnjOdc95cvDpQJ4revKIahSwS
OmlexwbZJGzJdV7X5mUt1j70GiWgQ+TU74brMHb86nz50azdbQ1/O/BUEp1mBiOV0/kF0wx/5Iev
Vgq1/8J6nhOwpVwX8xiphqpEuQ5fbxDtKdc+Jyl7ICn5EHcG4OcJp1O5KX/aQXYHr4Mo+P//6hOL
DF+1GEP0Y3xk1XKwyMf07ZmkaU2Io8T5jtxFs5AeskMQjLUtW/4m6L0PAGUNWhqHh8lB0yL6ozXO
8xFOEyHikgcjt6/UZBxWjDacqTFYfxDHwZqw81YGT9vywTSeuY5+GlQuc4LiqDmbNdIHe44Y6pVQ
KANHq/uowbIIHBLulAaUG1kJ+wcG7LrxOq2Crdyxzt13FISKY6vMlB/GfaNfI5ukwBnPm9fzR2Ax
xYx+6w0jaPbDuykMdBQk6fJaqGtAjje3QQ0ctKrHYNjlkr3C9dsaloaI+k87AfMx+z4N2mLnzPHe
zVlyVWvx3WgwQDP2PVC7EdgaCLxUhXHsac60x9Y1vbgjZLKhxfQFb5s6q7EKH/eoVM6LqosNzfEW
G0LbSzYuUFMlgHnK/jO0rg/HrLtPzQvIxyZiCrdzUMW5sKr3fGofSOXOArSWd0slV7devRd0DTQ8
c3FaTbScMHYIAs81HcShOlLaUFO4WFuebWON57CH+xxqBiR2POT/CnypDGYWB4nnH2F2UQXfBds9
4U+cG5RPMKFjHCnEkSPyRnOKgaN5g3DVsRV/2ark3VPZqJKfiiHMCUhtZ5pny8LXMCKGeeM4h70D
DEytummbemcXKmO9H1FtQdJcKqkHxciiWZZ7Jk5NAbiQ7Ni0FBU20i5AcAsrLr+e0ngmKCcAQm3H
cMu/WUiXq34stD1NWvGevIr/oWwr1vu03MN82O0UIrC3icq4Py4NVawOeXa1lNdeEFpMKMiT0ouP
PgUfJhcd339b/KmT7I7qDpo8qRoiSX6G4kGiLT8smct3BloJ2E2cSx67qpoulV5nB1xD94bkDW/2
fG+BFVBX0P/GlqgH7g7T0K9rXY9XyR3lggjB2y68g/CcP8o4+nBbXpVsHq96xtx1ykEVSYbBprbe
FHc1I6VHOpXI6cQTOoQky1dHWlUnJP+gSjsnFpyLoZXpfw1X/ZrmAaW0mtV+CfMiU8sp1jENyT4L
C2dKUDVywYjuuR+2l03Hr9wNw1E3bHqSFZDfkFkvBI7g+Ego8GfDZDBIqBeyHkNSNS5GaLkVdyfT
Yg+WmFhK56Ii8cQ9F7f99LkyMZvSuQg7+zp0lh4ifobewG16XDf2jgAwd7ZJe7CcYXj9dTa1f2Wx
cvdIbrumtbtBNyU/xRnZIuYPE8KuS6dZ96FHNzlQfgM3vXrDCM5f5GQt0zhatZcHyHAvBUz208Te
iI9/AacEvSuE7J3EtEIBYoWdxOwwdYIrFRtcxEPKsrjdCoflphuWua5H5LEhIRmMf9tk4aZNEcQI
Cv2i7IBQi/RpzZslUkz+yYGNTqejR5VpD6FqOWW8OM9zakKXpTE951y4nA5KVNYEm1jZV4nOXPGa
V91D+5OkRnUcJve5bfQASCzVDgjjaCzmD7USNERj85/W5eiMErAqLjRmqkP6LnPiDVOODX+XOCOw
EVSKNE6my/5Cli9JPijII3ru+3G0r7Owj4vLBV+MTs1+UUOKVPYwGhWE5YzqNhjYZ4GIra0Y0q+V
+8A2IlJX3nvDRezq6FV5rQCgFKVnoE4bZh+WEu2WqxOUS3GPOGLEq39q3Olo4sukTgQB1VqTjySF
eWUh1rjzmIVPSiqYSc9BNk/eE8EfNU6DnqPcOpowtcFwk8ZF9olxQR/6qqg6ae6l8UzZcGGBPEWy
tz5aEPDIwtx7paOqVSBpnltGvMs04bidtE9Z1/fK5nLsB+4k2039ol3SUIV/47cW4yEzl79ZN6U+
7OBHTB3WpcJUEEDlWgnbRY3psr+LVACFAekS00nwyB8gJ39vRTJcLO7EzlFWimvtCRkV41IwyWQ2
2L+qob94Hp9QObMRwjCSK8MFPq9HEf1YOfOPjQwfKadxISAMLSwfTe/k0JArczqMlTKHMFHidSuf
EtN6GZ1m8St1aUO+KwRo5DtTRNIkD42CfkKwjc16Wla2QoBYDvaQbfeq71CupB7z4mwLyJUYcd3p
e3zFrnXybKSU69MkxuSybMkjwJ5IcwZCN7wGBlFrPwM289EmzDF9Qh55q+d3OiwGQxLlZKBzRbvx
QQUlnzwH2YDgcIWpgEnDE9sboJp6P1neZ2l4sTkgFZgMFVLlbIUi0Y7qjJbeU8antPjBiT+82PJY
iOyUgR26I0K/CYs5flcQBITzLp4IUziB+UKnBu7Eb3d6dIf383Ub7agsWlou2ZwZVetPVCcuG0r5
YjLMxcu2zR+5rcMtdaluiZy4yPoGTSS9FmYdCzVxTnmSIeFX/8KtnIOC8p2b0XjnUcowdabvc8Fu
Owdy32SiPM29KkM4xbf5N63Y8ZFp4B0dQZFaenPG2mFSD91zKbYHXlT1sXN5OS255ZfKex7U7hXX
J91Szzky4HBnq8scKF0vcPle137QH5DGnBympvmo/qOEuK2ClRkpBWYA1pmMGmLXcXr041mStoPi
zD1B7WVH4WiAd0rtuGQwZMHU2G/kCtzTBhfqNi6fOMHTiIeeDf0I+E5tj2s7Pyej1vmCm3jqFcWf
8E226UnN5+HS1UhULGYmTqlupyZDGDsUzldLiWlI5XlZs7NJQRDVpMnEcHp8kBQbwpOMNycj3TBd
O1KAmn+UBV4wWN5bj2Ke9oiAVb0Bz1RMgaF0nwnMPUhHRlQa6CLWrSNv0CmDBQksk9+F3IzqWikN
G6aGUnssXSVSkMT3KTYss31ZBYFuWyEcCjcloEnPSa9kOhhAwXAZYlMlrjXhla2OG8/2NkbFExHF
24BIGKGcnwHzd20SBTKFcaghOthA8s8gv9gImN/b9GT0JmESuqVfhP4NR2eNMDGxe3KsK8PEPqBU
+HFsozuwrflPonNAi0KDQPzGq6uJI0IYGijHJtSRG1IuXuRN1qemm4exr7vTUrb/idJ8bZjgXRTL
jUanejaHdngappuJnCtgZ/1c9wwMfwhDIf5psQOA6PXS+1kyVD6RJZhv8uypX2wnGmXanh3zPEtS
dHJUa+DO+KPyl4XFKXscltREaIx7ZcQeAaCjvQzf9tAaTwrIGE4und9a0TNZ0eSAqXWEFtpZBQKz
jIu85oengPBaYFnUPR39kBhllPbyMbEcHjuK5439droOH4gJnuwaQo9l7ehC2scz1FD6/c1FCi4x
A+YzlGyRf7TrwyTa5Kk2NeBfwvlO9AqBdf6nTexnTDscQAveITrulZSAovCB57yxSk3PuVfHq5KT
52zpaEb/5rZVxlUz8RizZYg8awc4utVbV37v5qhdRW+IeN86pWP1g633VI17RVRPodFjDrLzwaJF
4JGbhXGtOuc6gBc94Tw/JIPcafwDUcArUncbrKHmNrpvri7MyNSKq3GEju+Bg2wj/pZaZMBuP1Kz
R6u2/KbIPQIjy9XLgR8Q86LCNpFwlkfA2BOCdA9/Ht5TjLIXxzSM0BaCuYr5RfR453uCPFRjqolW
5AdjmIoWrLoTT7lsI1N0aDHKVr4uXXlQqjSqBmbD6C3/tjlrEW8U6xEX2cCKJnsxjXqD6IobNk+5
C4kWWH1p5I946GHfsv6WyqtaqsXboHwrSI9J08NvM+/xDotjEOO5ByW0c+Kr02QjLOML1KvK/VhN
gOFWFhusc/1GVbOTBZ30ALznzKmIEyHIC7ngga9f+/x1A4bq60R4EuLOltHzLkSlE5gxO7qvqcoL
o6wsMtTpbpRU97ilwKUQL2T/x9CU2ATJ5V7CwzFojNjygpekw2A30Q0eb4LhtZ9K8WJsZJx1D717
K/KJUdnJcMWrx5AiNnWeQgSFFtjmA7kWjDbt6hcLN7FNyCgcUmyyiuxUGr9zNtifmzTZMtcwuldT
0qlTJWMHIyXyZils6tTCTQOrWFa/amYmYs63oq7tOU3Uy9Q7r165tgSbjt9kk5xRnm2hq/RjKIs3
3S0stEIG34Tn+CVl0lu/5retqB96KH0EX9V8vMhkwEArZ4jg+BJt619rTMNF66p77WZWDADgj45A
I1A04iK1eosSqfIT7b4dneVcW5jIalVXMsph1w1s6pPaDuqaIPSuEMp1X3zrBvoTpniPwmFBAYn8
bEFVZWnMUs8s3lmM0QJtcr4yY3+YFPudCU0VsUCnbtfuzvwrUJTaVX0mnSA9THT18aSmD2l6tNYR
n56mBhXrnQPOMMQNlYJAzFyh0cLvzRGKbfRENBh8C0aUrbqLliebTph26UhgD4WWM76zVsyjUtDr
r31gE96UVQMzoHGMOUVejTRy7fQ4msudnipYq2TGOGhyYlnaP8g6V7ZoD0a/3slWUonrYGmCRZAn
nhjYxkxAMPMW+h66bBPThUlQzqEf6f8tcjGOA4Nj2aVMO0wBTG5RX7Hof9tyfaha57riiIa2DfnS
5dTJrTejsM7OlH6DlcPfQEruQRFjOG/Vo0fK5FhQuaiSGTECoTe7AMKadsxN1LaL8SESwmMXIvRC
U7tMZgtSV5+uhml85JV280qO5vUqOvG0TXI99b15NLcCOGwGd20tnkQ1pWGlVw+w+auwMimIKudq
lRioFoaTk6Kgy10RjWp69mdA39zBkUBST4/PJuiWb/IJQGwTAzRAp0tgz2YZnEnLMoRUgHzvG8Je
UpCPHVw3XPwsT5tnlPrPQI7+FO+Fyq9W0+3ZyZ17aS9rvIju2LKiOqtkjB08dNWBoxZnoSuxFMRZ
4OvCIosblwDJ723UxYGmrmSYR9aZ7r7qzva8esU/IJoOeRrylmdq6G1taCNohUX5pBfOFhSE7B0S
O8NcDVzJUMhHbvr33bfcwf04MHPgDejMt5KkvUM+mAtP3voxact1xNczGVaK7lxHasEFLnPmbW3O
QG8rT4qLOWglpUdZilNrlRObmDF0FBpLsx6OpJj/QyCy560COkesKv1Ofe9wJGdGf1EaLJ6I4Sie
ivTd7lImysOEKFH+DOuz4aL+Z51NhgLKfZvxSWPvMeUMbixk34D5pzZzIpsEO8pWPLD3TJfboX83
9OXR07XHZtQJsAeIeBAdVllvF/NIVE2Mne4/NmzEg7p1fGMrIKOus1iKETyW/QduEsMw1mDmczwL
gk5UHbyvzHTTeNNQwLUDj//0PJsJmpQJbsl61pk6jgi+EpcwcTF+FhXj2XwqP626/6emT4470w+M
xJXrItJKK6hMtEteaT8Pg7yXi/ZhgQ48zH1F+5ZfOsQSSp58uk76C4XTinj1zng8L5ODILH37m2S
V8eMqQuZNPuiPgFPZqCa1R/hc/00Od5hxpiwkz/ahetQTRh/I3TEn5+jetdAnqQbLlp+NAaY/7Dz
Zj/PnYvkUkavq+29NjkCpdF/rNsPWQdBYe4FgytGNqUoPriGibu08Uf0xvl7o4ulE0uuXe/81wNB
CEx1ucyWnUd9Vvw0rvrL4OpP4VUntsWARUEb62K5JVHemv/aFOU563fWqckLd69A1QvpltsfcXUT
m611q/GbjpZ+5kA+lLY9+PTnLIgxfikpKxKPPBg2/8VahA3bNnNvnrcSl+3IaN/s03iYvwClo9Hc
0thFcO+n6xj17IeD/SMwOv2e6vJO8si3Wac/6JAiWfSPaQvuDTHy0faYGQjjX0JWWOCmxsldktf9
KS06+0mu/wA0IBMbvdtGLbxK0t0X+sBOjh+LgnO9p+ZgvMStxyFZLbwrVslgvqtCHL7PdsqcDQIK
2eNe9+4U2RPeAWQ02I4bpD53s5+IL2T67NjFwlgW13tDiYVMZvU9XCsskfK3zkVcybZi4gCBoqvr
TBPAhhMDqoeNrDEIMxs+zKVsAgUFDUNwxHhads9J6DhQur9I2G7hUucgNrNfhinvm23/NzT8Wp1x
GiZdP0GeyR4FXMJ6nZziF2Htn0ZnlLMsuMgIIN+42Xw18x7b3MlCu8OXmksb4xTMWpllj/zhj+5s
x7pC6Nlc0Y4ZGt9Bmgd5FSq7gVMyNCHy9WCZw28H2X2b8gZxxnPu0APMXvqHzLG7+Wx66p5I/dfB
ZxoDw6aPMb1TUREjYed1DWUYMz9Rw5jrbV3fW5wDtR9jEC35B/u7jYRij8Fs1teOIkV8SASbwVAg
TUhgCrDDRUw4mPZpgD94ksqNhHnrsG0ay2z9AQ4BEMrc+phGFuoe3Hjayuk4Yb/ioWsvJVuIY/Vk
WxjPE8jand58sVrbs2UtlgUUX8bCED03OIxrm6l40lLNTjJ21vZYGSvBfmQ5ZuVJzkkIZJ7vqVkA
hUD7rjcAZTP66EUt/+tIoD7oXatw/FoRSUMICawLoOcHZ1Zv/B8d+zuw+4lMFdbA6mNCaIAo6pVC
WlbBVoLMJ26yQWin6/Vnt1aMxoa/mtubB5tKPAIoEXTTdGkt2quZ1ydeXOQ6bAePuVoE9cj9TFCC
BR+/NIPKs39For5qSvXdclizH9NeZ2xSB8NuawgG7XcnzE+Y5KKH6ZRPcx0U1vIH0knBTBhtCGkP
XQAN57bW++yvJFRM2+r+Ym0OPAn2SLn66TjzcfDWqEoRxdB5HjXg7c9Esn0XDfZiI8l+k614bQvD
ZOtqnPpaHZmHS2RcSLEPah3rM8xZxfpxtOrHHY2bNJSAFI6BL4jwV9O3GF2oc55f6LdvsyitIw8k
kVBKUpJJXMdtQhegOdwUHcFJkWAn58jpXOuqOOIVy0O073dthu4wGPbJkNM+iybVmimf0V2nqTMf
PPS9JW7vkEylSLAz29LmQn4u6ZFJcu68KzNNrxX5sSRjsif1E0Ei6V5jP3zzAOKnqCLIVD+W1a/M
ymheR708tYJZeyeOc8kYFirmf13LbVTSgLGhw/gnz86q3RiOs39dc5agfYt9yNsOo4kbGIzlW6UT
vz4q91rSd5RS4pcmOZnoZ8/PMD2z1HHSk6HnH6t6yvftep+p1mH33BxEnrK+USrAwx3dK6DNQJIr
GUDSItxBW24mxz9qtOU7z9KrxoSkNFxfGRD5EEAxHjIjT3xbr5xAX9pLl51rc05jMeFyWQ2xf9Kg
WW3VvqzD1PAhrQ5bPUy91mQfhLGoPt6oB8tFmMvUQJzL+Vav7YdqK+oZie0D0B1YV5Z4tYeiPc3Q
LBtmUZiN1vfMYXGKAHUOCWnpAyK/a0QLKZimpUQ3hq4ajerFSy3vCAT1lLUkkGHYTQLIzl+5ioqZ
tLKMLa71DFJQxkkrzlXXPRE3ylCdP/cwWuaxdyn5HYGALy+Vi1VWKK2696n7thvrccLZF02DMPmY
hrMJpgF9WH41N9I7J0M3wpV0eSZMCjWKilaNcUcg0IUfJwACNGGsB7YhzGaTMEvIJuxMf1AIxK7b
i5jGGLUh4T+UTjIyh54XGY8m/ovs4Olbwcmr3LHEcaKRwUX8V76Ejve3GqFIIKK8GB2eTNIVGWE3
WlynxB/VyQPdYxElDpkgHfd+pe8GlTYhyde4sJsm8c9bvvSixZV1zsapA4GOkYkhlm8bWubX+fhd
afJXbZos4tCjvVzXt6IvQxQa38A/Az4hrnmze9YS87z16q0fqT89MuRwuY/U6QZ/Kaw56sZQa9fS
LoKFBrnVzUHDaWzgneAoHvY6wy4CkQpcqyU5uYr9VTJAYCilInUvCNmlJ5Cq9yiAGKGg6J4Va8li
o3x1Fkn3wyg1RB/xRNYIRBG7+9Nv4wsBrZL93YLycFtDuap8v8bNJomA6UMhEJAwH9DGm0FwPEcj
vKBePco6b+9Tv1VhLrftxk36MbuTjKQ9k8VIDpU1Y9ZYebG3LIvbkuzLQqdK4XpB4kRQ8Ta3k+8q
/OHkkzxWLQK7pOL4QSRIulMLlt1cz6tmpH4q7qtSl0i9vGvuoJJc3Kgnbum6utmX0qNoNVW+HSxx
MGxdqm5eLbeu3zlWX52hJ+SMj3Ihwa/YRJzRkrB9o1zkt5UgzDavYLCZh0uCItRZjAdjSMPRyZEt
OMZItGqNbpACKKkJuLUTHhGGrD3RO5fC+xK9S//qjQa1C1+hWqd31WWvBtKPQJOUXc/wVDre4jsZ
O02Gd9HQJ7sTg7cHwNp5ydPEtzI4O9vaOWc3xVPWutdlJwFKi93lnNkvbjPCs6s6quKkfbPmifwo
j9zLnlp+8QyXZKP55Nk/+Iuws0NnCpzce2covvtFZxRpPe6RzsyOi3QZOFTDs04gz8H1tr/aLlHu
uh4GsDmU/pbXPxVbf4gsZnZtU+2pe+cor6i6cjIkhmemve3jQojmpjJH0rigEmYLnMi2GucrL14B
exgwVDdf3BXVtj72WFApJRvTPifT30Hx5uuquYJ18D9KHxb3RgM7StjgcfnBrCQyA7Uo3/tMJ/Be
YeS7O+TU/rxmb5bmpQ/op3lv8PEuGaYExO1onrpGA0rBP47DhstL8oKmndRvcLUPqZJjKsL5QudY
HNS+1E8gnKK0wUsK1uGBI9Y7CdfJmaRU+GSomQ52ySCXhMcJ/UxJ2+I6b0OdOYfebdhMljfd3tgD
KGnYeHoB0WAA3sERNiTTv0G4y06iv7sKwooK2SxffOXZs6DhAFNSYnvYXpPE8j1To5KsHnIEbwFV
AImxCw2w1ao/LhKncVG+pYqqkqz7LsDqSHGrfcOOIg1gj89oMEWLZjdTsB/PKqLZl0Sc2CsMpUVN
Xuw7pOrdrraavpoXQ6zMgRbGGQjhuI+2a9rZhS+sFnJ0dZHNgMyWFJ4QWsJfpYaS487LD/DF/5hJ
I4oyTN8dE9XfoAGeV/gf3qY+CWzwZIh8alrHkb5Fnen8VyoIVpFutZGL9syj0vD1th4ors5TPXFW
QnI/oIrZZP5ftSQaJV3y1zU8/gWubXMa5YEB9I2zqX5kARyMgmw3qHoP6BroJ1hHpi7Ouo0f2tBT
3xBWSNBdMvli0218og3RfgscLFVLX+0104/G7sfp3UHBTspIh5QspDowEQ8dyCWtVFMf+z6L34SO
HI7bgH2W2eoWbh0C+jw0Zts+OsN4IwHTCgk5ZO3bjS+20lFSrJzBs/kEeMgvuuzXdYsP4UXWMsOt
ODgOGKjyv15tX4mdqxgVVL/FPCwHJVEfbKvAr2+deTxjr9Wfpnb4HhlxrM2fkk3UspTh2I4PUkoi
q8wYP8GV2uGpSefPEm3oNKnMAu1HV+qnVd8r1s65pfD+5y5/3c04bUWzTJ5KyxjVRuApfLeZPm0D
w06t1F/LQtC76bg/utIFKOnCNU/PKeobpauirCSVSN3Qs+Ca03rlCu598WdXe9Xk327mFcuzmG3s
ZzkozyUKQZ0ptNneZVafEEVSRzqnZm2NM6voYIZwH+S9RQxY3ZxHDREQjTTEeDosqHyZDjqxqskc
YRBLc7wAI6kVTIHeI1F6Z0v1/tMWFb3+9qHsqw9i4beTNToPjMPjZGJIoHXUAE7FMALJUzwqE1/O
g4ildnV1xLpHWTDV3VEa26/WRcvEVoKVHL0b6y99aU5Ambt4TUVFB41JUSuo2yxN9fdmgbS7IWi0
qj+6TugYXrMPqrRgKc2/njE8O+sAc5L9IC9WJ15S+FcmvBOinwjXIsoQmgr6QkRdTLRMsrrHaFuy
6UhFtgbj4JNevKuITk7ZVqckYW6zLYMMVJNoZnKLP5tNP7uOG9o7XdY1YbkU8qok1s2YdHKqulej
nLxra3qvBFaAA3LLV622r7qk/C01PnpJfHCM1/1raREep8kYpUtKZAlaKuQmS8nNuj5XKlMrx9sz
7WGkmHUZ157mBQTVkhuC0pkozgenEmenUe6J2d1GVyJ7wc7D2PHQTK0Sc3VwnneMWHqbj8rQvecy
K2mX7DTUUmXve3+nVF5TtZ8vk0qSqU1epP/jMaoKYKenoewjy7SvdgpmUwgEturCTkhbs8/G0nEY
bDq+prWLRLL9TnBWWX6NTcB/EHYM1VvNJp2rrp4i3cqpDTItcgzg7hVDliARzEU87Ir7OHvxZiye
5sKqRx5Hq/tlpPDdM86/OU4esjj8QUr0j4QhcpBbL7aGX8LX3wd7LcN16F9g9WAMFiJOIBU13Q3a
1BNnE62ORS8+zceJ2KB8pGgWqfQxh701Awqf9S/V6UwyJ2idlS0N7gb2IGxJoX4mCPa1aybxBFSW
9TtsNiqTulhR/Nms1RDb2GCnqG/Vt2xxMjBwKUlNOvMhV0FtzrKUAe3wQzmpBoReqwenByhRVl8M
NoEl8i+yOWMiSwWTWju6bxquSaKXB/mHbC9yBTspbuRtFofKwVWotmoW1bB2dJu/3qh9ThlFKpbg
g+d6kpv4rEusjymHvI0p5oRg5AHmGtDHtDqNHbWANzfZg5J3V2UjcMYVCMfcYg50xAf4YFxfCPPD
TkAN8cUN9Y77T8Z2EzGoYcMHF4DV+d9c4mY03ZycXwsB9Yw2qCmHazXpbTRX5nls7Ag5cgjBSGWX
dDAI4orSmp1HRc4YodTeodmm7Tqnw3liOXgrBatcKlOS6W0RqSOwFWvFG4wDpm3T20R9QG/zMSxy
Dsj3hYqMTRwEYM76cSMhe9XjImNO3dLX+6lirsEQGDKlnFTSPxainJlIOQMLR1DyV5QDQnHsIqwJ
CVOICRW7aE3yiT2JGSAvSzyPelz1GQ6smohRXefSyxM8n1I71gy5I+hiWAlRxCtwHLp5eBH9enJt
BRpLOcTZCgsHf4+nzUjaFpuAJu/Do18bEoZLlj2aby1b+a1EimkreLbyfsa/gDZnlzk6A/SbYmPk
Q7LRBw12ZI/5XXp4tZmnxCWGmWTq9JPO7hb/E7+9yDnmJgLg2aUjIkMdQE4jBrEq4ZTlLZDbgrHN
cmSc66/Z0oijWWh3go+ZBNngoJbGvuWKaGHB2UbkeVVQ2qgpR2nwWvMC5BN4Q21AAd0Xp0FjwClV
1ubMKhGO8hNCloWPrkQAscneN8tip2bJ78Raj+44fhQd9nWGw1RrSXJtJw/vmYl1rtDjpK+pNBym
NV6JamAB/4OGqX4rGoNplDZSKOtHb6iGWGJ6PxTKp1HN8jZYP/VMuYwvu0CA61T688JKE9Ws80r2
QXfkhxFWuRlVLe8CYs0l6rUUDhifP53Yi0ouOSc4WdrJ8l1Uq0P38aWlPLTWNv9BeHFbsz3laxue
HFO/mylbAqxB/016wrwAU1jbMzEYPaBjjQs5SAq2oUUVNqsbuIgpIvYV98Fc/zgpgw2hjy+Ea7Mh
1jMCJFMVkV5dxYSRrX4mmWo0s5kekrz4KPj7HCbzf0Sdx5LbShZEvwgRAKoKZktvms32boNoC28K
Hvj6OdBbzGZCM9OSKBIsczPzJAAL8BEPPZNMDKq8CZF7Gzga3i0K63lu3Rtt3xS4LrbRPFA7Dj8t
GIsZgzNHvSa664bymvvGRdl6sfozRSxxK2Shu+WfuqA9rRtnrOttJeRvy+0czyjk7sj1WG1gRW/8
iJFNoIerE3T+mhJ55HJ1wExCtni2khXl7h43AZyJFVTkjYvDsqnmQxp/liPtwJ1kGfP4YRNXBbak
8BGKFiKuRAA1Xfc3SUOX+gNuYwlrjuP5GN1878S1aWWF+jDgONrz8UKGHhHfsDctRqGMGpg5ORCI
dRlI1w/JiB4Q5dx14xRziuupvZTjrUN0Hg8TIaY8GGkSzh5ZL+d90owkKzrGHGZkLwakkzNg0q1z
bgVBWiSbyNLVljo9TgGYkVBw6HxOKtizKkA8iObuSt9ghXzfzVvTTtIlbd3vvRbXG6GOvPaXqloh
cWVmJTlMm3+tt3RMv+k0eB4Tz8WvHGEdE8VhsCbsc7XINxSdntLSoP3xX2N0pg80na8sxkabCm73
qjrEC/TWdjCdWRa8F7oSgapx7Wn7CJm/IPhWOyBFYkokIHFWDrW9rVudUGn2aeg4e0y+aHfKvzSh
OMSG89j62mYcz96rety0gUD19aL0wXfsB0beBHoS8AEiLll48EViNi2T4C7iAEgmXTf3QcWSW5V2
v4pCimdGb3o0lvBXN/Y25+qOobVh7qcObqyBc4ZA1tFwsKrVubXznCbYWCE/zeWvWsggxarm7n2Z
c2/TmPO+8+kX5RR3XyUGBJmCgJNIEP01Izl6/8y4fOIi7eVcyXU6wlPDEySnoDwxFWRilw/zxqEr
sTOKD8ccFOhPyn24mirhO1weqmynxxgy99zdmr16R9R6IOBNb4SvI7JdvCd29pF4ZXusCcBQR/bT
T4Sf2TB3mcXSlUfesZ/SbJ002LRLEHvrILlpwvkvLZjOKib/K20c0fDRMovgy9TAoroEhIvpPAiw
7uuq7y9RgI84gt24i9nOXTyuZWNzX8sdvCoppiz9FNRczdwqYh+gNXdFia+D9yOwqQ6x3KsFsBlj
aYkETNgLLSS5FoML2zmaIF1MAdcypJtWWQHntuQLh2h4gzcp0vHOyxoHQY64PsSlfZfEBMWdD4tA
77aSybyMrA8cNf1V49QFdC7jJVy63UZU2yMz0E21pMpNbAarwQUJbQ6/QEOjrYfXZYjF7ejEF5GQ
gAQ4upJcTTiWJh6RBtvHJyq2Vai49Y6Jv67VdMkbEMOslD/w1F+kM3vwd8n4WTV10xWQ5EhR/D66
8s3AMrJ1o/TPc7EIAXfTW61PTAcaqKQWTAgRHkOnqtHteIAEY8rQYbBKUeMet8BliIM7ATmuTsl3
I/jD9lf5TakU4GdPnPwUyKC56BY9eHqWXzdhFs5a0WR99dlmcmMSbyIhvqWe8zG0yZfQBsr1Mf61
22Y30bTHVPvUFAnOjZoWg7RI33OJANGKW1bJYYud+Gluh287tnaOh41ZCmAFswpuq7IXhybnuYm8
9q02wadVdAAsRIKUxRqjjIYE4hFQRlgke1gpAyYZjg2KqqmWJXM9DmB+LeYMXt0AvuyuVs84tKYG
bqvS9kvQLjjI6rEl/7Gacwt7Mdc4oAyYpow7Hwfuuq5hIidZcZJAKnJWdI7sJTZl9lsR/rHe43av
u+IO4OmmE/kT4Zl1bhvjye1L2HvRgq9KrRUYbEJzvKRegyDtPXq0KSDcgwaF4EtWswhxkFeJ+1B5
RB+K7l4OjDT8lFGKNWQ0+6Upl+0EDciCztcjwtbGIfes1woreJdqKIbk8MBR+RFfjrzO0fxIcvqT
c5vl+AY0rbXptXMIqvtZErwypNroCHwflZN8sbojNbDrHgfbKqmZSDA2eJY0H4iwB8PbEUI1FBRP
JuGWX8MH4Tc5sCa32jC+8ePeqmj+HjSXUDyr9ibFFbzKMDdgfDsXvvuHN4vtSBbd1pMvDcGXTVSo
rzINsE4rcxfUhE0aFjK7Ny95Gjymo/5SbkVUrVkhID7X6hZEMr7xiq8P4elrT4n5qrVif9dRRkfV
3QZBah1N8CTiXN+6E+4Jsw+ufWHgqcmSs5WA98u8u3iucL140X3CP5Y56LQvFjMU90yolCJmExLO
Yug46MhLNhQzPoVTOWERfWWEXgbDqStnpgce22MpKGWsCOtBEnjOp6HdDz5NAXXPdEwyNd6oIP0Y
yQWtZcLcqifs6LoLMjWKyTqDiFhLPBO3siXs05lrhU59JaOUMkjjcEB6tCv0z9hWDQdypA3nMpbs
x0MQf7Rji7zZHw2uml0j373+r2VqiPjn51sWazeeqrVcol6RgP3TV9Y1tYwvuNyryCfmB979YyA5
OS/Qi5a+UiAUh7Abzmxosh/0prEnuIdRRfJywkXY0nu55tKHpTKezzPXy3amhJzp0Wj09CnWv+QK
nhTehW5KvyvXXn4zq1PkBSmoC/+SdvbEQFisex18NIKALheRvy6kG8XwxJ1W5DRKC9OR2yyMFA1V
tQILMeePbu60RwVjbBW+BYqf8PwCd7ZXPgUxEby8znaIm1eFqiDAZjgVRBzXTl7AR3AXvDZg3DYy
kJsInwZzQFgvooQIFB5c/p8VQTkaTTlLtJ38ZTTYo7oQ2Pih3vmu42CNVGFd87QiyDWkpwzyZC7y
82CSqG1qjZlI3xY5Bz0wSLuqb4H647vRsW8yHJlumjL6Mpit5URkcQKfU/upkjmAOoxGfUXwAWWS
HrXgPZ8Cm0ZX9yasomvACw0wdBj1iNmbpo6E/T8iVrrBR7mmB6Pf5DSQ46RO7p2FAKEwx6ZAXjLJ
otJlKYv0aF3hNbyCOkdoCtuvgl2gnatNH5mXZqh/Zy7w9BGSnrW0z4fi/PpT8uMnJKKIy8NP8hkj
q+CrFM3t5Js7rJenHqyrn/dvczLGUIjZ56yd7Xg5iQKCyu3kipVoJhyO9IiP9nhXm9WlrAre+rpm
3ps/4A0ADqM5qkbBPuU53I7JcEec525pNaVT2jIoYFAk6OlNIELqmpiZmWeh5vBcMvBWexW0LJut
5AKABOjsDbmE0Pr4jdPQtciYWrKtPQWd95xUo7mtzCnYkqegmcY79bF5lPOLNXXHjPJRLiqcSUyb
Cey8mizmKlEGQ8jBoQhi/44jzL2KRya6LpeSaaDnWj2PugaqTxOuZV9jAgDxtKD3Rf2UT+2lMoov
psf3dnvO/ew50PUpyHx0eEY9kNzwEr8OHREDQxxaPe5ajXTR2ru5pvmBl4FB81Lnzp/jcqxGg9/G
8fA5V/3F77C7tHKbifmpgH8hJ8xjpgXhQakt3a/MgaJv3xhfAyDzpmXwlykuani+7eJhZG2b0nuC
H0eml0Nebqpy0Wh676mJ4ovRtVwxAlwxqFrGtEua+dRl6pl3/Dlh5jsa1YIdLeAp58mLg6kDSgvr
h1u9j4YkahLk0KpmCS+3HV9bph4QQrm/JjOmSvKQ2mvGjUFkcfCPTtNscO5u8hD8W8HXlDL7O2Mm
pqKAriKxLy/OpKdMdf5FB+46nBn5y5ARp0fmLfG8N2d0PwI/5NQaD79FVnxZnTdukjC+mvp9hH1A
ecg6b7xD2uRirWws0b16c3uHgCkUOWkEN1Yhz6BfNqgNr35fb2o7Rvg40AO5m4LhOcjLuzgZDz1B
G6dVJf6v6o2UI+5X8QZe6lKa4TcJzmXdVXtkSE60qAPYkuoNQqgox49q5vtoNhcT5YfnjJ8YIjQV
N/xcrlNIdgoGGNHIGSfAxGJlGR8+9fXJYEN56MqSvJyu2ducbZzVWxM3FWvisfHAXGAAiiLjIU9g
u+MrPyX5zAEltV4NY3j/94b3CNX4sbC4ptA3ZIJOYC/LRY2Dx2YMRVYQUf+5pjWoIBDnmoe4+5uh
sYRJSel2BnNvlQykNscI1q50GbsNLAEdGWpW4o0xzDd11DKbIUssouSY9Kh+yyc95PFHOkbPPRes
VdUSQOpuo/bbhppE/GbYtEn5Ysn+YHpkECQWERORdNMNNgAzXZ3svHjoymQLBusQ9sNajIK9Wz9K
rvHcyD17l5vmV4CpCheucHb12O4UKuZFi/EGxxIeYa0GBtD5fVnC4iZNiolBGlsgJEjpZHgqXFpa
T3dBlxN3zcJL1A67yQcCU/nGs5EgmLpSIlXhc03u036ajnNdXSXgSU5x3c6ROCf+TTiGNn83ZUA7
vbhVAVYy5noXtJ6vzucLMJRvDWpT3nUuFCA/gVtvATfIpickrcRrXkLVg9J3wxdvEYJqAQeTljEM
g3du7OwJJI6rXkzbKOjIGvyjy0ksoeNRh859Ek0pjWdrofzfsOELU+qaek5PftNG3tOKUz2nXF3W
DVprCqxRdJfI9qjUqHF/C5HcOs2ursnKjG7wWIGTYYbMBSoKfuiRwgR+5lZMz4q9rvV4QH666BzK
XRzdD1mdbYxifC2eGsc5LiiopoNoUTXmmSUbpnKZw/6jTAJZJv00suK+cBx9cJMHtyzuB5NihXmv
EnmRo/c1eODsRknAX36YNG1tqQbg4RT4BXlgi7F4yqyx21g1sJaUSgAz0puqtZ61ypFhK8gTdOWc
lIHyGRVgfPEN49+xniptDWfHQdSHpDhtRM6hja83xoQyFidBjShT1v6976qjh9MXIiz1Mig9/tGG
TzDbM2gTsMgrq+dglZvyz255eyB2WjcYQleFP53rCXcMlCRnlShxgFd0Y4vhE/sV582o/q2mJ39M
mOYzzMJc0f45aQgmu+yRoB9bpjrryIyaMzYRU9s/yhiPeLTRBMdGY2GrfjUGycUNezsQlMLpCr2e
14FB3kIoyZcyM2by3r9Rc3TBnq8P8Ww92c0Y7npSmXZ9ZVnGWR9xWqy/ItT0TcN2tm2Zfq9J5n00
M5Er0py+DP1D73E4JcMa9GO/zrrgxhEwEihBr1fcy6FHRPssg71M0VXCcogvKwv+IskjgeWQ2l1m
muGAPhakjKid+pTWVBGbCnjMZBuPU1vf9kobezbz+2SKt5Grroau+61lGB9zn52h+b4pDtqkK7XL
dd29wJFdSreg6FV76Q2XQSjSSHlzDobuxvdwTDZ1QwaCKOkqQ06fB3NHVwFnisz+mqKQjQPjE9aN
bBVzslgXRTce3UJcSk3fD8rqgU8gNbkqSis5tcjquGbw3FngF702tjdzfHCdfs+Kma20WxNkBM4U
m8GfW+XtykZM21sGd6d6sg7KdAG3NAaBbckIS2rXuTXns99heY+meCMExAieKv4OPE2ckEyinPjG
OP++F4n1Wwk7O+dioGcmStaCaf6qdIheo5WdJtOY95z6KF8xKyLX2HqkW2N+TiTTP5BI2LIRHKz5
ZmTPoHCpI3G7ro04v2CDxFCE4gUMgZEG+wyFLevGa50Lx/ST9mhR8J2WJ1wNn5FpP7UtuShRZ4sp
fmFTXgVZ9JNrc+A31YAk4w0zmb32zhzGkbGM22wg4P8107grQ+6GopRHhK5r79KuLGwLmLBFQjrP
H+GCfJWWuYcMwWApd8dtx0a6ahIvPhANRR9ob6HxcBg1YdyR4rp6xtU0A/igk3XTzeGXaLLbphoS
bGO0EiJsr6cUaQN06bfEMSGNQ9dQcETGhdFyctd2PF5zHTXrWPnn2OTSXw1LnZcj/4Q5Pjsx+jzX
EyzT9dEgoLtystLcV1507qfsSCxi3dhGczsG/a5mCsxBNG8YUuFByzDrFJxOy0YzrS0CyVSAYLIc
y1coo/2+oXIKPQtpMTQwGNSVtxFFfSUt8NR4BmeSATk1kVGzLaM74pRoAyY+f0P0fOoV0F4eafxg
Kzq8cCBJ9daZ6tadrz0JO3o8dLLpogfbXcBRTL85u/RbiUBIJ40FtwC+ter0NcjymQ1tPBIWKXEK
GsZ6PlNse8iDdFgnLfCDNlMTGq/xjamc4jrnIwJhs5WLRdCRONRzZINYtdnRg/pH+wSS6AQLcm1k
1UMH2QsOCE1sSVPw8+zhRMw46PSO+5oIsB/F2MhdH0RXZiePSrtiPe1N7T3HmOTWPZhKmhY1tmZi
C5wNcPgM2t2Yfgb/BuB9oAUWBzwQtd+ALyeQUI0DcS4ni3ZAAGnRWCCthsHSCKzYz61ka1pkgLPy
NmsG3Leu+8FE3SYLmnLukW3B8BmJSJUeWCKIOoO6EU0XHRJ8a6sIG200EYmjAyslqq4fHBtAHf2d
VkLQqircm6qySO/4zAx8lIwhze9tj1RbqfrPEtfskkU6T8P87LX2fTdrGBnBrm28Zk9n4N/Uh9dh
6lmwuzdk9HtraEG3qXYdTKLYezbtpdCNIeDz3fXD5NTjfxoI0wZR/VAO/itOWpiMfSTX1RrNzmUw
DJUGdgWmnLL/IUvAYAz13vHpyMMkJXkOjDWHupQ/zvd36LR0gRE3nhy4nWQWpAfX00XU9x+kxpIf
sdJiFFeIrLPxZ3v6U7gcqOOgxnwpDpbdPPfsUZtettc+ChiiMfwfmoFAb22RTAt/SYzjNIo/WwGv
hb0R3k/YPnHM/0HR2iudnMZmuNO0dUEpS79R6Hg35K+b5de8dTVK0PyJtzDcGdzSAZslcbzxIYre
qwDlrg4PmTf+KCsc9tKMXq2YdzcyXsxKw+dW/nru4Y/VEM9WQhv9zvELLookfleLg1Or+Lsx2/vC
EDTPEn1vHUY9OK5cvKIuwZLSJw7v2B+9EZzrhqcrRPPEgifeOqJ6YQZfU6S4ZjS64SpmXISzdnzE
FwRRd+9z00b+a2Y+Gja8Bpm9mnx2HYz56C2nP+58L8YSodbG+5yODyw5VKIFSDWTIK85MsOx+csz
bDFOGHAy8fSv4xifbJ2QTe3velbDrrUk3wo72mM3fSsYIOQWlqzC6GBlsMZpBZ9Udc+yneGHIHMG
4bsVNE+95MrmsjIQjMbaHWe/jc5A1vNG1SlgMG78zzUkGDrkP55L6OYr38VphzXhvY6dDj5DvG3z
ZegzAoEKnfxYyTtd8eWqR29fAEplQNQyG01YDsgEIsc8mbE+K791N53PsUHn4c4Rebh2veBTVjwy
dEb9OQj3fCz5iXOx8OG22gM3OgIvXGfY23kk7iAn1MzqJf5ZMFNdwU3CSMd1LuZj6OFg7fPB32Wg
vqblFqSZw7mq+nDcgco7N2CFCIJ9PxM7xvDImZfNBfozc415xmIfRbdF4uYbZiywFS1aDEeZvlHI
xCczIQdX3XhtTXR45bE/0g/8bAXITRP7yIr8658lqXZRMSFx8gHraF+706MTjvuow1wwzR7K1H3E
JXRHzxsGCpl82iaC0VzF7/PC1GPyx0MKgyCP0xvldkzW+aoUOBlzrz8iVD3WA0V6si/vElfj/ixv
fYGJNs80iWnzJ2ANGyxQN7OTYt71KOuifvombSqe2/jQAe055d9ESN5FRww2cReJAE0QBOMc7FgC
nfiWcpBjbTPEZRjPMLXs3xauO0L/iiXhyQVHzeGBAV3IESINkDn6yllcE/4OX92Vi99e585dlgE0
CHjKhjkAlS4J6/V4+/5deD06mxF7GTkZTAnt7isfo6OuWiidlX+onWHcwk9cQIoMclBQ+Kj7Yk1V
1neX2VCzmBCADrPf015IHB8fcWrNO68hRaXb9zKuv/1lB4rELADHzmedfWRoVHR0sTe6TIa3OKGu
BG1H0W1w7gL50LTL2PInFBbeDC+7DcIzlTOUVM0zirzd7BPY+RZ/CrKIOlpMOXcA1X9FfKwz/Bl2
yijctBVcknY4We3DxMPJzI0Xm6xcvtNc192cSdPMzSRq7rCrn50ZBndnWyQeOFvGRCiYcNtfJRcv
vjRdy/wmD2+awuUzaBQJDyrg8RNjH3bz8b4SsEUyKQG4tBy3QpK/mkMR7F+grYsgi30yYi1ZA2xJ
CInxoeG/FQmfneEO2Lzim9GPnN0wfpuCwLuRLONPwcHQdwx0dcVaNMnsuRLDez2POKS9ae1FAzaq
kc7pDK8JHkCOjgQDYd/FtGSMCstS094UaRxuJ7t4JTK+cbDWrLtXPO+vBQQQ+H9jtOnC+jw5iDWQ
v8Af6g4cN6Izzzpau3bJCkDLJCWTYV4A7bGfXbg2/XJz4lpoBpCwPZ+Ze5dA/01deSjraYt/NVtP
o51vWK34q2uMuSUxolZWh5qhDUdTHiqYZUMdb/OhelBQcKw0vIui8jPRKee2uvqGkDVLX22VmbwQ
oZ5vCJttMpsbSOLD/Zupa5gSLC2dasXaNJi2y5KKzyp8q+nbvI74y23HeGjq/oec+LxD62s3rbz1
qjDfDFP4yUzkRfk/cw9rdQgwx4Wm7Kk8IXswBsadayLOWRykhGifTbN+GFTEfW/JktlB/74sGjKH
EjhF7mOWJFcnzL+NyPyZAS+uRIqghZzUumjqQWd3zOJerZ5BWQYmOIiHZ5sg/mbU00Fn+icDZbYt
RPng1tlH58WKoWkKs5CurU2qirdmFA7AsuZLMdTFQReyP3LSUkwPvOLVcqNm4zlkmHqs3tP0TIHY
yBEqPUbjp8U6HBf9Pbm/N6yBp2CZydd2+RnkfCVq6bz0amR7MjwKMrmRJMo9hc2rvTjCp3J0wVEy
Z1pkNqTPdg2cJLlJsXSbc/Fa+NAbOZJ85bY+JQWirh0gWnl8Rqbp2Wu+inTP8pjS1JubyW1KawuT
T4YtPbklVYKy55Y9zHGBVRykixTxg/AZwzVW9jlG0+3Y5MmKzjnurrO7BLfSbdCSUhUpNibtsCaW
YbOTifNDUVGxj4jEUSh+mDwor1NDUoQ5P9mPp1hAX+zLb5nDBSstEhkaH5jbmRsqICBdFP2jgjWC
Duk9BEP71jC5B4PjYgxcqyp2uXTwJGL4j9e6NfMtNvVgbP0VI9O/ihLPtOgr6kj4ZnOwblc9ijac
cqrWo/i74FSIVb7kT6/rQ+MCT0VMNJPi027qe6en3yM2fpoMqg4Tkq3lIMWVVU+EsIQi5BK3bIbh
W0HR+/dfhkjhE62Bwo2FYm5KL0AoqzuJewUYMz7QuLopBVf+dGI3C+b+lTLGrdNbZFy1xuXLS0sB
re85jyPWZ/uqwNtvCO8LS9cmaRgxCZfrCAOnEV4AESWUQq4daFBi/qKzco1PCyqHX7/UYJLtpvmd
W9T95YXKiiRamFYfiiPCZpass0ZBX3spLnWDeo9L3/BMRtqkmC0XzmPKbC/Dtw8hDnf68oJN6R1K
cPzEHyx+d1rdpUj0mX2KgvZlWv7m0NL51laGu3H7DRSCVW/PjyWRHuh16KI8FKcctNZERHyrY+sh
4g5BIPmoBHwzErM++R+xF4oWn7D6dbg5rpyB15C4JLBUdc4msoXusLFGdmVO4bhK/GxtVvJlwB7P
iHC4ejW6SX3bjuEHGU8IcVJ89/SjzAX4piBXuFrG7hUQzBamGBsuQzwjoC7epmYyqBeqItK0GXKv
NHSFd1QSXw3s4Mxki2TqACayMELkDMRj9q6BkS5212ZtLhGHwCuuFNAw66XPIUtpl+yX4p2YJOgO
a//Knbnaci4y2HzUjRZr25QVAj5O7iAsESoTprQIiWJnhPafL6YD8yYIAl0kd2iW5LLh5/gIiQro
LeMEC5IveYRGxi/MheIb3e+HwnqaRY+/qR0fVelsuiATe7/2c3ZfuG0jYL2wICnqVJBTVHoyizFb
Kw60khV9EzPM3Pvz1TEUveFc2UGSAxolPrAaafQBkcKn7McchqUsXplGTLeggsZVPX/U5VDtiE7W
zGyXCfLySeXZqz9g7g/aRaEkq0PWbpRrQlJ/sHe5GSdiW49oO2X5LrzyGJiUCLOfbMKWVxdSOMHM
DN9ACFkF7irjeNBGOCG5fWLl3PvWiYY7eBwUEMGGT8R6NuuNCdFu1cYkXG2WAag070IG/bpn7qw6
3nvLbV9LLzOBeHN0qW0GAfb8RQntdUpmvTE7ASEaudPQE4v0+IdX6SsqNGPvMaIOggFVq3mlPuVj
FB1RhbSWBOXGMTxqLR/ShH5aZpmUcZHkwqWhSH1HdFfVxfwJjkbtrIFyFDn8VuZQHUJcRKU5w52R
+siQqeBZJyRaYCrCU1R/NehYK2v2ix1rem/gqxNhe8EzBJEIpQ3NOZ7oH82G9swvLkypcKFBvmbv
ua2qbZ2S/o9kJ4FZsGkDIsXmk4cc2M7aYyAmSxIGgc4N5LXFbJRZfNpM72MMuyt/ESSoJ3oSxV/b
FQq1mnaiiCo/vICQwcctMct559Y+qit4KihJzrobZzIVfJPW1FwN21hwVfHZxdih3L0Ongcmo6ID
ERI/i85rEGLlo43ZS/TRtisw9DCVfc108ci9BDcs7wLdUuPkLqyL3b/cWkLVyVTBOCDWgE+2s27i
CH+0GlnLK8V52GHqzllrN84hT6bv3uWWtaWVl3Ebsfu1YTPCNa3nOTd3iZNXh1wIaFa9WrUVnevo
tNMqbM9U7eL1i1+7mJvFHPwWdsP5oV0L8n43DF9enQXlb5HLWc1t+c2E9KvsFwepDe6aisCcLMAO
A3eX4QGPl7xbPyLYcx0n4dSspgyFC33CG/h+hlwHsNrTwg2mgNwP+qC1RK3m1GBUlcTXLIGpbJNQ
XrvcHriuDQUM9sZ60IP9k0u+gV4+0YEzx/pOOJl7MGcCYU5FgtxqVHv2fKHviMg9GAnJWadEryqS
AIWWAodOQzzPJxadiRXHmRCViXY/M0ofNn3ae/su9AHTBfEn9Vcvde91T+GMXNF69tUOyv6p7dKU
rxcOXhyMR26C/SvK3rlrjZZJlxM/Jlh07WzqeS8HuG+zh5JQA4zUtr0nnTx+UGFbbbOGEQklvO/B
Up02uJ08KqABPLTQYIk5nlMnaa5qahg29kvAYgakcDKd5MOau+SnTsxbn+6o12Kaf/wRRWmrFLcx
F3/Dc+j0y9CrffC9EVxiFsNErfqq3gqjVZsiAORKbZc4EUuoHmbkBNdF6bW86CtIew5bYBse+Id9
Lh22vm0GR3QpJKmEEluk0+SmxP17E03Te9nPNB/o1jtOReI7J0OcvaUs8d9/WDJ8a/6VshHHxerq
tOEltqGVDRMH8mgO0Ux8qYDUuQaTTLObkdnerMFrSMIAPQhyxjo40hnYWPRyBhXaZhKX20jl+d7r
h9+eacLBmEV4sQywIrUkRpxpcMTL/5TahrEHcfmoKSM+12OengvFgBqLaMY38T7w6kNgzeQ4OrmX
FrVRqixPgaaianLgbhkSVqNtUmHoakPeswCqe9u1/XUYx/aOGtYUQHxeb6Uz9bdZ4fe3CfBNQG4B
Z/thKRKMxHLi+PfRcMKo9jxK7q7DvX+UFpW3unFCwewRNnCQlcG5gttCCI+7/r8K5SKEgFfw+3a0
NVa3wQTKeSZvsk7ddvmRDGe2g45ONDTe0I8UfxUOUrmEk/rfmz7bcjr/88gI101vfYpA1BRNh6o1
Dv+aQOuC1u3U7slZuwnXTD+6DMoB/b78SsoZeFraFqTqJvDTFlQkejRe0ihqN1qY4dkanGVDygDv
ujZ1AG5Mrppm1IOVLYiFpYRQLD2efDTiJuID2CuYPMzslcsOnb6xMSXH0THmexMu5CGWBk4hhpuh
5XFBrTHkTtAQ0XeS4mlSfviUP+hlQ2ts6rKISnWvsyK05lJL73SvVjhqwR1yZ1FcjgGEtfBfXVpo
R+m5aTBHLgWbITyzTV4n8mgCUoWjgVG85eB1Em2OUcVoQn0n0+mllUVwav97dvMlm7I81CmJvkPl
y8fQSceLjGmgc5YnF9tKcjOpxLjNxvoFa/R0l+RNfHG9FHVCTPHXgMKyiit8O5gAy0MfN/W5gGJH
0oA/d+pBxubESgaOqYCiBVgNRn8cPJJo9993HzoKSHsLHxKT4YRlzUQ2DfvLfy8RqlOw/Vcbadlh
tUowC+zCEiMQSP+fPLOn1wl2hFmN5G99/DANeZHLvwexVjXmIGnlB77NPS7PMTmiQzFMcmawLrIj
GlkWP0bSssqbkXz6/6+KMMW0srxrfCFoKgsX8Ildtoeh0T9uJJxtTj3T2uJf6RMhuGGvLWgjrfV6
JgB5iOrQOynrGxFjvEyiys85eCxRquYa2fbjv88IyM2SumbyQGtFeTObpnpKHQxsUWW9927ZbjKT
a2SMBVC2Z56IknCmGxyT56Sv5ZYGCT4vmVB4jolwZZuFehpbav4kpFlM6wGjqBbcVJTba4dU9JWy
BYYikFc9oU81tNNr3nH68Hx9T0jlgYO6c1c6bvusuYJGebWZrRq9WaHQwVGtb5RnZjeUQ4EvmnZY
kwF/jpN+dGgz1Ub1Ffv+9KZNx0RqGWi7cLtt3IQM+rMxPSuhGcDIJrl3fX1r976/tcygvGf+STaA
WtpN2Czvhj+TizRDcN7cdteYo4YLOVKDzAM9xWSUo4d68O7rnq6uqhkeIAM6R67smLPSoXrNx78g
mrcSVslI9uIxDHz16EiPC4tKPoBfmevE4AoctvrWs4jfSwnzSbY3kF6Na8GauZROoeknNtAbaRU3
QRVgqIWocQsr1LwLCU5z8J/FCmxWH+yoHrpl3MGNxNJuBaD9eyhEdBxrwkqVQ1axD+lucshzcx+F
g2e64fRBooSjbVTvSw8WXF+7W3uq8+8hg2oL8sq6CKugUWbUr0T9AEAmMAZDhT0/YST7COKDCgAj
T37QDvbTGJ3qtnKeNe7adQtt625Iu/9Rd2bNcWPptf0rFXo2yjjAAQ7gcHfEZc4TmclJol4QFKXC
PM/49XeBktsSq1qy+81REQxlkUxmJnCm79t77cusTl3FXV9AecKur/KcRM0Ufs3rsOiNODx646Qf
e00faNcQEwisn5umk+5tuNTwHoFkd+JralXES1ZWeLSChNxGB+JgNZJImJiS00evDrlkD43/Pt03
FFv25oiYJrjXKZOBRLarxVT25U5ZqtpkBcRbK5M5EyXqMpDSG3qF1naKHWdl+QQzYSA7tYLDTRQI
pnnMg5ETQYruICqmxkAQLAWBHtBfkHU3A8pGEKpIZcIoozgvXXJZmdQRL2rXJsYey4wXcLNPMYHc
24QYEIRFORAN/dgxX2yaptfheU43pp73DEN0myHN0hUaZgZTDwmgHyYQKq5alBVBvDWJxKvBwL9l
4zaLtOqsYpDyDhJcEMSQGpp2G6BrB6t4W4GXgLfSL3sgGkc0XO42Zh0lY47QErTqpF+G+D1YUUNo
ov3RgVIKMDyJlyktLJlUhOEYKTURiKuUcAKSbAu1NUggzYeKTW3qcBTqvIfWSVeO582rk/dJq9Jp
RmlRLGvr1VRat5Xp+hvDdq0rtzA2KqvVtkn0p8yQj+wjUrauhbOYHASCrgGp12Ro4EwBINvF25Sb
MYt8cQoHEl1G1Po00xwEnfqBuS3nXIa8KNPC55QVyqrRRTmCbX1Xpxubm3IVtY3Y5EmOPiZ8og8W
XjGp41HCcAl5+q5NtY/hPP+NtXnumMQprJY3Y2yfgpGGvh7o09Ls9EeTatUCdfqs/VIxpMUjyuPh
kZdDVxC1Tk7yxQi7k3QleVbZCG3B3nOqoQMjedIB4sdsjqFShGAQV49c4zlY+oGMdwlTbobzRqXa
H7kGt1BYJRCQPmlWORiAoUEJaoYJuSWdvx+68Klgo444GqIBZoaHocjhzk8EBsbTH4NIFXGV/FlW
pzU8C2+JaPekG1jJZsQH8WHBLtR7PIXTOlc9x3baTgtdDrTwSjVXZBbSi6qDS+7zYGBsdPTytjTN
ExvenFFTfa4o16vEoqqGEqmwNazU/JhlBQ7J1qnaTcJB3lp+kLl304j+s9djIq1r+6PLwS12rANX
tNl4Mt6KwUT+rcZHQFhEhsb9jZZ15S5sCK/s5m5lkwrqtSiCKwrBjUXaRtThPgBbHnDarx9Ekzsr
uM058a9su2xRHB3HCTadpROnSnsEbgxaWJMGRW3GVDmLdMmBnmiJ+UmbcngcTI1DciIkH0GVEztH
CDmZm5U0t1NW4JjJo42ZNJ8bEFkL379N7aE5DqEslrRxjjLPSIDoaRhp9qGLoXV3002aIvGvxLgv
aLtu3Lh+HA1j//pC4gnODPEMVxc2LvrJy0S6lBYhj6SBMk1chQnmfkqy5IDX3UXFfMqaU0GiRBOQ
lt0FM36yxJ69J6boUQCDuDI7cOe4SAlRHPW7yByfam7iZTP7VlSEkNGhIIbEMH4qW/ZGc4yKFUvU
/sFlzPX+yY4QvGQvkUUVsIshbqkJo7Kt72KteyRB7NEeWS/DkwMAGxB4AZdrJKeNmXhefT/QCaAu
PGu2pxDQt54dmjJ6qRWUsVGsZY9dQ2ruY0tG2bZgUkM8TyukRLARtMElmtpPsqKoRZpfssQl/JRZ
CpNYKs72qD/YGjJUDlJUfPLkI2JHe0U8oFW1u4zdwVWZUxDKDWpXHgg3x7IQQDsU1eE5Am2LKN5G
c3d4q3nVS42TxB+tZxLnIabUr5+fYwmU2WG5dk2cZzXvNS5KClIK/Bd9l9dBllflhR4KHI8pJVmC
1+MG+i7L0DVb6binFuvd+tSOGjv8UkjOEG7n3xewcogu5wwicx2xH0Gv737797//58vwH/6X/Jxj
jcmz37I2Pedh1tR/eyecd78VX//37vPf3sEDtA0ah46hC8vVhdIF3395voV4OP/0v3GAsQwQmHj4
tAI8OpEZpRncRVUU3rU5BUl2sf2arK6FP7RY+ccPDpXez+2kblqjTN9PeuGt8HaDdtU88xB5HeCh
kH7yz1+mYf/5ZWKglyxNlu3a6I9/fJkC4zy6zBL3hi+IGRYj7hx/6FbkFRAaZLfDyQ4MmkQBYPqF
x7j8GDT+lsjG2SzbDWd/cD75QRjuv+5/szFzNzgdlaArFwBgu9aINbzQDboCKj7dCQMUjhFSFX3d
7teDMFa/eEfmn94R+zid0yc0GNPV1fyOv/vgjdINPfI4uk1bN9nRAhuwoXwHd2qyMescBnC9+Hj9
+kYvqB1OEA03ElvkyUHGV7Xr8dBwsy3sWk8vTUIUIoA6e4PJdV9UbPlK6O13ipyJ3c9ftjnfDz/e
L6ZwbcEpWtJkc5039wttLEiHATaajDvvWjNrAbmmO3qWInMcZt0eKmn1ENj93tCT6ZIb9mM1ZGzN
rOyTp4lySf/NO2IfhTs5jgWlxXapgziWltafctkHhzKT6+A141SxKbFSxHJubz++7ieTzlqEJBcJ
rRUPooRDQpbU13vt338YE/XrGHnJi7GCOdm8efj36+eu+VL+5/w7//iZH3/j78u7/3f/2x959dvp
bn3/05/cfMmvn9Mv9dsf+uHZeQXfXuHyuXn+4cEqa0gbu7RfqvH2S90mzX+N7/kn/6ff/O3L67Og
yPnyt3cveZs187P5YZ69+/ateT4Qrv7d/TA//7dvzm/gb+/Oz3FYN89//pUvz3XDbGL9bjoC5ZBQ
zCgOLNh3v/Vf5u/Y+u8O8UXSJgjh3W8Z6P/gb+9M+3dXmJZysPNJSeuXIVDn7fwtw/xd6fA3HIvf
MCzLsd/915v+Nql9vWJ/PcnNk8N/37OaIaSSilvV+HGImVURK5YpCTJLgzEDuAIS6Hfv/9uf+n7+
5NX/5VO/GQbpKGrZU9tYIeRfyQbPLMINAoXM+3/t+bks388OLbGApPx5EOjaGlBigfEd+O+Vj0P6
9C/9Bd398S/0eTNWHBMszoQ+wh8cs8NDHzu/mLj/yeejz8vOd7Nb6xtG1McjfhH9JL3HZiYpZtuf
v/J/cll19eNzk89kYdPEKGNp84qND0aNv7is/+yp30zKlqmRvYVZfNUTZu/ABnd66+pfe9XzJ/Xd
J+KQdD4CL5CrTFrbjOz2LHZ+8arFfFf8xY2uz2/nu+cugt63h860YOiTlLAUGqJ5to7Bc2sX7G7q
sTmq3IfcGLErYQMil01WeYefv7F/dqnnhe67P64Bi0vasMD9773vk4O0Xgp39fOnFvPN+Fdv7M0I
bhP08F5WSHoe8s5KvbPmhxdita4b6lQ5GvQ6+RgGJDAdU5+9Jc4ZS52FcGDctkc0GNdN9rGFtDn0
+5+/on/2Zt+Me0xPYSq0ks1gbOXEA9C0RhiL55oE3VQSif2v/Zk3w9/toO8id5YripJLyJfnIT83
dXf982f/67tcuW+GfqcQ4pXEFa1Cv79GHkXIevUvPvWbcZ+R9WrKlnFP1MBKM0PECPovBhCVpL+8
G6hSvLnTTCszsKZbK6C+48lwxmBG/0QVOO5RleUG6Dcwr6rD3n1VwNqrtoM1O4YGFxLBHiKd59+b
+jgiOmvrKrsopPXN8+AaSYfsURJPH9T9EB76tq2yO9idrXOsnUj2x2n0KvtgWdbondMA2fVjYLkh
nYnYsNifTPVQq+nK66MacmmkGy4W3k6QhkX0DMIhWwb4PN0agMtKx0hubvXB1Zx7dJsNQDyNeEm5
mJJKloAk3QTp/czH3AWR4T2TA9l/GVzCyrYlh87sDFAYl3CtRZFxNwyc17Ataqnh3oGOn6x0Zdeu
EX6k8ui6EIsboq9qqSYE7HDnAG6GiZzUwe+9Dr9UYbmudUNWp9s8pmxWp8/j4PjFOSuaTt1kbQWt
1ggH846PznZ2iujFaVd4dDnllaqJMVhOmd6IL1Nbd9RMEjZ4WrtK9crQb/HLDh1G2U6hXssFVMoQ
xR+f186MLZtAuQIRw9E3ZSXO5IcG0bUYMkx7RTHqNrYVEqBpRqp85j12meECkzB80jAUlVvNN9+T
fV7bCM6o/qLjcFCgpSQLT63/kpcwq/oVcuMxYgpvsyJ8MNDFNvVV0vmxWy5dcuxxhzWK5uyj7w2G
TtJwS6YUgSwc0lzEX41XnWtsMgYqfpLMaAVCZcCir1BAkCpEt84doHQtzEnRLA0BiGO6j4S/rKuJ
pKugnPNF0rrPjqmLZeuAoCORa8hAaFxbbbRg37oNPlRS1MlE7nRCS3piZ+olAPMB42MxMvRV4nb3
vRbE1YOTTTArCg3c41UBFyFd9XGJYlCE+F7nHbKmYc6siTjoulontZEYQyLyhhmwrPeiNjiKjqVx
ouxALyVPJ8BlNe3rD9ILCKkMyqwh9MEOcPRVrkXycuh0mr6iENtMHzW38rwt0dQ+LSxJeZc/aBXR
LdPfUD0Mgg8csvqkqU1NF4IjdIQ+bGfKJBlvaISC0y07z7GWmA/Q+RZW5HEiyOVwSf1OlasO9Aqu
Ky+vUVsUCTSelHzLdef3E2QuZ0KTMpg1V9cYnmWOGHmJ6qTGKTu0ctoYXYjqD0Q/fX9MSgPphx5N
4LuubcDINK6F/AhrV4WSmJoUkMSotawlt4soT3YeEKfiaMKCH4Te9ksxtclDZQAQ9DOnvJ2GeOrX
EXABby8CBENbtqsIMvxuUON2xJUevO/Qtkf0DlObghkdG+ezTRLFXWXm2vsmRGE+SyCMBCG0ngYh
9q0CCfqVGkl3YuwXemo/mHqEzzIhom7WHk7U2yIjAw+HtnmKm4MvlMYlKhrIrlDWRf0CyGdyDrGZ
wIa0haW96FZGeHPGWu8cqQlOCjMpTr/F5EOhpi9O7NuzE3ntuEF3Qmi7ZyJtRW6VAcQZPavkkzKg
FKbrrgVQ9+B1FVhAvUY6vbdcjpRwYxrmX8DhYzYcNMTXOsVbQrWhfnhkyawc26U4id4GMX2VZKN8
3wYKlmsnJ03OjsKkoTYZqPxS1CHAYycC1LdAIRB4q7i3+nAXalE/7kxi6eW2R1MJU6TyxhZihlLY
clh77Q2SkFFbiYpTyAIOtAsEkMqkIBE002YHOIitNXg69vme54vx2LUCYaRTak29Yhft2jfhFMwA
sKSdMGQ0IWZ2r1OE804eXmY1OhGXFZMVFWlWyBeoehibO9kEwzoJRd6h3rO7/preBTJ2NDZCXUFp
G5vrNKOpsdAnRHCLxgxEvvHCBv1XUFuCzmBXTql2F1fKooqv2ra/M6jAVQuHTWHOyO+TclPmUtj0
UXUv3qvC6McrJchRUQQUgJXwUyRmdjV4zsoIG/Wa0Sj0rYjbqtwEpQ4oIa6bkSpxqpdyn9UW6TG1
nEhhTIkTvG98po0Ffr6JBkfSIG6qakCcRTEoJIpjTpXBG+0wJmWxgsbhlH7NyGgsI1mQ+VKRvqGZ
acdRodCuh24S3TKOB7S/PQVyeA9NUCDOlUkdLRL0oCWDRrn6yaVqSkwJsL+SkE0rGknj4nbeObVp
UmY2B1HcE1moEjxEo+FeURmIDq6JMH4Lq5+AKdNzPHx5gTOttL6dkHKPRvMex0pOeJRrVZRnlchh
LpZxNCsfmDptQGgrPQ1F8z4mhMpeiigHEIQ+ziuJ/FEF9FSAY+ps2X5lnhqXnOJ9x8owrUTrMm0X
nVMMu8JAj3BlmE0RfIIXFnZLgSEPx2LTxGODVT9zUDijQmm7T6Dp85Q6/oSnohp8mA8RWOqnoQ61
GUvRwvADgA71LpkSJKqCECMK47aTEOdj9pCoI6NDeuc7Sg0bti6djWE8CZyaPVqADUjnKQ3CIWpU
oB3Son4bukijVpVWUDG3gRujV5xI8KBAm45yP6jYkUfbxkNxaTWYzgfm1rJctI6Cfd26lkMujC6z
T9NotUQgTUETrZFuZvEqEPBEIFiOnrswIhSxRzMaHR8wqZ4OS8eLsIdmZgGSOEmIUfyiS4sko9pF
HfREDXW0lnFRlORCILSC8aIn5W3eWhxLEPUUBJlpmdxo5By/18i+I5FzMCskFjUsdZsANoapjOGf
al1ahcvSGbR6Xym8izlTkbr3zGkguLdoYGn5PAs+9sy3/WuhpfCzBeTyG6DGQ7MXyLcLODdNad+h
hPEGEERNbrznFm+C9yN0fOOmr+1UHAw817TwLRXeMPzJ1XGtQlKFLqr2xaA8QQW4hMWysA0IwDt/
ksSVoJ83kHN2NmqHuImt4BTgqq0OaYumBulcZAxLJB0ROq2hHZqLUYZ1+jFxchqSBuPNQmcBqe7c
VgPx1STe6pDfB0S59x6dd5TAcTnGzVojbajdtmMTAGAlBok+RleJLHsy5MwvUFUjw1WFxa178QBy
up+NXoaBczMYfjTDKNI+NdRKBj4Y5ZRodPBq2MjH9sUiA3wOdYoUwlCLEbYAldb16UY361CWd2UH
rYUU+oxQ0HLPBqiqbkXuo9S8bivWpWpOjVZ0Ujyjo4qJ27Hvdd5xL0HT4ZKfriWyQNBMnRcxbAAN
NNsChw1w9c7y6LHYrSUcSg4IpoZlpcxz2GU+qqEmbcJH5TkuDpuut5lvShVCV/ZgTlmfkbkMUAy8
AEfsCOCh2yLsqpIjMlqSVmi1YPm/tQrU++9zwgAr7EoQ85aalwVsATRfew6mOkP5MA4Vb7ynu7gy
uwIPFUnRHb3jqaw85zQEZZ0hY4oNOkjZpJxzZIGqgSVuQzg1p9Z0b5DDuM06c0s9WVlh56tlUNRT
+aED8WUsQ2AC+6Krg2ZT0ebNuBYVbVZSITr8DqWRVhqwyNT7IEYb75Zp6fUXMtJxdVTOROj45OXo
BcZRk+WKM00CjVQ0U3oSrtSHhScMoi5JCFNkOCmVoz8qkSMjwQmhhbU+WkrBZ5moCK2TjApim7Kw
QRs70E5AgGG7SJmQQyUXH7ohEheIgAH5kGzGMvNu0gkEWMQupuIrWWKJu8KfZlOO9lTurDuNQj+x
Ap6vfeonAb4k7mviG8IQXzF7i1ZP96aTOMEeYkvigVMtdLAmKXR/whq7FPaUTNWnIR8HcIQEx7nb
yQrtz17cSGNbizoOo1XlG7FzV7hjkdVLd7YZkAAl6nXbp031oDyp5zuq0xp5IDbuytlcIDuEZ0Vd
1mvEq154hvo/+icDgMtHvVCEWtpFLMw9AseeO8UL8rpb2cqSiO5UrzCqWAOw48CvvKfQ6JBn9iSM
fWCyVqQRl9h9PDbwmxhZHGLWqUfUrYYmjPbUQ33rFgMPq8SCXiXrT+j5OKDCfMDx4Wml098HZWom
nwhq6ONnkykGCXPVkMiZX5ncpyAphUnsRzMb1gIMMR1igYSUDKyvdr/SlObJZ78wGn2bdxZqutgw
fDS3Uq/BD3F6cU+SKLGdUXuouJImEh73w0xuSBDwBgvRjB8YwJzCEEDBpTTRrz3JosIt02H81u3a
3IZOzJ8tUr8GVGNLE5rlNHSPUAWRkCbSIJVeIUTGuJzrdQIElJ6FHFCQgmltEAA7lU7oSWGItoTZ
StvsFvca0dQh8wkZRAPzyhXSCbv6w68StsJN50w+xVOXEBUvtG1jFjIX8siZJlBMtUlLIrglZjOH
keOkgceB97100lm6qzNkapJmnXVi6hg4S8WNC4/Ddry1csCfLO1aK8kf092C6DUXbNvXgtS3Cvy3
uu+bpsCbh/+THsH/ocq/Iamt/aNz+KfK/wMTxJfPvx3oC37O0+9bBq+/+LX+L35Xs/jTdQ2HO8RQ
c+Hma/1fc363TZ02FwJcw7RNmgP/aAPMvQGoCbQe2d3ShrT5rW9tAOnSITAUFSA2RLOow/zftAHE
XB/67yqiJS0LRKiyHMFr4zaw31TV9A4nmE2xFAJG/ocVmEicWJulGa8MTloWPFnjDnK3f3r9MuhR
sS0qK73Gm9Sj1gp6BFq59QhC5pPpTe3muw/02y31fSvBsH5scs6vz3Yck49NKWGYpvmm2hnH7Afn
QzAR512zszu8kqmpX/fKNM9jYXMrm7W3eX34+iU3TNoOmfah7AXBh2GlnSvhaORhh9aSAhiOiioz
H4xZWE/OaoEKAzRYpMfTR9r4F/BRm1TrqiPXLb2vRsKNg8TNdnPpx7eGF7+v9V1u19aeLj4YZQAW
oMxn+SAR9GSsWf2mtcIQ60+EWierCXtN5Kfc8psb4jtwWGvXho9oHZkTWCCZBTtfatGmZpF/NFzt
bFc1uMOmFjYBXCNhZq1NJYWmzbgrkP7mE/m7Ttw25I4E8U0ZgjQAJ/MxjuzwE/ouYB5QBw6q53WT
EvSIdjm8Sx2We/BDh9Am0zkhKOIxBQ0DiaxXywJR/ZqNF/5K1YfHusek3oM8AERl6uLbe6vYJCmr
x/8eJe3HVzmsbX/AvOLvZVuNm6K13Qu9ebw2HVHJZah90iRxGGXVfpG2+EOXTftArrK3mvpmF8B3
XxeOOPsK1bUflxmVFuCRKfLf+xG9I1I8UD/gIUwtAK6Qh7vJrgjd7P3bnBwILoJ/G7jNuBWBEXDm
sO8Tp5supcywigKRPRqg19Y5DFy24MS2un6woT87nJtUG84DNIKlXoJBNmHyuUUo7k2tSvaJUWgI
qHgYc668QRrh3hidbTzYUend2JX29VGLkPOINYRzsb+PxgKt2ZhT82JTq21AhCuBCacJiwDiXbab
4pjleJoegIvBIJVZucyht8XORPYujezXLxk5rYteC09D7SO9KZhJULfkeBwIvT7Z0AjQsvfjB9y4
AHrJ+Fp81cgLdS+Hvr7ks0gZCwuqiai8yik20V9K6hsCZCALhpoF7KP40gi2NwAwMviEcQpLcBYt
iCLdYWVyPkSIi1aVlyzr0VX0+uUdqG7SZffhaFZkZpf1kcsz7bXe3HICzNKywHumXfWZ4h8zK7bT
Z1dji0ugw0x2QKN43yLr21IYy4x1X9qXjM3/y8g/KGpMT9pImmuHNCytG/22kkwlobS6FUpGeO/h
QLZERDV6PcShuhTsTHB9X0LZqIudRgk589nJp4ZxRi4Xn+SYUxnqCJIVvnFrDVN9eL12iR99tsOH
SU+9oz5fzIz/EblxtnPbGudqoQ4mhPO6kfqxnb+42aBdtWynlqZItYMXjNMGZcpIWqIqVhBWkucI
QHHfVeW9PkSHyPHhaLDrehgaZCsOJejnPC/PfpIGn34xGf55LqQYw5JhCss0lWG8mavZKI/2qHpo
OsLrjiP6o6MfGMw8pjrJ4SZWYXTjGYb14He3WmVqj6VTgEjNy42AzzG5N6V0nRtfuv2VTDOo+FFB
OIE2JS+j8u9igEAPTgKbG4jVzhsccjjzfjiBq/hFt0LIHxU286yOvVNJVj/64pIN549diym047bX
R2SjeNw2aQspw9TGrRmKjFQi3dyUVg5szYrE2YwsnNyqrCmX6v4JE6eLXJWjbkAx98EvHPZfcTS3
KbxzbLK/rVKzxp6HhZKTAXYPchF3ERDxLbpoZ1HHRF30YWbevv5L4FfieLpsWg3UeGoYD0hSUXTF
PjEUEVmejkesZJEtqN6Hd3WLiXtZOR8TZmBViery+kXXbJdsMsg8QZ2GJ9m17qXXxpc0S4wPFXOp
rqO9CkLxJAqyFs2i0HaIsKMPQ/hctaFaoOrqoboK+iFBhp4rJ9zUFJAegwTx8sQ8ClJzah/7QrB0
wHg96ir51EVOihZSTzHaAHyW4rFSxqE1bOt90tfTUndG5xQSz57psFKQd+bkd1sdZRUwUH2Tx8vc
C/ah4ynkywQGc85q1Bxa2K8S2TewTShBnICYTlHkbacGsp/TMjM6SLSrwpA7ImGNY5MmI5C7Nr1M
JjUbGEMwNcHlgWBtkXA5jrjSVaZWmZaMqNq6lSaQs7QAq8KKipCiEEpBEXUnpOlVFobpuZ//pTHJ
s+b7yamUHZIrh2pLHmElKnsZg2RHySdtLT4HbaqIN3HAiFVZca3Xgn/hrzZLCF+pSxFORwBP2iJz
bXKja3H12Ch3R1FPuzXVFC16ObsVwlSutcYU95GJ19rx/H7bO6W4LxLPXRuapS2R5R80T8mzY+G6
77O2WU5o8n8+xOXcK/1xO8ZOh6OtTmEd0cjb7RikYq1Acs8QL+pN4KFCrkfNOU5VV+3aENnz1Mvq
KIvEWVa5s9N1A3aMU3ekHHkBKYS4iZmI4w+BaT3ZcxK07lVPFDDl+wgPfNT6w4P0xuHGpkbORYOb
Yeyp3g8fjaxxEbDX2apLaSt3cbXpC9tea0CkothuP7WC0UMuWLpj63HhtEUKlWlkAGvsJzxNNxYN
iy2wgPAXXeU3fW7mCoW13dTRvPCC8Ua8mSvCIQCIYhfpgl63s3ImRz7EQL2HsX/pKk5f7K/pBAXm
i+qHj71ON4GitI8AojPfexkJYB4EvAJ0U0yZD4NiaW4tZdcbCsa/6vb/6eop3NQIwWyXedpS4o1U
AinDVGQM44UIqjPkagbcvNn0J1HsXx9KFJ2bvmUKr8NQHFHofLZq2az1rhgPr1+agHKKnqkHKIfa
vkGtdpjiUmxsq65vyNyhfGRpBEORnnzuOxwDg8TTQtvgFEkfYShmz9dHtG9cMPvkCsvAqG+Mvnav
lZmIS++LXT/lWC3Q8OpBDz24lzdIgtp9GCA6i3uItdVAYzImBWVRzR8jUH+8pkkmWMx52NvyIbRs
/aQT4bHT6BH/fBS8UTa+XnJ84Ba0NIRQkjycH5cHo+6gw2kS5kUiMbgmBN4v67xY1hNVxTY30q1G
DxW9OJnxA0aB20h5xtalqLHRsvo+RwCzqIAFnzChbAGtaLtYuj4khoNMqKFeTQ6kN0PJ26j31C6i
5QEkxGdsZznJYFk+mr+Q5fzVO7KEZMfMgsd/b99RBuYy7Qm1WpSmzw6pb7QDCKIVzBQ29WzAFnGW
dCDtcvTq8UTXcurHj1zqRZJeZibaqjJBUFXFpO0JGLWeMPkdgIk2S/omAcB/djaBtW59Wgav7xBm
eCW96X09yadfXJz5w/9hilJCR2yqCzSyBNS9naLgzLheaNDRMZroSQ4BHtCuc4BnUk/WZxqmG/v0
m7NN10FDL0EjXvluKw4aaGw6pXzg/XAw2tB6pM9G+teYqxsmENisGqYjrU+Opu9mvDsR/WJ8CvGj
usOSNqUnw8SqwkmXaqvzRorBqjlix6TqM+SFveR6Ud2yZggvOSZx3KWfbEytV1+Xea3NVv2Y7ics
9Od80nEO5C2xP5URpJvEqgYIQ75PLCGIPdYDZO0tBLf3WBamdaffFp5CECocdStzjdsyWlulG9yl
CFrvrJo2H7JcwGQYrb+etIKkDDcVZqODN0nvMEmr38pGvPciipit6L1jJQr9Ht0s7UM6gOVgGCtZ
9oixOutgKx+bPYer1xt9SAEQsMQASg+H9CyiNlibESeMqxkhb0xTe0qpHnGai8sni9y+BTgb8lG7
/PlV3u33/FgJqfHabhRF+D68pkpQXVt19Lmp25sxT/vbmIPzSlehtbcJH7xpaJn0Mrk42nSXyije
9WWQ3ed8bJssESGyIIxdzHp3Vst6bgZmsxVOdq9wat/g1NRxLdrpxZMukgmD0iuejKlc+2EREjej
oI0FVvShmPxdlFcOia26sfZrcMvuEky496XLgeMmVfbRGUuizh5eV3y3Jd6yDXjL8wAJWxXswE64
C0q3LCez6TFty9vK5UI75OdcjQGOlv/lcOGWY0dgG5TnhW3+aU1wq973LQmqHCtRcyqNsN74tR7N
0Gh5adv6M9q9ZGVmsXvvxuVVjU0FkcDEKyfmyaP5QBMhh9u7802P6xwbH9MpiTe+nKrjpGXPaVGq
M47eeIZ/Zb+ov6Ap/XGwzwMGyqcSNG3/YqPu5yNiThCjC6q793SsnkrPG3bElbCn8r1s4VA/4vr7
a9eQ8o9sGPa6mTYHtxT50phg0SC6rW9y7HF79pjOWtVxfQ/LALapi5VFFO9zHKyLBo7zRau1ek1/
zz6WMrKXnVLP9pA6QDyg3QiaOOcKzi00eIueV4DEB2iWtS6NJtzSJCaISFQHb/DHw+sY0Ao8/hXU
2n3bjIs4Fel94LbVHXkY5A+01uNAn2FTGeKPpASjkiS59jgNEbUGqySNvRHaI1FzJxpP/ZU7kQBX
RFFw21cudtdETM+p3jJi+vgB1xx7dHrkhHa3Y7XLndI8wVlRO2EBLuLQ4V0iLfYubdXoSJ3EdVWH
MZoFvXvII25vlz7w6dUszZd6379+ETmBmGnX3SeRFpyHsz5x9SsHOnwSFOC254eRJ8fdz29XpvIf
ZXzzHCltyRKl0/BE0P624qaLgUox2XULlsyPIYlbkDDG6FLPX3DfjSRW4zKJjDS6mOgpLtUIzs0X
4ub1J17/F9IyBy4K1uTEBv6OhQ87+hC1uHNEdnaUMHdur15eH43CO+J5gQvSegX7l4pkN3nXArxr
RvNsVh/6+QNkjGqX0c0x295Y1U0xZadYC6OD8qroADXg279eH7LzCxeVLlEW6U51H/rWUmXAqGCo
hlrbHRQ5DY9aTCeCdnjH7naYtuYQw9prNPXoGupz1KvqD9j7sNKJ8ohcYFODstZ1EtuPkQyvs651
VvxMDcQwMzcANgFpteeqD4xdYU7P7Lvm7p1rntO6NFYphIddVk4NJQhC5cepxd/E6e3ic2KRszHc
FeQocOSfx8SEZ5KqGiHoqjxrENsuEVa2kLjC+6yztQPfjK/oQbCzbaUHoy3cUU0038dxeZ8Z0R9h
G579yvVesjo+Z228jV/3Nz59sbSOvVsEzvimLH2lJXWw1hK3eMKQ+f8pO7PduJFsi34RAZLBCJKv
ynmUMjVZfiFsl815nvn1d5Eu4HarLsq4/UBkyu6CnElGnDhn77UBJmbtiSmm/9vNPTH93miucneW
BM9MotX4vSCYDvOC/BI5BvyFjgCjuPJfzAq9ntUWoMdiaTFyCZigFJzSBLGgKzrZH9KJ+6d+bB5R
K8TIp6qzZtD8oj+XciueklhXp2mcjOdAt3/qnXWj97SibRveY6WYoLmWuRqmFrs1QoVDU5AcVWqS
rm/pbd02xAWpJve9ZyjELNUtV10nmXY3UfoYBSxS+uCnd3q20QolVHHsEpVfNDST+Brt9tUsYNXU
iRNhMwpuxdgPh77GlNmzaL8yFvQxdjowoee3jvezMQ0geaYRITEYiERplPH3ReitfiiA8uhzxVDH
nU65TJ748nacf+YRQ76ZUlOsS41c8a6qHn1NGDu7S4a1p0kLAWBvndHz6iHZTm5mVVffhSTtjGH9
+1WmuxXHi7jbLH9qz3+lUlm2beZttdTVJfYsi7jCDomOLrD2jsLYa+4YnjqQ/tsaSe6NtC9FcFoQ
v1fIBUhPK+TbZLhPjoYmHZixvrPa1rt43SHMMdghDju7oi2+K5vcFhI+Wri8kTpzMCOIPB3y7/TP
0G9Q2vlJk69dAnFOZsgSogJHe8sKFsCh+suD89WCBH/xEe/da4uVve/RB/gKrjEB9fCstXtblDtV
JQ6xwNBwjRzDXI9pvukQOuDJjF4UuOK7EcvqnvBZ7wf4dwTF8xaVQH0n6cYCymkT85dwBvSne+vE
xvNyQRT7Rmu1uCzvXFrGW4Abch2W5XMLTvCo++kAaJJAZCaX/TUKNGgY82UsOUdOhdkeGZ7Z+yCs
px05BOVLN5RHsjBWGVPCbN2LgiiH5SWAuvxkU1mSI1MccpK/IuGcRtabV72S+qHsMLRWTf9L6vmw
jlG8nazG0U9NCqSlGLIR9aYmuZIlh3hksmnZALHMi1q7BpySt3kJ54nWKJP5+ULtPURlsq+c5Jub
IghqIxJ9ovaJjEf/w0tBIQvIuF447DXbtNZp0RvXiSHrtZ2G6Qp9FF/mFhdit+nmuo3haX6eXU0o
wRCTQZPbdk0xPlvzWET11PRFaxWnPHHDsxsApKwSjohMpZsdqUDjq8hQraB6gGMcNeMreZ5yE1l6
t0Vw9quc7G8ExnGjtHBtsmaG8Qw+HSMeSWIrIG9qwes4PpXC0J6MSQOl5JNPGkcfYJnciCY1QOfH
FvLAcYihbOiJi5WXBKqQ7JlsBtlbQH3WZhGSQZoPII5K0qD0gt6iDb4UTCFYf7451/HuMP0cv35j
O4O32IpjhO1jkw0SKZ2JrCjRn4uw/aG70T5qnHrvChBPIi9CEJlMWUGntA+1+EakzKasbJRGlnow
jbzfuNMhHbNvYgr7LZpGBFkCdRHLYVRcMtJMdkyTvsnRMNfwVdSBUQTjtsmzYN1WYhWaE5jqau0k
iO5AmjEI6vKfSdRwaCnibEVv6t1d4AV18Ijm6ZueIFXTYv/UUXAREkVVw8CLF9p9qJJX4dsA9lz7
RtzEAHNKe5oFmlujzP9qoCUcdQ4BD1ksarw1tr9twHK7VunSYHeZiQhOJu5FTHqyhlAfbpg0QIHG
brZGvwLb6s7kiC2yxlBvjEmw8bTeWBW5KK4Ja/xD5+qI9HTrVXfpzLq6nLa9rgxMuJvY4Nzu56WC
xpSQuD2cBqv7lpZ0KREivOOOJaLGsIh+wJqWdd8l6hbrsRfqRkrE1hoIKODMYT3oGlru3gOAoZJi
Rf71xrWyZD36RKUNMX1c8mkIKHG8Y9BM59Yvo0uegRkaR/st1Jg04ZV/gLRELrmEKZKSI6JG1Z3z
U5ToctUJCSUtqzdGkJyKiiFOXWj483pJhjnxUSR/nxrlPdvhhKd5Yn8cf6p6OMVVt0XgE+6IavwF
xxnxT1mdvThCvGOjvlMEQRaeax0nl/lggHCwa8Rb38D60q32xgfP1mZguYklu4rXnxh4PbglUDpi
S9uVC/9ybfONrku6heHQtCsLyPla9IFPDFn0tan9DQALJHyuBzGPeKXQi05j9tqbwXhMFGk9rTQJ
ObQm/m3KXPUGVOCWGeAKpMZXt/mFVxZ4aIJy3UHJmUTqW9M6JZ7kgBhL+wD4imihvVLAhudoJ9qP
TjOEN5H/DOmFbbSJhnUJPwr8AAnwnmOEq6xqmqNWB1QQuvZziIqX3M++ZYO+Ltr4V+WKaT95T1To
BMSG2T7xzRxPgX1QhNWTyGatIkWcJIUB6wXTtZyDJLqRK3x4QHAIzYqWv04U4dh132nfQxfhWWwl
Kl8yg3ZRCWmecAZ/RvuKbUO35KHNB+JrbS0/g63rDnn2xQGZjUCTFTOTY08iG0EYaavtfWArfKVo
vKaMCJkiHR9SZyuAYqKM+tVjwUeM1hAIMoQHcqfDVU3psLJbBJIjQ6Ec6CsVEHdZO/Yb0yQCm195
o0ZxcewgWVv6dOwrOKF5TWZjJcSTUxmHJNBX7LeEI2YAZW3nSwCpZxWZ9hHO9KPJSRAKeNFth67f
peS1bVMFbn6qvZK4gPIwcApZ9Z5+tMriK6S5LFXmxjBLlnvzOXbNX7K12n0yFV8Kfa70DPK4k0g/
+fpcuxQVx6WW6D01J5XU3quJntJlq1ojY3FYYI44hctjB0tiMzbY3em9t166DRjiAaTfAY8i/tem
tm7hFjGCYDaNXsyn3rX1X5G2nSyLaGY+zXyy1F60yXoYID4l+fjuRKA9SrffWnnh783SrDZe/KW2
ENvEE+u1V5+szOh3uY3TKu6nmQddK0SZJvQSQpjRlK804Y2rMEFZCq6LMFDtOalsMnzQ7j8MER3w
PKbbXvolktSAqKS6KH95dunuWo5IMLScv4aSVGGjVAei0LdjZECbIfGUeItfsR+dM87ooQLxkFXD
oSX2oCWu2becNzJM2IcCJsNxUGobb2oasNLJs+1NiG8Z/2xSs/yWS2LN4rBHGzqAAOHouE5rghcR
/HusRTrqVJeizazfACKod9lp66GHHeiPsb9LhoQeTpDf2rInR9MBNqFK6rDw5zQU2cNQ4fmJSESl
zu2JRix+NXn0GNU1uj/M0vj3t4lrvmWtA8LZI5svgwzFKmFu495jTUlFuR20Fu8D8nW3d4/UbsMu
yv3vRH9dGG7dAm98QlP7RA3xYjfz1KaXr5I1sG0E7oPaP/bZhLWj9+nEu9+MKSHMWXwx/GhjaKhn
He+9IAxi1Yf2q5bTNBRsPPQdXR5JoLToYn7IzFH7yA7+CstmI8u4PZgNiXVlTUSD6x0zJZ9hNjF4
HUAkY7FkmWUZBLLOV3pXuXg2DU0/B2SxMpjzYsZjOQMnA0hEz4I21s2ttZtd1P+qw+KosGldWO/l
XTWgHFIdBZXJEEWVsj3kQpIcFL7rotyNfsQEudilXQAnqI4uVeidemZ7RrOjVANFPDes035VJrNg
fQ7eTo2vAQoP0pg3oa4DM+wImjFIFiOTGxomqkIXpD2zZz38SX0pEQXnjyaFMKin+NRYvxD881G2
dfk0dr65Hh3jVKUVN5scv8/8+DZuhz2uqnY1aqXBetyJbcBRkD8ey2RLIwNoWoqjfgreS6YoK63G
nx7lcgtZm1ARem57w+IJyFJ7x3ZNxcXOYw4cPot1qcy3qk4+UA3CmhxoX0YwukVUf6QOBYdsm2JN
0hPfllj5cDSh6rQsF5OApRmwUafVWnhiX2DaWvkRdHQK/g/bgozgkJpsOyO9gdQgOsnw1o7vrCh0
/ZWnQvYE8jnMsSZkPWfISeD7r66J76j2xwlceFdCyGKNFripPBKKMVlsh4TYT5PcA9/ygVkR9ZkR
ZxyGM94GjWLfc/BQLGnAMdEveGxfYKHoHpUEf4XojDME4svnErSss6TD1idD6r+m3P/KIxtsagme
I6xIpEZi82BFjA9RMO26kiGktUe5V9IjZsWPs3FcZeJkhD+FJPUITK1yqqPbUrL63iR2nlKbtiD/
gk5acOxF+S4VWnmCFcmkIOaU8YC7QnROGwX+8lrPfwBgGjAkwf2wu+dQo+fMqP1k6t3PCh4Toe3O
BrMDTeRo45cK+04pv+Cxqte2PrxPnibIVrDDQxHTRqpS/Vkyzu4cgxGf56QrDSdsKLKCOGDTp3Lu
xAaNysqKOaP7fQEc1daMtR19Xf4vwqUB3W50sgdqXCB0ALoKrPtkw8/0nnz6XoztyeIaiQUF7UHo
g5b/IHtg5dfco0Yyz7miqYH9buynWipOtdQ9Qdz8ajX8g2rSdrNh8cFyXpoi8x9ZgolJUl9nUYtg
Ur0Z9Z7eVJw0z41e6QdnBhgtb/P5Z17JEpYdcmwSt1Qq82VQiGKdXj3+e8fM/jz0Uy5Se9MW0nIs
WAH2p6GfVnVuQu5SyBNt0WHvYC3FUJ0e2qbPjiPqrnvSVfG9TfFm58GmqJuZ952Ne8dBYmcZ+YHU
ifC4zKs0m5g517iisZ/h/13+nNSN8dBqSKfQtIqtE0i0/4J/uOn6grEnbyEV/T2K6N2zl8TGKdSG
lyLX3Gswm7By1wgfMGiBaWwVIYwEQhs8Gw95UU5I3Mx1QpjJsyT1B8xxQXoTaSPP9H1v+QQQVkv0
6KAVjXqK2XycNi12QQXiMRnS+nZFp6VvhlmcNFbWB/xqbqioKIpdBf74MDQR0etxZe4LqX2URjtc
27b4CEoJSNnqv9hFl18IZP/7AtfpEjZC/WH4Jj53NHlqZrmklJZtu/SzP1nBp4mnytbZVVlW5ako
GBVarbZe5jHAuJnHuLdqcDaWxvxt0yEeO5lxmV9LrYqP08DgNfKj9IfVKcE0tZ/PuSXp1GWhr2GG
Zlf6vCe6U68O/rN7V6q3uHPHrwWzD4A8NVWlru8K8tnvue5taVdvfo81DQtUnmGY2zCfwpPRyfEP
8y7xD5kN2lGa90h+bMYPqAr+e4466KqEkOZzIkqafU5j7iPrCUwvelT9kyd2YQP2Fno7CWVGvCa5
Wpx01sh1W06KAiGLznpblluhy70dms6hp/F3imUiDjwG7o3uN2cY2Wc/EJXtyiAvVujCynOS6CML
qLUfBlldwhgmDd5QBW0Uu2NcCf1sZijcZOOdfBC7B9sn/yo3sDvGhSaO0Nyd878/pOZ/26OZKCvd
doRJQxtRBcLZT7dAl8koJqUCxNb8JebNkJ+9OcWNDsh5uQhLrqe21N6xOf2lOx4CNuFQhhocmmmq
MDR2XJKP4UhBHtu4LakR9Fip1pRsLr4IL0FfeAfcGfW504bmD7oQFASfBjH8AwS7r6Q5g2XecD59
lV3nYjiIsnyFNk4TzamMpu6lxHe9QfHZbfs8lthQ8g8nhkfcpDVaF0e0u8odnwboMOtFiJB1trtf
3jpmOZK6DrvXpXXPspgVh6LMG7oFOAR8prvDPAFRXkJgeK7ll+WtVxRbyzKhVtGq7PMwX2FuJzbE
sxieBbQ22EBTNm9VBVtmRv+rG0Zo8C1tdKQmNnL00mppDabWnRB56yqIm3i1EIGmVbNFRU072hh/
toaCPW/ZY7mrhE3yOW6LofWD8zhC8NMbz7o62m6ROTaV9pdovXG/iLHKkfCdoXc5v3Xez7LgIeZo
W4QHiLXeablk2sCIFh0ofPl22DpZr7ZxkBNlho3QY0ab+nNgGl12VRt/FYW65WRognlPPvAjlYyB
yWebAg6NAyCwQ8vOT8s5zE6pTgZmJtz0ngIBw+Xg3ifjGBKQeC9Y7TdNz4F9mLeEKGrpqGls9D5w
wFNXsi+iLA1oEc2byOi3/plJRPoAsQKK34hmILGH5JaCa9liFslWxURPDqvmE/767mW06+4FU9uc
tQIeqWv3PmCsfaIMsbEbvdtV3mxIQer2aDLi3eFkMUix4K0xTJu40I1HPR+hJVZqi0kBVrbCZGlr
/m1ooOZF+ub3BpIGBpKk5Xe0MfqiVe2KJ9ADhEoA8vwYAzrCfk8qC05iB49l/9fvYdyUeOffSiuF
RNbyL8uFneKHFzRzWoLbsIGn3dVA4Yg616F/n3n2ZtbDPXWt90XE45suo+pN94NHwpn8DxlrJCx2
Z60pHquyyV9CyVdAs5gswLr+oUnZf8GbfdP9BLtbVn81AvBlRI5462a5uZb3Xe08IsMi5mbZIB05
YKWdb0KjsO5pwWRQVbl9s8d6HdOfO4XzZXmFDI683RkiULuajSXbLg9uzNl/bDGoqDp/l0NcU4f7
40V2ub9NIM+viio0Nz7nZzxhTF4ghTw0PvEwZRlX79LfC13zf0aTfTRL74bZR3/UNDt+rHJqhRZP
3rDI1doZvzzGaGM6X7NW+VAnGw2VF12QsN+oZNawjjLjdsrBVuo+J2YLh+Y+jNEicK4/lCQWprEV
k1CQ60+/vxlgbdUD1P34FPmWTf5mRXXe4EDTjF4AYC+Lp8DUgGmG4RtsibuWz1EZjt6/ZYAEeJZm
dLaBRP1UeZl9C2Mep2z0OD/Ob1Xp0LWLWzKjsWuvOJaFayOP0DjFsXGuI0EfJDOirR6ObBcSNLHR
DGwv2its8W6y6SxktG7+RFH7p+JOIWFhh7aZ0Supf1bm+H4A4TIICuLUjOGusXpaWutcJyo9THjJ
90gK/aCM3KV5xtwO1yI3CKBfiNWMc+PaQ7tcWvndIr8OT5D9l0Rx+mBU6TUf0vJS81+2EW/dPYEr
Fwtc8SF1dQhrvb1h8d7/ViaUXrYHvF5iE1ZfExkGhzrWLYHdtd92MA4ekqOa5aakj1fEGRn466zc
vtTuaF9Gz4hX/75dWp/H/uw2CvUM4lxH2fY/tss6LhsPOADBmQXnd6Ox69M0X8KJZiXV/VLWDl7Q
HQwXqio6wHhVu0w/MdUHt6QejmXUWM+VPpDJnoQ3S3VHmenidflzPsM9rrUjgktnp+IuZgt2b7as
YdqWwNXnGFhjF2tEkVq1TXu3tivtimO6qQF8ewIhADGZF/IXNyVjAVL3qM5CTz3JSE/fBAD4dSTE
tUllcVKDkZ7MIph2te7Ef5iWi/9jV8YEi74DgQVV1udZuQG/1BTz5xTYpk4Eq1mwDjK5Q7cf3hMd
IIbyke26g3UFj1Ww97Zo+ftkeCrCYuNqmCxd4K8nwX/nNVQVLG8pnENJ5F5VVvVj1xm/BidSe5It
CT+LanfLRuxvrayITonWqqtVIstsLR5VH0D/Pm8eepHWr5DvxKvGeYcSYZMQ37JFM909JzEgCsCO
AzqY6uHfbxpD/sNLBCvF5Sg8qwawKNmfZHtGYlr8G2axdEUHPkJMcVouZV///ep/fyY7Qh3owEpr
H7gIgxuJY7Ztka0x0bzVhm9tqw6VThpp0Cxhlm4UfN2ryady7KLsaeE+C/GXUmV1X97ApZ+Aq3r1
fnlL/746igphEU6g/PBbd4eu/uSTY7jn0GE8EsCRryuzcB45IRjnIhiutlP7Z/y28yTZIyBEOh+4
8sL9sslmQePtNGJLmNlowX2IWdKOMbqqh8Ju3xKtJ6wE53IdMPdLE/U6Q1G/tNjaV8IMxxsNHXfb
N6RVFFUZbtPCRck7+KveN8WxG40v09TPvYTB3HdaW52b4bFs/fEEPd/Zaa71bakc6BVoN8AQc1Eh
Spv4JQFexpjjBqw+pdUTjSfVIzqoIJlD0x5Py8WndmOaaA63ctD1My2Odpuzvm1q0aYvANev/YB6
kqmti4E4Z+ZRVMWK6STZf4kLyYMx3jXStARSLOJZjaHnb4+GE1irwGQkok96rO/SgC0zo6n7IHGr
vKYkkh18vXVXi/uiG1BCVLLART8rsmjp1zsiAR/MWfqjWbp2I0x+JM6rrL+UavwqMCXtzTbhY4mC
cDySeVpdlkvfN8wWQV0/1GVOksYYEF2TeyxGRktpC1fmh8j7iWDrKOpWZE60W3x8K7g7lVgTUKa4
i1Lyp53hkEqGVmvLLoZzKss1+mcoz/PKGooy2PpTQlhQhI7CTWh452D+1umMSdaFVt/NtNl4/dA+
prmv/vBAmf9QWioM4bNa0TaFlP/oLHhaFsfActLVbwVHnc0U+t+HEf+n22foRpArPOZTe2KKPDBP
8bgTPI5oqcrfxyjLTv6U062Jhqcy0817ixTGSMlSJZOk2C1bSBC69qVV5q9/Xwysf64FrsHvLqVl
OZL/feqK9FofaEVNSw669rfRIgwRZTFUG33bYJcgIVqHS4svH2CG590yoqUBlZKPYoVAP4ywJk0C
beEeEUWztZsguIx1+bKc32lVSb7LXj8mvtSPyyszs8ZdACXKOyy2JYJhxkdXJXerHplGVeh9gBSt
q5oeuuOnnDOrp6B2i7eRMcDf+l+ayPoEwuyh60e5D930l1lP6WM2fBlxSG7YAeqTLZr6BBMKd1ET
99t//8zEP3dduhMIVOE9mRQBn0uRzupDNZoxUQZp6cfIsQGBC0t/jzW/3hOZotZ5lXq35ZXvCrmN
UmKDjWQkY7uXb4J67mrTicIS2P9yjP4jawbvmuJvmEEP5sYtKGASIpCfE03fWnWtXpQAHETFBVch
nQVscCeWXJayliCVBBFWZqDYlVDOPRkqrS7QsLc9wgIXCZKI///HdHdWnqFBQ+uk5GcBfe8Xti+7
LuYISecvj2Gnd4wK8QcawNcRXQECiLdDK8WFGZiF95+8NZLRMc4MkXsew+jLIvzswOxcmpz9FCpF
u5NhfP0kElvUY9rovf37d6j+0XLBrSDmfouFlwrWyqf7PnI4CqdWTzrXbx126HwZAiaigyE/HMP4
ipwTawnTo3uddfk9AgVX5EPzVHVRfs8tkyFQGtZ7YWUbYCrp2al1tZM2HV+EGPEde6Jag5i3Nh5e
fyS/eAwW31ofkxKAy52RZ0p4uN3kx4QxWiTd6HkovW8SZc/AaO8eDKI+21lA2BQZMn1fG8fAVPWd
BKWX2odrw8zVdGv7QzlMQry2rh7TrsEBaxX3waSTFaYTDe6lJVJTI/uxLp8bxnwEBZZkwy5is2ZS
P+jzxOflArELEWBdNRuc69p+eYoXvWM4ZF+0qO2ZSaZkkAvCk8bEoTkVD396uExr7pB80q2jYqVG
s3i4pPnZPYehrPepIxGBpU6LY8mKz0vtCYzX65P3jhl+O8CzBru2SweXWURoofTLFFmW9bAiwae6
kTDzzNH8YVHvJVqSPHHUzKHYyewUuqFCJBM29yKzyPmZk8ZBkKP6SoxhbeBhWSFpr2+jDbs8FtlF
RXtRphm7p6d23L604psuPFAP16tlVxa0kJ8GYlDnqnasUwINymo3TPojoBV1MTFyXQaz8/du2nhn
whbqi23Q1MpZ4eUwqpNnhOlLRdidx8k6Ev5AfmmnNlk0TSvGsMMlK9NzHxoCUpOKb63vbbtaky/N
fHFRI5dhhLW7+s6wsL7VKhnn/Ih85+SU2AigzO1yEJAByIiB7Nx1MoZUpHpwF1Of7FJpjrM0Yor0
7nmYL3KeZaeCgnnq7WkfYEt5jOZLZnrOOhisi5N6ki2d2pfQWG0LwQoSlAi6R9you+qvzlca3M6M
2EhbcMYkM8/LtfjCTmNuij7LX9I+JxuuxYLscD6Ieiaj5A2dNY90CY9uwu9LkaTaXhvTM+KbfN2U
VvVUFH29s60QzQfkIlSaY/E4jQJYvFe4h6Cb9lZpJY9h5L81btaeOatL+vB1FkdfxjgHcCIRkQQx
RKo+j9alH2QfOryPvYm7civRon8wrLqHzgRvcCJ9w0KpGFfOz8XHl48V0oGO/ppRlfupHSkEidZY
wrPyyH2e3KH4cDxTvbWJBycPONW13y6GZlBbapc4ZCcHpmHulzNmAMN8j1r4lsRtcMLvAwS+jDcF
C8neUIl817rmTcda/DCUwOaWJYRjDhpYUnaJutH8ZFNNUlx9pNinsOoeAlfkByPMjvr8hLomsNZS
XZci6O9KiIlq99j7jnWXruquTWEhswqHL8iWknNTJwwFlfGSQ/xZaxE8bjdoy32G2hg2Wkdcytzi
851JHEiBClc0IpuDJZvvcVfnj3kaMNcqgcag1or3yw3SZghqEmKwjTaDDsnQAhJqfxNoZXq3v2V5
XcSbxsq/DxkCtVqM0YvWUpojov3azUT3VuTlxUc1KPk0NnXt2GITOgCppN5V9I18eDU5+oj5HaJl
ejn6IOmXJ8ZJzmK9ya1pCwe+BfGkR1gQuJQNhOPkzC3/fVuRc3/6vxev+YhJeWDT+3Ut61P/OnNN
zooGCEO/kz3zINJmukmF57xvfsJwxxsZSxM3MK/IrSzWVdnW617NlLlmcj+ainAYJrnoiUlBJviZ
3GGIleuliGwlH0WuGycrbA9zowRmV+dfGGvt8AsyBplnHGbplGvDjEgfNEaT8wMAQqmR8OqqWQMk
qg/RktVnMqBc47ZV1ykdAe84mn9g2PLc+Y38EqR4K3VZHwBT528W+exQu77Cuox3Uj39PqEVOqjP
tEl4CjsklMurZH6loWn69w/1E7d9cQMxDZIGUnDXtrgp+dD/g9Kb0U8f0n6gvk7aR1BP5QeNoPaB
M4p3tc23gvStY2WQpgKFgk/Hl09m0VnIf9QEZcW0X23fexuj2jkoE/mLNzfg9MpUJ8s79la9Xc44
QeLH9/ldAukp6LLiA6DS1pKg3eNYywioaAm0U7G7oc0S/qGRY34eTmKyhqYvqcXxnBn25wYFAyBG
F3qOI3HJ71s6m7qny5Nnz20KZX0vbd09BzN/Iau0dwEKbl9r3ki0RTWIo0xwd+l41HTiwwp+crFa
tH7jSEj7MhvJSgRUSD7NP4xVjX+SSRbvH7YT+nOOsj4DnKtGMN+usczlnW29uiaaU/pr5m15BbgL
TGgI9Lis9PfQ63V01eF0wndRX2vb45wUxeGpxkx7LefLKBo80I1tru5Et3VvTL3QhOv6fqzia1Ri
WzMcBD9jVaI71RMas2Zx9HVYdLObGMGIJBpRZzhvxuR/DWm2XX5GUm/HCdxx1tbYOWQp4jXpm/iF
X6E6E4thqt3SMy0w0w896nFVkjBVOLdZmOb4w3QPveKoWUHzPrqVv85dJzsWbddd/TDprjSX6Iul
LInzu+XngBmjXWIDVy4SXFq6ETuEqnAWJIeI7nGJYCxklIg9OCzfUZiv+sitkRmUATUG47tCWpDk
lvQrXxLJQu47uvQiWv8+BoX+XTCmIIjKi7YW3uO1myb9uR7U44Aj4UjPitn8bJ2C94ozJo2e6JvK
5xrR9boh1WC3VHbmdQlyi4GIblCruDS5l5WED7s/ki9GkNZyQ0K+oUc2d3b81IXgoPDGbkez1vd6
F6lVNNsg7Sz50uIR5p8U0fFOS1R3oU80lFTlOmbocdfDPLgn0fgH6/FSEv73qgsI2ln4M1SM+nJg
+48FotBQQgqCtXBnmi2KZ6L3Om8nyoxG+8wwadGVAJMazci+IDixL/Qo3L9P6FnddPvalR+eXYsD
Ag9SRd3azw4wzbbMw2hhpX8EK3yedNs0bXmGMZDD+AIQ9KkDN/pNRQdHtx4KhpKFJ2jDujZTfcJb
+kY6O6AZ1N+iumqmlqx7vI/zOYoh91RKGuBagthQ7amS/nCwMz7PXzFvY1hGmUJgLM2AzybumE3C
TZwWy0UctvsW92qGJ+Rd2hVljz7mR3/waPGrtD1a3EO/D08RYC7Z6ai1Y0sVf1j9jc/dFX4lAhlw
sCKt5sD9+cvFq6nsgBY8jzRFBJZK69qRELHJPEbh9tS/6H39g3iYY5xUTwM+uYvQQ8KKk/6Prn9z
Yf//551mW7RTLZfRrmUo1uxPxtTO8wJ/HErkUrQ7Y70arh3fQ9/m26aZ0STV1B0r37/6nV6fWLIs
+LeJ2rpJYN2cBOqLjmwngfexTkPSycPWrS9lxlI+O/XMVNUH0zJIEe8pZ0c72Mhc1o/LH4KWRKUa
rKHe6sBiaJDWXide7QlV4PIWgPWbQwrT3F0jS4kC5VGf5h60V4C+E+r9b60EtYBUNB/IfYTS0AFy
07KcUo0GzQPZY1iHHOaQehJwaxqdRtgQJuz576KY7ZEdZs6m7jvSjzUgBFZKQil+ze9u28Gkoae9
mxJIvDn5BptItvN5Mh03RWkFwE8p4X5DmOj8Opcxbt1Hfb6kbSxwUDOJk+VNptrNjFJmVo3H5/p7
/fFN51khMJtt+swQIxw+m7wqRqa0CxbCjOn3MCc5jU4S7IGMX+x+wrHEuFFOouHQZRgvjmrvFmXM
dRxz4wWRHzbvMT2BDnHWNJm8daA7+laSybVLPZy5Xi/HjabDlvYQvaK+Bt8zGRnHrTmhJqQl3sA9
f0x1mOx+9WrkzFyRDbtnYoCNfaFXHtrghhVfahenDoLHCr/S9rf8aHJEsO0TzX6CzLx2VChOVUA8
e4ceL7Obn8mcGuqZhvMEriw8curnnkNWBtxwBA9UN9gtoK/Wl8mH9tT4GbT3IjuLavr7VXButOA8
CRhLD5NHWLZLoXwG9z/Bd6dVE4oQh14rDzw+TMV8I7tvlysm/vzuxtCI+ohuYJNF/d4OhnRXuM3X
kXnIo9WN2roNJKhWhE3HMgtKxqDiYPncWdNwoYSX+y6QGSuaSyS3GZoPy9RT84pq67iZcxCjw0yy
tpKdNpLL64TS30Smw/xbd8zXqgGwpxfljBrcxLP5uY/aO5CR6Y6HucKjh/YlBMzw+6GbX2nWeBsB
Ce+XHxlaQ0Ft92+E8X6ZitzaFm4HsijX80tTlTloXyZhdNb+h6vzWm5b2bb2E6EKOdwyZ5GiKMm+
QVmWjdTIsfH0/wfQ56xT/8VmEZKXtgLQ3XPOMb7BsSnC+WeVpMTL1GcDVGhdL8laRn0ireZaTi99
6h6esC/fj2hM9El/Hty0uQlhvUfl3UpkgMiyRDXjRYXO5MiQl1E6w8pOMfwmhXdkbqxBxeIFMKax
yu0yAWRiqkwyeWlNCqm0l9f5SrXQOZIbLhchMKmpLYjh0b/M79g57H3uq3e3tqFB+N5bgjd1NVgt
MUqW/UOfJ1TVHQK7f+wcqN6qmionNSmNY5/Z4sgg2j+TfWQudSfXvmjeE21NtPEyz43kmsJLea2N
TEELao4vbt2SrC2YDfhnfHX1kQG5B9G86aBHpYJwdkA6ewxq23JqxOuuDY4mlZhNcpTdK7NsaFbG
cdBtRqjH+HOt4WrpnQpIjf2OMUrw4nc/nWCUh8ii34J0Hm3jfE2PPCdlrf2eZT+pV3CoA75/rnLS
8oTZWRf2V0QhAq2z7VT2ujbJA40qeZgpbp2yqWeVm1X6DnAZ0bxKC0VzJW6ZYT6en6OA/RnMbY2U
bEm70uVKMHFZcMdam56c0vm/qwYzJcL8KiY2hYOeehMhJuJ74DKRWXimMBKrKpHaOknV5izw+TAP
1d66yiIPOvsjCYI6ysnQ1wzfRH3LEBUvRNC6Vn6TEPK3kZ33UoC8uDAVKzf+AMEqnnykVTTIk1GY
fzSynOslj7zi7yh0cCj0srrljiheFJc7V77+91GFbMNzwVJcfiGUB7EOVpy2kLbP5kFWUouVb4bF
tkBqtzPygaxiv//h8Zf/pFe9cAbV+tlW9xD00z2xUtKe42J4VeUQraFStxtflVBOk5Ex1UxCqZt8
rWepss3MfulDYzYWYzu4jJ+73t/Y5OQ+nzt/QD1mFAMum+kJzDuENliKvMXzRNmgfz1Qh57S0qGW
BZdJP49Ix/l8avaSIwYxbytjyhGDIDTkW4186cUg258Zw6Kll3kTFYwX53/feaZhssp04N6CTD/H
gvxNTMUEZKJgpwHXVLQ+hijRT7K4+74e7AYlvhLHkpzy6SXRGcjoLvGiVYPTip38rSAC7MWGowGf
D7MhKio7xkGLE+4vg7nl0LnuVSr2X68B/QWAtD9RYbRrylB1MV/On6j95s2lyboTkIYBOMFKPrmI
xqpQKmcaAdUyhBa7JsqAs3bfu+FWocskJP27sQjbR+27NVhdo3557n+MVdTd//2hSlikiy4D9GjD
OzgPLDoEu09v9fYd6fBajLFxUoUVvEe59+12gbF/YjIaRhALFzlH0Bba1/RGBdX/4vtWvspc2Cbw
jx9N1UKSsIotaRAI4DlR96XVjgsDv89S6W1OZlkwQqpK6VSrRf6FcpJKVVVxmcRxVbzkfyvzO+wp
5Zuo03ZxxcNDuDvKc7Ssa9Qf5y7zxjcg/FM0Z1wkG7Mka4IRPnT0Rg/WdQsnXqoVAv3p4AVVeVgN
cY1FxEE+Qxbih+7jg0uk5R5Ts3Whe8iHr5erVimzw8QWp6z+76308H6UqvP5pJ8EEwilT03rEABr
YKWu63ZnzasZYNYQ047rrQPFqrYSosRipnfM7cFaMeSLWfwi21F7z/Vq3MuGHX041oFSXy0N+RTI
pngtLBMFrpbrPUu3ao6rrCGrVO1waIvLZKmxw01tYkIDok3uySQAS+jnbwhFj9bCli2oeKrbRRnS
vVaI8LmjViOlITS8kz0fxTnIa8eU0bhdeP6RSm3hFkF/EJMuKuwHnTWx5DTJqPKp8fpP7dU4P3z3
Q3aJSy/FxdmjspTPl8Ju0OQnJl1lYnWVRcJEZ2sTrLLJhOasYmFlh0BL/syTbLpU/2baue4MRzUS
6G117aQ5qKxNANTzYa6WRvJqc1V7w4uUkOMcu2P4Xbf+nrAF/JjTZVQ5w83TRuIzQSlpQqSfpab+
jQZa+c/bA4cGOnRLDBYWV6zAmntBpnHHEOj4xzLJh8XIQV2LKutQFVg/Olc5+6Q2UPXm8mcjFDZc
T+N427ubWSyUE0+xMtIweV72Zl/tIt1Eoj8GxV3m3Zc3VO6HBs4r5RxHZhUvyfQio+6jrULjDI4L
rL8f/ClDQ34GbKDcxa2+tYpCfjoRc3o10rHO868QcX3l+jmEs38utWT9nHV39Kx/UjWgK/LZuBCI
m3uPEeJGpQnyCGTzCEdMUiCHcMvbQfkSl/0+h7+FkjhN3mGULE299W4NupPdqHfjtsjD6M2H/sVi
YJ8qRmCXQPNCuqvhrRSi2FeyWoOF0c6F3WhnwYjmPF/GGX+LXpS/wPZkL1nUZlBNC07LBpPZ+XL+
hFLfnlJO6XY72dsQmwNJJiR5LVqqf43D8KdCaT1D9uh8vLuUTq9xOpQXDmjGAitwDE1ywvUAeSvX
ZW0biD7yalfYZr5opK2iX64NvnM5rsukN7D4w0pTLnlmZxtOcThwK0CYmRMu6jHXDzyoz/qJUwEB
RqbUiNhM8gskEnPrOzqn/Drv9kGf00sJAnIc26LZ5oHanzlXNdtQGZxNog2/R56yM8ficZk0evUr
98IXjSfq0UVCw7unYwQSVAawM9/CQklXKahaJg+TZpZwlVWbqVxOh7P5s1ZTjzu7SpVNS3ttzdSv
m072oDUtX3tXgIpn2Mcvml/p75hCV2ZaDfcqJ8e0YjK0mCRhR3eqcOCzgPesk8N8NX/cGRKjRCDI
P0HZ+D9vXUgFwWr+V436K7A99WBLotzo+MqFJ5zgOL8407s8Zs60nN9GqvX/f/35a5Re/Ufpe+Tk
U9d57j8XCXT1ITczdkE0G2WCZgRO5ZOTJDHy1LZrv6RO4l41tL+zRb0Z8b8pJHm7kVPd/OnFSgdy
r6n30zQvX+Mwxm5Wh19+bhUL0ZIqiDZko04qtyAt/r3Mlxwd+yU5CQNtAd+4VLq4Namq7E1bqZZx
UyhHROLB2tLKbsvubDwYBgVUsPnaUbz0zLEsv8Sm3S9jlMHrbCxj1DSttcbjEawD05A/E8fe8+zI
h5UWO7hgLcA6zcDYlpKBnvj2t9uAqHCa5sNCfRikstwNpqsuKXetu6Wmj0QtvSMurhsW2vA0S6h4
Crb4Ubn3NU1eqjgYL2RQyouZNvjzSu86/Y/glqtN4MiBHAPlvdXqdzPylBcXZdC5CtJfPpgQjNz2
N8j8v1WShI8ksBk7lbZ2MLqNRzLHw+muphkVHxky/gsRIm/8atcqzKY/RU25MImhRld/sa1E3fgF
8wDiXtolWqEaF0HvvVmt6NepSGADTBAkg7CvndQGohicAcMYFXFYFhRMwP/HpEhBYU4W3l4vPk2w
xdtm0i+JmpQkJwnd9dwKHbGBHGWPfQ/rafpmpMOwCDKJLpz8smU0WOnvpqeAQCn4aBTC+cLqIxQJ
RRFjYQrJPqADlZb3AL7iKxsC5KqyV7d0CqOfgEhne8f8YaZVWDs8NJm+1T2MJPjsh155wURlPp7y
KI0+0x4jp7l38+g1Q7H54inbuf9HN3OlCb++OlBQDrhrQJ8GiPRwA/mvNtD7d8BbHXutSU0VZeEP
Hgt/oYxOznreeAs7x79X9UOCwaQgkcNL6l8hKShuX6rvKsh7Jo+MGIOi+BtYivqCbB3X8/QO3X2w
GZlyvlBs87FCpQpPID0iJWVlRXzyq1Y8kLfC+caCCN3FK3XcWEmzIzXmTHxQ+GLEAyQIp6MQkPWy
81oOmMz4DlPaAV6+QMFRXQY7axp0xA0y7IoVWQRGuGXS1e/Iuoi35FSIBcFENUnmq5ZskFMjhNhi
9/3FvQriVgs7Wg1iEw/NYeJAvidpAhdpGLsjy3P4rjt4uiIDv8j82aJRv/rcyk7BFFM5Hdf96SUY
tAIHHC7WxKM+8sKh2SZ8aboKkbaeyTqKfMXMGt0lY6tVbOfpHsbb5OLJ6M9vQ6MgDLpP+CVnjb+W
hYy30rXaXYZ95zHQrdMo+b4gb9KVz2T6oqryPAAe2kC1Gfd53tuEo3Noy119k0nAcDopiefCGchh
ZSu8w+N3F4WlfMZJWFzc6X4Q0/2gTPcDMynG5xGoQ8RmnmtSCU4UZD1xlGvDSF9GTUwNVw+Qt/lv
bC/d/Xe6m494mV4cuxnNXCegbMoYFSimkChb6m0S0ZtHsB91nfmq+wr0rTx5I88WOV3kVVtA3tTa
Ist1ZJ1WviuH5ldVe9Wb57ViZ7KmbanydyE+0JfWIzKLTlbxJ+RPFpPeqyTdQk/9YGsWdbYZ8hC/
H5Ee36m1ckn3iiMz/VVDGFl5npeeRjSRlwRPwdLykvTj34atumcgP8qLTUA1yZ0l9X6U2PdsNPx7
4GlvKdv1uQ2U7kyurbJw3RN6seFDyar0ZNvor0u/Ut+Z2q4arX2fSdq1n/YrO8NFa6QaUY/Na1tb
7psTd6codcS7X2usALX2GpbtzZq4fSIdmikgbF2i8HjrnHbpel1+7Khv4URVSJPyRsEekOniGJiA
2BQrts4a2XHLKFHRhEzmGpVkj7zqtz3uxZJWEX0uGLONFUk0GVmxmS+NmTZLbMzqK7eL4ezpSQCd
37DhAuU5IODc5V4ljw8hWXkeyqZdsbai8pwIdvxN+q1SEd0+ZnTCLDj0m3no1yXJbwcurBVjq4ml
wZMJvnXBMAKdQSufwPBUGN+p23U0zwh+IV6l249R9Ta0l7iAKMNQ6EITt96TXVEeuAjnj47tJUgK
+0FDIEZZN0U2eWZ4hpBdvI8sv4pg3bCLNsJnEmBMlrX1Qf73dGh1yc5yB4B48XhikKiuWj3RVsJM
vE2Gv5+EdWQb5EPpxgdYOUQ4maNsYrvCBN7x02o9YKhYj74BfYDxSc5BS9NrfuEpUJFYmPnGb2X3
6l0gtfhXLbbX85bQ2UV2qysVzL2prCKTnZyUx0Si5OWr92X9mzxHb1NXdrNjrjq8D1q3r5EC/1Ij
ZuqdgSqLkyHGKc5K80veGQkHydZez5dIbw5DjTy3NXpEMLMChgiiayr0TQu0864RfTMjCGsV//g8
O85JmbkwYhCZ0Z/HComtLEMCKyelTkRczKGZEe5W3yVnrIkltpnQ35eeFb8GfSYOz28LUoPJI064
VOdW0TKcQIEFt+XKrQqYqTPpmYotobU5PdmpTJNTDd9Z7eGQjKBlOZqSfOy0yfn51lSS5Cw09I5+
z3JbRhjFAxJ8nmRMltp2VcjCNfc3jb5eSPpjRT9Fr5R1M2mmGPi3Z2R7+3ai788vXqwpa4tvfvnf
xxp0wGdRhJtKpYVKc50hQIfPZ2VFg7nSU1ltLPbVFQt6w8EmLo/poFcrOuVfRWOEpznqoDPr4sDU
geSHSQ+SaW2PqigkZs0FMjFVS0ZswAaI4nJlGGF2qjyPkmCq9IncQgJuhn+Zg/icKnyY2aPmv5m1
ordLkmDALU4Mr1EngAwxQr6aLxttTHZA//2FTSLUxmj7DpVNS4hAVVQHmAis67LLbkUf+4c81iXc
8KD7oqpej4luf4IJJcRxGoNlocVmOBW3PTfi/3mp9e5KwK5xGmv1t2hM/48a/+6j4bVmhzq0VbIq
WJSPkcYJBtfOYkTrwE4OBHQzDpL9ecijnapizKij9qn/dAG13Zsa1qkAzYTkDIBFoqhgDGxIFTRT
5xdscDe1niSJQj4S0lXpjkwGXzsxo+t8yGytT0s44tpYVfPSY3pm9wuO7nTWd+yeILD5+t/bAuNe
gnXwHLj5uR6lemlzrV0ksvYOUasyOmDCDpo1wBnUUpJB55ogcWW91VByHpCr0qubStxSqhBNeiU5
Mey6h5X0eLBPyE/qFyi7ZHGMnfmX8QMMmKwNT0NbRqek8r9c4iNZImq5rhzNXCQ70g/0P6Xn3h1F
HR8oHLe52v6Z/3w1x6NXF0GXPXVcp/v65hWssuHKGGIIJoViHx2vbr40mNnkVsXiA6OLzo3iJIee
VIhV7DB6maYOBNmiHEn1Y1frFAcQX5bQ9NCyuk0HPcdFikOEDzSV/Dj3fkliYBCj8NMKCHOnOkMW
YiVB+GMEk7pMS8M8+hjb7o1HfWkH9U0t/PCUdsGHxs/xznGdoS4k1vlKHZfDkKfvwldbrA+Yc1zx
O3S9+NsX+HBlonxERjyuzcFuYDpZ5aWCGG/X0dvsMO1L8ytyhimhEKJHkhfWcSwx07ha419IG+rW
prS610wUFtT0sXuPVTqaTUYgbCAMsYZHUx4dB07xdA6c97PKepSN1j80Vf2tpN50aogoZrszqgiS
OuQ3rvGBpb3U77DL6MSXfbatzWxbNUh8SWlkDuZ4U5QFkJNlN/YwsaYPzp8ONMs95bQ+FubYMKH/
3+Sa+V0Oi8JxWxwipaWIb4RLqVIoh15nw6aimF4BhtJzmT5q96G7Gev2PdH98pyZKpDOgU3Frmqw
DtPl/Amp6iRj1XaJ16u0vEPuCuLM+ex//4R4LXtXDcqjx55ylbii9koGDimLSgXvHR9zjaE982fc
wvsmBEZFlxcTb7h1iF499RNWbn6XNj+Y/jSETngMCnLXbU+1AISryAIQhdqnQEqgDwUM4x8C+/a+
DmnDF4PyzXwFTk1UOIjYkgCqkR0eFU9PT/+9gPuttvyL77nhGKTq5GLEFl72R5kb+rF3bGNpSbtN
PvTQaF96jg2rxsXQO68mVl4j982hu6lDu+/qqF6KgJskDOPvGa6a1bGxjxK8yKaKM0mie9rO+xCu
n+TUCx2iVHsGAirWttGGd3pk+wyH+Wl2QoWyGbYor3vQP6wKHjiM+oMEUnfX6YfGTPWlxaL+Y1DM
a06KID/EB2vKIXDg3EnqlXvksVD3kt76oLa/gtxqdknu63un7fa9pTvLisrhUCeYaUKPEYUqG7E0
6qb64QYCuaRqr0Z70lgrY3FzW1TBEycPNjIE0R6rrTPE517zql9QHngWSi04x+y9V0vhdy56w98b
xAGtZ8zDSPWzMGwmGP96v9Tw69ZgzhdFQC6QG4+Yp8v6GHsYn1q/xyhf43MrjP5Fk0DiPAfL1Lx3
zg1wvXfhShr5b6VTvGNhu8cWLxURmOAOmC5/ibqUTEwm+AGBQGARzfJFi375OKGuMvG8JUDigzrN
wCvpF2twpowN2ykHDo/Il5LzI5Z9/ofu9t8W0eaDtTHelBZQXNr/7ZnAuzLIFpGO6+uZHDHaNHlR
A3D6mfZRwhqZB4e/C/kyeNX+aQCv1RwLBzQEQ/SXfupkzNaEHvRIa6A/D6ysXXVwDk+VQvGhSXNY
Wnn0GIa+3T6H3a3ooiPx5m1a2e+NRL4IssIj4Uk/ooS09rCTmIHTHTuystFdT3Gk1jpm9un/zc/Z
oGVKAzuZLBHzx2LrN/vkgEgxDS81upRlLzuMXHk4gcvLdcWX3QSxZb1N3eY9kAskq9NlJP3kbMWc
+chklg2iB4jJBXbdidBDx9N87XVEzNNnXUcER6PmjMLsXbvnKHK9xos+vbrU9/EAx4URhH6IAC2v
LFwDie0kD68niNIs02LPcNK+keQzkg2N/NAOzB2kfG0puilarnKVZG246HA7xVr3rfGhTDRxb3qZ
33WuEYP30pMTQ7x3pBvjrXbs5FpaBsHLRC/9ULIwI9HXOvk0js6ZRrgfUSnODw8297JXFf3YdF70
UEmCgDitHWaZw5Murjq63LGtGRzdYnntQuXKtEd51yv5Y0gT/1H5xDvHQbvQbXiyns3DI4rsX6EX
eXB7/ztQzz1HJYvIfk3iR02yPQE/tdLvM3u4oTN3KzVaMO7t8YMEHCim4d/8rrPLn63L4Gpu142O
Flxs9TjYRPRO9lsmKwvi+MYFxwLrVCTDHophtWqn2K4QDV/oaNmt0VRt30yzZ/rDeGzH7NHa8B2R
CfzsS+KwKl8bt7PwK3YarGLaiBQ4yxB9DiqMXzMeNLTyUT5FyVxbrRp5CFgvA6XMUXYHY3mKMvXo
lj7WNgvr2a6KPdblokpOWcNNXTT6zu5S/1BTiJeTlWL+XIpk6VSU9YXAeaOlHvJHVgQVhRSiloNb
QyJo3DbcCgVmDxvnm6v5+PBnh1vkGuPSec7KHNSQuZMGa8XtPuNQY0V0vxQpXqFqYnc2rD0RUTCT
a/gLpKT+MRC2bZBHDAurkPKilg1yhDgpYnhWgbk3SpOVROcPRP7swcuSgwaRQi4qRdP3iRr+q04d
UiK3z1vlyRAAvxDRW6DckWKoN8ZoBKsmLpylyWyIManOE9oyOIfMuJmBNwGg5tfpysD/eH3+XC39
i5sdqLd6AGNghZhJ5zqJJvywnQkRvR0QbqWr4Wp2HBj09U6+UTkrE33+0vc5nzDIj04AwklcmOYm
fvGm5DL7SLy6RuQQpWwPhbEOx0DZ+238Jnpua6vuN0GjGcd5qO4GtGECRKj7okjeMlH9lGjhXzQR
0wIp1PyqMC6kdKzrHQi+9GgXNvi2yrgpmR5+1rZCaU+1MAqGihMxb5Zh+ZUXLYumAe8Yll+FTvvU
pBJ8Y350F1pI5Cdnqq2R+qiiaI5uZ9OlKoijw5ZKZ2dXTAP9YsQzwvexgjHbfvZR//r89IjxRCgu
wNPCUQhxdeo9LpJn1F/jKO+A6fxtCNrLRLdo17r9LR4GSp194PliW2qTYL8AiIvduSSmqCaO2mm8
934ATUKoltvooOG0+pqrJ3MS8Bj5vJCSb/G0uiJL8J71uN1b4bbkN7EaYUqv4kQNdlqWvIswUi60
e6ylko/+WjEhb5HTS/83nuYHQOs6HRmWi9jpQh/jXRV1ei1c5epmvTzQ1EEs0hflDx2f9GJ+CfPW
WT8BECCHJW2xp+gBTRaROJx9FuFEQpKlpe1n435PqPTCZzZJug356cg7c+1sKlt2gPxS2/reogG4
nx0UzH4rK8i3it+aMFXVwzx9mP0DjFeTwONRnsYaXdoNQL5dSXhqXa6jpixX1TAALM9RBBlRuO4D
H14OA/VnK6ZEQrQPK+fSIP759B0p0J12/2AhGIDi2Awh7RbGR5jTkS0UF6IJ7ps7BvWtWY1AdQSs
zHkUQVYpWOcA5X5P81JJrY9eSePvUKBE6YiDcwrmhLMR30duumm45+Gb4XuET14fa6uwVkHJKcKq
7eY0v4Sq+lNnJMKRnHwCFtek2UcG0rvIB1qW92cHBT8LYEoY3yyfVGNbwomqWPo0CpRyEtZastgw
fRM8ban54nkq+tjKvs2Pll+b7IxZ/1L7K8fCXuS0/lSZTTfkH7eN++8gwzFqaUqPJcgdAQbifHje
Y4GqxIvU6IwNu6exbKeWRKCnYlcL2GYly/WiAbl1HI2CyNcKrTSOVfhV1GR7PLn1TQlRr8yXWgEq
duYXkR6tnaKGvAp8cIu66u13tAF7mvF0gUu5mjXQNXXIWmE8eKN/pS/n301R8TMlabvlV1NX3ouj
pQzRZ1WisLvXtvS8/3PJH0B56qn7NBc0iTjr9oJQs5yU7eNYlX/nOzRHesVUo6c1lsWALKqgB0fi
kkKQ38rKZabfG42/j6W6FpNWZ86OoOfV7tLolQ2AfDzWYSbWBo0+Mmj3rg7wwxtC74qH9zdNmW0f
oGtxvNA5xkX7pds+fobp1NQH7F9C4K0lLS8/xZ0IXhmubpTS+G4saI2xafyPcC1JzFMbMdDMKp1R
s8ChxncNJCAqDTT2cUTSgpmmZAxWWrzoOvFWZDRkicSy9oOddZvU19qPbkjXjByTt7DOxJ0IAcTZ
qB9C2nxP6VSctMHxub2kE+Gs7UkYMFzYOOG0U/87oOb0G0qhGHujJ0NTm3BflYbHKCiGmF69uPd+
E34pwUQ664wJz+l2h8iwQICP+rtTcTjLPI80SccYyGTiuPvfyyxnmC+z3nwoU8SdFpQQvqcwE2K0
grcWW/I2IqB6kZmtvQl1tlknBrY/JweMer6oa5LW5ggBr0ETUrmsGPCapmDkTL/ICnx4jwaxocOw
i9s82nQ6vslpSfLC1FpmURyuQ+K4IP5VBb53AgzQfRblioC2kdJgGiqzVhyLxM+3NXa4H0n5Vvl5
vsnzQTBsie6akyt/DGD+NZX2QstMhBUIrejlT00qxTdihQlkjIjAhCmodIELcNngqZl6NCGANbfQ
2DYKSPQB8VO7KGuyrS5M5dF13i1uTA3tRJZT4Ice0Kg6IOrKycwtZcQLTCVk351J6BE8nRFsT5dv
PTs030r/R1F36h+MgN8Df/SLgnSYk2tdLjP8HI/5HXG0Fd0MBNd7Sy/7xQy/aG3WoMqUN5Ha3d1p
WCIskVy5VRUEkQxpg8H+rApP381mhVBPb4gc5P6pIytRWfDEB0ciKiysaLr8OSZITNVBAaJUts6l
tTOLLuBSx0jGfhCqewhOyirJ4x9h1xJ16rvlp+tU7skB51nZEhK1XeBR5DyymZtOpjM6u17F7GwH
PJAmJs4NAvbiCkAEvTV1g9NV+jIsNIH9BJVWAOwo6OJmPWu2FKxpm/ldYDhi0zM8XQbl+LOz2+Fc
uiLa+mFCekAcMhLtqrtfoDeTNeE8dEOcA4gofSuFgWl6iiDHeand8jTWbolOXAaLneE3+rYG57ys
2S32kUdA7bwARYPzq61sLH3M919Tzzw7Y/5bJVTvJYYbhOA34XHJEH0npuPvmta8N2OsHEXYpbDM
+YKq8PJPSIG/c5NxN8CLZZg44WsEEHTLgB6Ci6PuQOyUVHjRVRdWRxys+J4tip1t/sIpZO0GylhE
gOQRKpyLSe9I0t9J55K0riWfvt8iuRmq/FAQ+7uoLStg+kNjoLHGX63qR2jusGgkw4ClugzNhZ6A
o5wXculC9cni6oqb7NyZnf4QCqHxtaE4e4bnKbSJ1FwORCqQL9kWjMIRgKxGw7N2dlvJOx3oTZKg
qtJJ9Dn1lmiuUQFCVYW+s0aZYjyUiOzgNPx06d7IvC8uc23PAk8R1d+V7E8/qYlSbfrWnJQ+bevQ
UjaULf66eyDq5A3mHg/mBIt8Ln12qz/mlngpYpBGPoqKuSVOYu4SPv1WU8t230aN+24nco1CXP60
AySWiNuUvdIa8LMylwmwal7twK1WOrmDRw5R4ZvJL4Lgx6sa6MlHKqL3Io2HH2NTxeQRxOPddEW9
7mS08bv24HSWiaXc+GmhTKEJ3YQXVszw0vpaQwFr59tMzTHzgq29KLiU38IEgQMBLp9Di+hLZbNb
qd54YZ94LYeSVgLMmFsauKiDHafbtoYV3YUKaNwIzjqUlaX04HUEmfJjltU/+wSyKFTguh3S4DZN
N64cLjQU0w0KcLJrWxc7QVzDnhmHcjl4jXO1yTVbCgkuoUzBCaeo/8+GUpk3UY3f898i/9+P94zq
gL9GTAACAphnGBF6xGMU9xiwtP5k2P4vs8EzJHzXuKg6BE1Vq0uqMkSMmd3R4ePuWHHqRNcKRqSj
vYtehfQ2g1lhhEb3MyZqeRmn8EBBJ/jrAa/52gz1DyXUGOFElR2eyI5wB/lpwfvqurzfdU0Tbwtd
BwCB7uzS0gmKi/RSDlGz7k0M7XLaLIyUVim6bMA0ka7vh07/FQryBfWSxxNlYPaJLX0EEvChWY2J
85qQ095qsvfAG4Ef0r7CuZPlrxry5UUi9OHQ5YRyGUVWn2I/vcV+XV1lDRTSadN6pSDEXSmlcNeJ
N1gHg8J7OUQ+UXA0z7eVYzrrwqvRN9j2h1a61YlmSX0a9EJsmM6TW+z9mZ0rxmRfSYkTW3D7+EcQ
zT442y2YP7HOLQMLX2y8o4EtbqoAaqbr3m/LgH3oB+gO5z7If22RTlc2haqcRqugPzkYW6GVGv1I
GkZKh8sMMPc0xxAo1Z2g+PCw/8c0usBJGQ+qVtyhrkm1Jh3EcXk67uaWfBAjuo2xGQaUA9F0WhR5
Ze6lP/RLN7eHTT52LKMlPncAG+1Sd3NcO5G4KqET/iB6x+wT+D1K/e9Nkq1x+gXvsdK0L2GjVtBv
W6o/RG8EKS80Gki3WDY/PHdqb3lINgM/dk/PUzlq1wmx4uSLqDSNZaVa/cZmjLEZwlzca06pnhFc
iinHHbJFcarGUV/MlxqgzN3IdHvl7An0KTNsu4Io1QGQEB1ntN1bWA3VG3N8hp+pmf8xlFfJZr98
+nGea5EZsc7Fhq+eOpGmqwIewJvh529OwqgBaclPxw051CV0acoS0USXFPf5V4MEbo0gb8/aWd86
enInwxTvTO+Mx2hMUPKu5YZToklH07RbFis0z1Bl3mr+OmtHsd0NiAlI1uRdniIC2E0P391smaAk
8XfJCPg6MSK0xXHWITjKrLvSWHtRd8ML0EPrDqHHYf6sIpKuiQ9pMC9c88xEY0N3WGWev5dpJK8c
63E/dpaHVakhXYX9bus4LpN+G3J91bfy9hyd+RCoV0FeDedG0PxC9VBtOXvYG87dcj2bLAhG+XfZ
NmP7GK8z5U0TKOfikflDOBF74iBLJoY6XqEUHQQetr5+IW/+hJM2xX+MrSooAupIPrFMZ10v0qZy
6UYRh9Gp04vYylhEGO2OsQH6nTTpJ22gph146Wf3k6r3/Nw+ME9fd1DjCAZgdeAQVmnGPw03BGso
jW823TPUHgBKuXGaqcB+CZC0Gt2LUeE5zDJJPAD5bBKe5IYYXfdVUSnfCovVsQ326bOqDlAeubi1
+T/MD2YfxjcV/w0Ce7VbZ6mJ8Inh0/vzXYx8aV7eNb1K/h9xZ9YUOZJ26b/SVvfqT3LtY1+32Uix
QUSwJpDkjQxIUvsuuZZfP4+CmqmESkum52aszKIIIFFoc7m/7znP8aqwRDyZNdZNyoT/zbx/+hwZ
WacralyzjDl3tTaYe3przVkX1l/KUl0PaFUhdVnzitEu/l7NEp52LYdzm2htip4uA4YsvwpMueu8
o7F7qlIzg1y9HZ/eMSBhLU8eLQmRDfE0OR+1YNNodXs/IwQ9w0PdMg03hR8PxH8lol5bZhi8NrW4
qVT7S1hN9RfDzb7DykqfsER9H8Z6Q8rd8KhY+TlPN+MhmUDw0mqkJz9GiR/ZyYqMgexa6hFF7MnF
pNON6rYoLZOcIyh0CykiSMfsUqIGhCtNEoPGM2sDGebHsKQhu1Fj7NzWJaUmya/EOCPkZ4X9VjVT
w6LnYo8Nz1YD+RCyGkceefOGdnb6q0p3Mi+y5uye5TRHriiay77Wmp1IljQRgssUJt63tRs05yHh
4l69SPhO3wvlq11CqGpN+16tMwOWXXIfYjnDkVfrD64gQV4VSnLQTsSvOs2RgcakdMTI9lbm0hTC
Kj7t3sYWYq2T44m34rD+3kI32IelM3rLw/plGB6DPmRiN81kkPqsUGYg/xXal1xIKrVaKm5Hm+p9
mg02YEGK8DFRWGA68BioC+2ElQ3CxeVYEqp16aBV2cuqjdZqOYhvMrG9vs/KLathlPaLQMO2SEoZ
A13u9NNjAjuZXob6zZSXqq8HMj0Lm1uI8fpdEMYmXSxprLAg2dsmTFjVx1N6MBz2VSvs/tpoBnpI
RnWcs0JZBdWAe0lzsun87cuAZvGach25nTBym7j5jhqNoJ662HbEikJXp1e7jJmqmHpsIxd2X6kX
Na387UCK7+HtAA42on47QXhZohN+cwaZdXtoLN1YV8vLicsxkNSi6juXSszZBwF+KtRi/aZznKPp
IldSZPMu0Je/ekkdHQ/I3HRyFqtU3o8ghpmkIvancde3N7mesHKqnN7L4Djt3z4ZIadesEiQTr6b
NprBJESqXDmn4nWmklEDhHA3RJnthUAJDoaRhbuUXubbV6eFEG6Xlhlx1V5HTqTtBZNLGAngHU5j
m1sg0YqiaSlbVucnQk2gEsQUhuRFJVqO2qKWlHItcqnmKAhhDMy5x4rJfA4Q8rk8Te9kNXwlOA7Q
RhHa61OZ7zTuyEC0q3q0n2cTq4g0e/NGL7PMd9KSZ52hX8SJqvqqRQep1DEtaMiEWlwYhJnO1Y2e
6xA4tCWEIZiU0C9c/bs6Jt15HqbdKsnbeJvpTUv9MG0PGaRg1tnQ82KhBT5/XLlosQYzt2aVT3Fh
r5RW/rp8UQApep3Sbs8zqTh95/2PlKF5+53TL1P+ou1L7nmpWRyQubCuwiijoklXfI2Ms2V4AO6u
l8p4wNuCNIsi1COXFLZf4sYuXSexL6mJVfQ0bOURxB+Tsb9Q76ev7Ar8e2KvnfLSUcCqJ5QZL82F
LYBSvz3o5MPeoQaMYIjK6IhXKth3RfktYL28P70ksQD4hh4IBqpxJqMK81YdGGc4YahFdszcGyQL
d6lNWFJnMdYrMOKOp7eprX4NRqBg68Zi+gZpt3g0kgB9FvLJSVWCs2yRjeDQ7L0J9uGdMQz6oRKI
PZLGGLZZT+iLuyj+21zeZ33u3jRD3KxytXV2tuwfkrkaz1PNSSiXqOoNeARg7xTNxbi2GlCuVGCz
cy7IlHSyBnSNif6CQi0oHoA7p2qybScELOAZ53ok/g/YgQ7LTecCrnyQbTTjhTRy6tHBt0mX4OvR
LOt+TXFjK5vqh4tD7tukDFi2wRO/2Ux7Swtp9lJQQ61mr4gpqh/RXf0IMj7LkA03akPacDRg8sCG
CXoD+1gd53fj8kaRfPv0C+FgJm9f/fWratWPl3pbjCvsVvUDZuLVid7gdsJaZ82YnfVV1lC+G1ah
Rh0Xp8BA1giwT6A31MAtEi7yAjIjOI0P73ujWt+2uRB3fXqp9G6/svVOv2rsCWZBNL+Uk8p4USnq
lZ2W7blC9tAm0RDpEJvb7EZ1yDwwZjEDcA9gTKMs3VfHTI3mBaobrsueSS6xm8mDWtu1J1o5HeM6
Tx6iGICyTivIEV2NNrY8r90wfaggcBLtRVTK6beCunjuA6fYVgOZRIYL11RbHiCnly4Iv1RcOfsw
lX9+q9K7G1CHwT5zZ1aZkRFe48RID6ffT23aA2/esC7icoTm2N8CBPbR1QCiEjPi/nS4sCxTItQB
E5I7dCWZ96QrY/keE8JvQ5MR2tGMROth7aU/TtkupehDixPd4VA3gy8tXEdk/sjbskXDI8yWW2Vs
Nifpx+mlS5wcWQqOwSRPp03RP711HIdIRt5Udc53MpcMKsmvdYLOi0M1fKnR4HqDKuKdMqIvcZcX
ZdAB65sh5RicU2nBlKGatMs41+0zQU0SiCNajqGX9rd0hntHCMh9I8aRgq7U1jlu7HO1BueCdG3R
yNmJje7PsvbQpakadYPrn95i3YPFlE+CwCC32ZRJNu/HjKIg6uOSJobVQnTpZ05DsmIOfF06yXDl
JgVd7phKDGFL4MQZiRpRYMqswzdTfmuIaJ1EcNOMTgyH01fR6a3Fo0HI/JrquXmjAZQywmzbuTdt
reosYniRejXvrfrcodnj13rJ2kYP4SzgmL5O8btumygckH6V2uMkr8RsOd8Sc6bzYl13RPccbbr7
GGgw/nhDk0ab0zeVqIm2k4KoN61qUOiIzusmmT3VzYqN0LPRG7q2PM+NCUty5rLaN45xJbUV+n26
Ooa+ROgsTrFhpFXUegIR2GOqOPauBHzvx5WVAq7rjXktsfLXBkNml+fWTQlRfBM1tX7eBsF0tESD
WzDR53tytJ6EoSivrcE5sin8khH+IqiCTmWBtRjH/YNbApwYcvdy7K0R7+bSzA5d2B+jfdZh1/W0
hQU7gq47qxYUQtKZdFvppExNxWqZNv+FAjKOGi9cJmEDj9WHpD2fbOIkKRVNviW77DxubTLEh2yd
Uqi41Y222IYV0dKs1p61OMWP0FNg6/JJP58ro716qwxVwvLkPIOKIDMG+9vQ+N3yFnypu7KzUt92
IYh2IWS9x93M0evQwGMhVXdEcaqbttQg88fUqgPLKK4IHY1JeIH/ZaSyeYoL88wc8Pv1dLC2ZVEV
22kIxzO0WdaVOrWxLzWr/p4Ay20KlGVu5h5IOSLBb4zLM7x7zlYtJnOvdTeLQf6pmdRgNaMZ2I8q
YqpJzGctzKe9mtKea5KruK8wW9hjdyvC8FIv9PGRp9TUOOial0UzwsJm8RLipXdC97LWBTu+fNXZ
xksuCWqfrcNiBLwngX0f9ZFzDejBvKNEFZY4lnCSNdTkAuFnAyDSopfFJtSs+JhqYjoTcDk87LDT
Vutl+cb/RR+lHwaENJ5YTjL0wM0whuXlCLgtBqGMDvaGPhmz70CuFDOuMR3I8MvpRUUwi/Py9vTG
xgmHh0czNmG9dBdzktLsUmqbMBWTZ5wMzZS+aSmgIl3/7LYVrNd6FtUQofRHq4n1h6bSyp1CX5sn
MW91ivB+arrqPqmDA6n2NspapLM8G0nBqc9CZaIsYzyfHsok3aqHWp0Kb1Km/k1g2MvFUohd2bMW
T+zJCjtNdbAvGALUhehEgOl9WrvG5SjneiftDlx/aAf+qXuvpLa5txMUKafuvbAAVxlttHKN8eYk
W8SlXh+a6fLEfMa/ox/Lsd6f3rEwIopULpkRb/NaW2+MfbnIHieA4xj60nJzMq5bElHuYBmPuSK+
nbqS0aIdzRTMF+STYpSsdGPbFz3V2OWpnGErtLL8tiGjq53V6jEmcHgT5O5FPxnuYZJJspscpz0r
NKVe1ULSqqaKVNdV+CAtaHKxQSCfXSjODfk365PjKdbDTS+76thm8ZUyj/YuUVQg5UHbrYxT/kKk
WTwErPLH21sYL0vDfQjI2XMviDRE3trryDKj3ty+TWlKTd6eCt0kAjo+rCv5Vugm9YcdmWOq7FR1
Bh0gP52gLfHd1xU+GdbF7CRlQkDAxSFB4XVQyL+ifrt86VD/PQTLC511Z6tn7b10AzoXdoJz2DVC
8sSQErXawLqzSC870bLWyJpwT5kNP5Y+KyvoDH7mGMrZuCwz8gxaZjnlOtUkatoOucKXjZnUu6lT
+m1rl2S+psVV3BmFV9mTscM4dGc5S2Na6SLy7mF2aQiRG8xoRUx7duqzyvD0DqIE6oClQ93PwQqS
UdXQ9cpb5+FNDDbFUbaO6tHywiE8O/UAtA5VIc4tBETaXGrrQsmQEw7GcVkCKKVavcSOchNaXfCk
BfcsZI7IepLvpuie8Acnd5kdh1saS/Hq7ZHmzsRly5ZpVstC9YWb6irCpXnP3z3v5qH0ZW03d9k0
wGlQG+vVwDFp46eb6W+uCp6FeLi6qdmfXuRg//mVHYhbSozztmSdYB4dYpcPbmlSOHfjhZa3OECq
Qd73XCC703LXTCuDJBeCTDksP/AcaFdG2Sd4vxx7P1n6QyJC82AIkAPGLAg2moc/o+UTOAuFzRT0
7bCgcqCcrxH6cHpB6BNsMQsOXj4Gf37v9IPJzjDNIszw+2j4xsiDft2ui31ajOHFabFb2ihYNROT
7RCvTr2jUaTmdZxhOF7E4XU23LeRZqCjdikrupa+P32l9uaXCQ5Ls45KUANpGds+vlrtQWTRa0dY
4iurVx9Hyaow5xH3ItakxETRiHJ/ILp0sToHsZn6p23qPeGIbQYGiK2ve0n7pChiG20B+bxvpZ1+
ApUfZfm3cnHFshbAXlO0Yl/nI2yLKAc0Mud7/EWAoU9fMpLR+VLPSW7VjxJWDLWY9nCSh9VOMbEu
MsZ1vuTKuXZqERYYTUs6rI25qx3XI0sZg/SzIbo8vbQi2rd4+fc0GCOoeV1XbLABUR/sdYUzlcHb
xvI45fZmUFV5YUd9d07iMnX1Wl5My7eiJao7ZNRcdbMOe7cBJKI0hzqW06FdXmSfLS8maSvwDNej
OTU87WgwFIb5ZGhK6ZUqT9swJqlQjUI6Ju3MQ0fhpjoR1WMVwS/LuiuRG3JPC45e71LQidM+8NUG
bVZKOeMWZo4XL6MIhrDwgEziKYzQ45ze/fV9RRuhcWq2h0QHN1zlLMutSScytkod9L40HRTq5i8j
8HZw5faL5Iso4Ts4yk0eZTmZfledyPMbxQ6vT8KghpgtINDMZNAm5Lda0XxVm+uYsvHLCKjEd6iS
X6jFDNSGu12XRik8JH7VenRDZDjLWesSCHYJSdIgXHLzkjxlmqZLS1SgkvRbCbD/lA+nJAROAfsh
yBbebTGwoqxBqka2PqHY0B5KNEJeZVWYfPF/kahdOzSpkReEPQsOa6YaU9Ov2w8uy0BXK1ZjrpfH
U4xBotHY5Po/o2y7RCtrtP+XLIHSZawL4gqVWc+AB/FFuShseaSNENyPrH3hJAcjkv14c9KIO1Nz
E2YUWU4CQ2sozgoC0it3/EraYLDSzPJ76Cj1eboAd8gRoaQ3FcCrHAC1rqbkR0tRDhUNitvajp5q
TXPe3mkqggwHazpFMn6YRvF4RNp1f3p3epFI5Mx5MC5P7+xcIxq3WKLSYrhaWTZeV2P9Q6N0nSSE
TFEGAf5IoVEluH2J6DpGCoKwmhn/N+bDfqU58U2uDLwkSYQcQdG8OkCL7sPY71eioG5ppAGN3yw+
M7S5P49ts98IaGdi3jIry7iuTWNf24+DjhlmlbhsqDMHi7rkwl9L6D8wYNHZywsUXap5Pc+OemYY
7gPW0gx7HHn3TD2HY+fkX9GtO+f4r/LNkmrhjaMMt9ZC+idrpLmau7G56qX6GQ/U/hva0HAE6SKG
bRgqIFznAyEvHjVBIYOLRdRTcVVG1VkLp+zYoNu8yuy7eOmpEInV7IXM/KRIv8YkbO+dybGORR7o
Xq65u6F0guvToF8RbL3DrKfDauZ7vZJtQ7O5KANI+KFJxfT0VWmM9FfQwb45skZ4wW8OLUREM6g+
5L39aOeYqDAoGoOSbIUir97q6FkwrCqD7JpaVM+yzOlMTyP93qLsqeEjREqWl2lBR9pOap8DyPpJ
TxxYVHHMhBw2LDm0spwk4dmN/KmH+UC5tmKGuPjSupA2FlU3/SrvAFe1Nrr+xLginTpds5Aw3vBF
6RhYHsnoxbpCA9ZCj3gUVl2RshtMX1BHrLoh19dtVKnbDlLMCbP7Xy/j/whfy6s3imH77//m/UtZ
TQ3dzO7D239fPEkC2v97+Tf/53fe/4t/r27/55d//CibfxxvN19++5vb1/LiKX9tP/7Su7/OJ/jz
E66euqd3b9YIqLvpGvfxdPPa9ll3+iTsy/Kb/7c//Mfr6a98marXf/3xUvaQIflrOHCLP/780dn3
f/2BSly1bJdwjP/6//URrLeNv52tZQ///HjLIfzXH+uQWs3Pn3j59dentvvXH7r1T8qPDph/Yk1d
iIDcccPr8hNh/JN7XOVu1FGCC3OJRcKP30X8I+2fFixL21VtG4G+sURStiViJ/6V9k/ama5GLIKm
L1xi8cf/PvDvLqK/Lqp/FH1+VSILa//1x/vhwBYW61ryIfCyGoBMhPshD7F1HCuvARV7QZYUlyzK
rAtBafqsHKM+/4SivMC1/4Jzvm3LwvHumMJwdNP5wImey4rkgIDkADUvbtE3xKCoVHP9exr1rzZi
a+ZyXC3VpLvCh/iJNdubVc96vlykaHm1bhUHS+vQyNX/w1aEYE9cZpe6/WErNDJyDb6IgiMpmrZl
FuYHVTAdfLvn393yP5+dD9zpt0Nm/7SdD6M1FWY1GjKCPPSQeJKonJmNZsNANrTDcFmL7303flPU
xQeGP+N6MtMbozPIs51/IGvPDoMssPAgZiXpCmSjRmxWx8p3W+bZIa6a+yS37n5/ZJZP9PEk28YS
3kHgmSG0DxdUz+iXGjhGPGlnz2pDqILUHpyYjmtXgpQemmfiib/9fpsfz7mtCovEM10wTxAGN877
c14TkaOa1DT9HLf5NfaKftOw4vkkpewDfNcmm1jXhcayhk6Gyv8+nAxCYLjHDBhrrpKMxxKgM81t
lp54hDGOZNoL4uJxZdPv2LDEIFsaMaQ3oxxY0QeftnKI20+uj48H+/SJTIYXQ9NVnbyX9zvuKLIe
HZWLfQjVQ2oiUsdjQcHRbNZjkZ+7eAg3OviX3x/uj2PGslVzucc4wa5Bbt/7rVIyivADUgls++hr
1KBLZu5delaud5vfb2n5/D9fTMuWXO4xbjK2ozsLe/inm3ky6C1DMSDtvS8LsLGK8k1Ja+acELW3
rN77TwaPX2zP1C3Q/Cqz0L+fYZOgq0rg7vX7ugPXCaOvCllt2Q2l+Tq2xSe7p73Hyp+uqEVAbmm6
zhaNj1fU8iFsp4UdMTbGph1AQkjRdISE91/hg9Y+VM6VaOPxNe1H7ONxFiFBQGn/+6N8uic/HGZy
jXkILI8CQeDO+8M8mIESi7hSPLAyM+bALIqAwofaM1QrWOKYsnZ9r1c+Vho8jmWjnQdu+NnB+MW1
zNOONpzO0M0T78NNrLECSmZ6ub475QlF5nytl4Gx7rCJVqMFoMu0diKePzkFvzjjXFzWckHzn2Z/
uJZtmnhST1Rm3eYUXjRjjAvYGqan0CWEk7h09bM0svdRh8sp574RltBV011CIJYP9NMljfTLItWP
Sxo5/aaYAbnEUr+dJZQizItOYVa+EFBG6SpFn5zn91liy6YtE52VjsGEzCHt9LD5adOGFhXorVvF
m6HNa4NFlmMU6xtps0ycEAiDIQk/uaF+uUnGCI1ZjIsMaLkBftpkhAmsNhDX+kmjRmsd+ODRmgyg
m3Lsdi5srfNIi9xP9lP72wAFmwwdIinyJkfb+fg8wCfuUFYbUhQH447ZwLHWkd5MSvsiRsLrhIxf
gzpZ1xFhTvQ7R/psZPCGGLpRN3xjdXkl3c76hN3+iw+lkWBAjJu7zNo+fqjAmBc4l5740tGKTZXa
qMWMhsStobE+mWhZ5i82ZiAHETa3EqOLvZyXn4671SDfq/EkMUdwW3UcaU3iCCVVqlEDPzFUaV+O
qpg7z7DtyN0IMxmoDpg21S7HjSjOdvjECaBsO50yj4SF6q7miMe4h/Enn29K4TxzZs9ruvsLlcV5
CaEPeL2S6Lsm17B7Brq9qipDWwXN2K8Nd7C8zrDSve70hDU3AHKUyfJGdfyWt8V9P463NPpWXWo8
Voq2rYsfwfyF4KP1NA3rySiO2aT4KSERqlb5hEpcm+ZhKnaN+2zh/MpQHWotdpUAyo0kRRnjGwXc
7QIUVRTpC+RSocC57/CtuxJ6iJmnW2nW68guMbm0uwo2lEVtQZMFpWS5FQDOTI1FmL0WGRrpwk/T
/LzQteuiaW6dDsa+pR7pda5aka/AI60LwENJ6cAh7zuCTDF1GwT7kPC0C+z7vpgPk1keBhhf1RBf
kM6ssztgnrBnA6DBZAz0qfLLGDwhLvi4ovFT9V6IeAp40Sq36NBgjZ1aSnMqouTo3Ay+dNZLrNAJ
KpI7RYF9V7bjS0wGr6eNIa1ZjP48t5xU2ZlzmHHQmwN0CrYbdzRrzDNYLL5BbJCQj7qgy423zgEm
P+iL2q/fKJgRR8vYJmO46xzhI3HyLZpJgQWatUn3BJhQ4VLWsVtthQN22XDz60Hv1pNlELxVMvMY
XoLGpNprJ161TFiVZzqyJat5ytu9vmNS68WUbgJwU2Pd7HAh7XFTpdNKJOlmsEiTTMEfuM5eTxNo
T1eUu71eS744ISZdqjSOnW6Z4q7BYz04SrCt22llChx/2Tarz81k31vqyqZxTILTON4FPdmNdPLo
aTwM9exbzT4obxUHigB3InC6e9obHuro42BDd2rjNeXLK0xqONFUkFVxFsIRTDaWMm7w9fp0qFZl
Xm20stvogAJyQSQZ5aqZeogj0xtVrdm/L/P0palSL1IBETNJDMUXgcm4aMZvJA3Y/gIH7OgZxQHu
WKNeZS4xZ/RTkVatVDkA8h8utBH9YoflhHuM3IsgqB8SlDCpeVaGXw2s5SVGHXgAnuICAzIoRjs3
NQgpP0nDHA7JlMLaQTPQqYhiyWkQGyNGXg5z3XRaeTWxKFg3LX1VHce1lxaEFjR2sgFgsMt07UJz
Uep0QMMQZGVz+h1Ilp9ElJApD9h0ngJ2Zjs7xpZMhF0mud4pmRhhcO5EGepr6VwrSnnZZvVl3mJY
UDQaoqLZKKK81jFEeEEypR7qjZcZWjg90T2T5nOH9lhRXQiluKsRi4eFCxwCkbY5uuDbVBjduN+Y
ZrP03hR0iY1qDPw83qdkkcZKTfj7s+UghNflmVShB0SLquMyFjt1NM57uF9htXR7GPNX9J3b8Us9
9esACjGi1dk4JNUOSaBHgKXv6ms33M31l3HYqsNelrjEzi2JFg9cVry1yp06XcfKLeIFL3Fe4P15
fbcv7KMi15H2Xc8Cv1ABGCHBqqERNwAhgNdEIPhwW7XVjpJyqflFeDEU+7q577iiik1X7WdtMzcJ
7Uz+LccxivB0GduqGDfW/GwN2pM25bep6C6G5fgE4IZJvpDhkgNbX8/TcKy79Gzs3QMzispvMKCa
g3BXqAA2rc4gyID+ldF8g8LkhkbhqrVfNCJOyEb0Btsrkge3Q/o+rQeWEAEMzXyE1fO1IF8n0K5b
42hR55BbgFaq/C6nLSDMcV4PCFsiYhGSu9q9sYLRc4xsPYGHCvSvCCUnaHwgYxjYZYhu2/FrlTM3
eUNPrpD2baIZV9qQ9eOBuv2jGn41kcwnEQ+qYtXzfyxNDiTFatgYzYah1KspNRbVM+V3L49uhnyD
MFDPjHXR+kFO399jCqcNrx2PDRfsVSGORiipeiM6ULhlKWkisFhhVXyMWguZlljT+sAJ18oveld2
eLQGdzVyzCC+jASXd/0NIqs7pTceoxLtC9KOwqX2iBvYiLZO/ZjhSWUiue6s6hh1IUTwfitRnxlo
zqJ+8G2YE5r5xWSWi31p1fVL8m/TXNqqfqNn9PbEVdRduOhaQZbukO6QR3dXOxiqlYaY1+6yQ/AR
NvZDLYlcEu4evfyt7trjpmrH0tPq8FYauII6/SwftBspknUyZysXN2Bwa5XDlUYZmnS38yojAEgX
qzT7rpLU15PxEGUVyLF+02YSPHC5Cs0UjieVVnERKq9aExzUxN00zMdVxTikSXlBdOqCqveE+QwF
dT0orpdDuCrNvRs9mu6zkCN9u2o7ttw7tPsztV51LWLWWF4Sg4wWlCFj6NSzLKuvrQmzucRVYSU8
zEj5DNM9AQ90+ucjupZ9GtTQ0sy70gz8yI237pJdIpY5NFQrT+2mBWtTPJvZEtSHRJ9DNr5ayQSZ
FDH/WRecG526ksTQomaLPKXKfa2aUDTrGri1dC+GYT3XEC/gOa55bhyEad5Exr1T3yqz5pFhvAla
hM19fIjt8CbTl3YBQ1HgEko2xeKoBMO2x7EY9i84bc/tYQ9JdNWVEBPc+mlmCBrsB32OHjKVmExY
bImkp68boHO+libNRbpXZmZpXq6i1Gnn9Ngrve0LVX0qhld0sEwsTB7YzAr0zdS0Lyz3s5aiDnUu
WMkM6OoS/UGtZJXpeMd9Em+YqCwNvBzTyxi1yYZmxdKjnKQdkDCQpLga5Gcz8GXZ9G5FySJSoyaj
USphMWd9WOU44B6Aatep30W5dqa0zauVqoeyKI/SZFpR1ch75sTAHx9PZ3PQN5/MgH8x/3VsV6fK
iITP0ewPK1ojmSG7RmR7DGmGobXS4LNPVr4pomH+JN3qbytIdtXRDNY4pspa/mNVc6oVQw2yiE3F
WrmeMi5NHL3JYY4bFeieTLe/X63/enu2w7LGoXx7ijj8aWpfGxhHVcxlXpNy6bjKtApQwFpxXPuB
VI+/39jf1m/LzgnDNl2DAhPLqvfriJzZd1zE7FzS6aux1tDeFtxtyrfM3ePnKj65bn65b1R6UCEt
y1T14+aEUgvyGhQGL7c4mw1m8rhGWCtP7aXZlsknm/t7RW/ZPYPTp7GPQv14mWqMnHHTsCK2QgBx
bn9bhPlZ3GQQ+kCm+fBkVH/ImwQ4e87QH8nbOdUPJFJQmsksUgd/f7R/ddWyPNTI12Vmwpr5/dEO
WErgruFoZ/KBEnkbD1dlr3yyDv1bsXTZ5582It5vJHbGLhcG1TsdejyKkVzaBwosySe3xd/KOZQG
HToKloZglgLtxxWoXuomrR+KDbbgxQJQU5ozj6eowp1g3iTl8Fws07nfH8JfXLDvNvvhxkeFhdx9
MgPiFyQbkUp5M+OseNDTAYe86xKiNaLs+6Q0/IudZQiwHZtlNO1c90PtSubYrZHw5/RuUcqvO5ZZ
wFdGGp1QQ1RFwxM9MhOgw0N40aTBHV7/frd/eeP8dFKXn/80KKAaLdABRopn2665yrNmVXbDWopK
rhqR3P1+Y7/aW/pClmq5jAvULd9vzIoHIj1pZPk2fSPgfX5SaWt0iV6r3JQTc7P0+fcb/OV94eoc
YCqEqmN+GBYwKCtFO/I0qxQFhryjh62LnsXNnhCGWd3Ff7w1LFKWRkduqdMtrbefjyW68NQunTT1
Q84ddCtw5zaJSXhlv/9+Q784aThwTNSU6KZwhH7YkBm4BUPc0g8DTbuvnWEsdi68p5d2orW0jhx1
uP3Pt2gyvJi0Im1qQx8OpNASktVsOA36EsxSjF/72oagkzFrDwr7k2vyF2fNpWer0Qxa2jN/K+hS
WKIZ6AaeHnf2LqA2g6PWUcFL5Z+qGjglH6YbrsPjiSouz3zyCN+fMjUZJkJDuPw5zo9Fg5QmLEzV
g90kvd6pr7W2/WTnfnXuHDovjm1SZvtbL2jGqB2GAo58QTANRAzjMLhypRWxuROZ9cmFstxQH3eP
ojFtRgvFBrqN97tHyxjHXUpPrRJqs880q9sCTzVv/qOLQ+dEGS5NNFpbBiKQj9d9C46/bJsxQJud
sSiyQjK0yK0D+0fpbsg+GTJpGL3fK52uM/MlZtCOq+uW+vFph7AfsqSlzbhXdKk5EECCfFwFNRN3
uHZa/iMgSFO/rEn4GK4p55pOUK+gAcg08YumFMxaJ9nnOGLn1tSY0UoZAMfcjJkUdeTbJVPDYM+T
Hzj9EFZWRLuu09P8ugGZom4bjIb3RU9gZ5TOM/6/WAYP4Pon3YMHnBXAIUfW85Awjbu6MsNnp3aA
zypQ8wmpSJ0QVGZgm8gAXZYOayZDYX/rzl0k1rbR1/la6jGbicZWj9f56FL5nSdEK3Mr68yf5mR2
kePlgzyrBjV7VgiwEVeoqyAxI0saC0BVc2xq37U6dZMVHtzM8fGT8nmToXFsKhiLp2Vsw0l/EQMW
1QCYFyss1omyCdUHwp5JeErzXNYbhwgSoPxROlW7JK60aU3CfFccnMFQ563dqzkojwKIwfwa4AXp
QeoXwAqAv+r6eEFmShPvNLUqR39QapRMioo+wB8JA6YgK4b6ScuzWrkyrNhNNnkLLWGdK7mlrDJz
phiiRpYyQLhLyuCCJUfDU19H/hgFsUdkhW+zC/OaRyZhlZBrrxxrbMRFO5HaRx22KJXV0nsDmRKV
gKtdRwbdZtSUvmBB11IkJPOvzz1pouFZU2LvqTiJxi7PpkyaK5SODeCOWpMzbq8g7nDQRS0OZbVM
5uab4fRZcW5SCTmnwsya0JbldHQC2xovrcpsQUnjSHgdrTDc5ElYQVIYW/JyRpUAdEHn3Zuh8Awb
2dTmmWLr1UWSzt2DSiSDp2q4sJAjAEXEi7hW1TxnpsmchNUzjwSY6Vimc33AkT5Fo3tnVQ5IC9bt
4HMrmEKSm8NcddPY/5BTkDzNLlnsPnNEcqjnyqqb7axSOvEnpTSulWbsvgexhdI8UPRjHCbzhkJO
jGMkUNApSEKsVElNZygCAnPh/qG6SlvN3mmhmGe/NWS0kTlVBP6opComWdn7rfO/uDuv5riNLg3/
IriQw+3MYDDMURLFG5QoWciNHH/9PqD2s0lYmFmz9mb3xlWiSTTQ3afDOW9IqpKsU6DsMYdGdn0I
jHqHyJ4V7VRsMdKLMJOHTdjn8Ytt2U/CEZTCBwGtEaXc825sySXr3TP+JTZWBkO7D3KluPbZL1xN
btM7zAcR1YkALEZnWZUN8TYyDMwwg6D43NdNv6/l4oVs/vDdgPZH2kpQsymyVmwQEMeUJbNInlHs
Uu6ModOv8tEevhpCUNLJhXKAKaNs4xn/gHI79YNSBC91J2qsFq1mMzWkUzVqFuRgE18JSHwl0mU5
CTyxY6UsYK21Sniwo6Z/ciYcbOECSbjFQMkmQda3/YOEkhExBi4btLldJ81m6OSKvJCMG+yISss+
Rd3FA7huHEqzkbaV40sg1K2RKV1Ym8IRxJGGWBeQ3pTkxpBYES5MYXg9BkV5hyaIDaOs6ZRPmpam
aMqp9b3J9R1dHz/WzsMwRXvflkBUmH4AfDkP490IDhHZ7MwPbzmAxl4mKv+OYne9g96LiogayWT6
pumlk+LyXB51+0ZuuxqZfxNym1PU9jNaWxGYda3dW0A5kQYoHO05aFAlI2MJKQzgTiI756Ym1xoa
Symquehs7RrNBBrXjyMydgGJPkvlsK82lbjI2QJuFLUUN448aSlCeFqDXgokxqhKBOhXo7yXosC+
KiBQEZukkUizo/Xxp0jUUNnExcjaEKHejn207uduV8XNozl1WkeZOBnuLSWpUEsdx4dI1/2HeGJ5
xuOq3KqKcNwM2fsBul0ZgHJXZfDPUUQyPXDcJnPUpwRZtAOF+BEf0AL5gxFxAOQ0ybFt0iFhfXPt
VDbVi6FOpuowoRY6u3FIxlNgRORlnSiylE1EIc7ate3Al1VxLIj6XAqSjSFxgrguo2AsLwzMASEp
DSnaqSGwbJkYL3UFSePAbg5R0kTXid3q5a2qlLH4pmK2E+4GmRz7Q0FpgEJHmLMTI38fG9dOFfoy
uhm+Ud0oELT9M5ubGIYao2ZkV9DrcBJuJTtvnmDGmBSTWjOSnGcVK2hH3wSj0w9blGkCsmQIabb7
kn2s39UAWpFcNTKI3XE24iy0w6o3aOqNoSP28VkjE5kW7F+aMPCAgtnPQhlBpNmzaRXfG3Uckm3e
A8RxK2NE1CDV5GDb+UZh4clqyt0GxMogEgywSFINkhQMN1XrUw2ILTVwzpIGU7sN3gXO16EyY99N
ymYaPWhmQ/2nozbY74Ekj88b5gWyXDXOuZlRh+QWWwVZ5AFtKK9TJnXYNlVgeH5SBo9h3zo7J5Sh
eRnc+PHU6sefktJaCvnUCfmQHL8AynHBIG0aE47IiAzTNhyjHLaHopTWPXKR+AMw2gNI89JQg+Qg
JaF0rtowyIHboBZcJS31ll4p1cAbsMrdpaou75GSZScYkIPJtY2hamP1M+YjqHCFMOWw+WC/bkts
QJoeJn5sZBlWJFZeEidwDawknW7QxNCGDdWZXN85VQWbEQD0c6qO8OlmcL4dYSHcdw6zFWGoifN8
Qgohn3AkgKjdseUkEXUihYMNdDZlm5u4Ak62r3gFInZf+hqHRF8f1bs0xNhUyQe0PJoIuSmJExPE
LucxjJIJO85MqTifAeHczcAInK5DmJ5GALESCYedn3fiu4xK2x38zPoa/HN+3XaZ9pUs5l3cI1Dn
R2zlLFY4X0rNk24jGoMCz+hOhWyeV132bWBccO1GuXqSk3SjjXpwIWlGR5K47UyPpT7fC9PW2PGx
5QjSxr7HmUW+lytFp2yqIe4UmLaEakMEXLtqEYH1nebG6YZC3RcIxan7lEqNU4/NuVJl0SbBwwof
M0g9ohixgpKb4mcVDLj6WPgXaSbrPOvfd60bizNtytvvSZ2h/dAhM9VlsfnSOWjhhfV85y1HSsE1
GuAK1/vQIzepfolQRiwwMJhmPh6C4zHWub79koFq8pponF5CvXLuy7Cg8Kbj+H7VmYmJXG9Uf0YX
y/K0qSRQgEZROFKcorgMUbmviBwlwhpbOJK903I0ONnJjB4PSK4PM9Kvk75h32zVz2hURMmtmSMH
uAWjXCCdKGtbMGuUBuqI/r9olUiIJ/R6FfMzqk+jdE9ozvJ7vR7In6vA6orzquS8dNXGGv4SIsZn
9rsfaX68a4qgy4Y9qsOTdm/YWmsckPGU5GxfViSXZwxPI2P+ESazhgd17vC8aRP4KA08PKqwED8c
LNnQUvLvwV8HlKiksRwbcn5t19m39RBYYppjR6GO2hS1AeYrNyoYtZRUBtPLIqtDzgXL2Vrd45Zs
5fdmIFsIVZHSLqvpaXKQjjbMz3IbmLqt7PM6UsvM3v+7exNQHpC6iimDqrfNfyAeQ0bD8GUun1DW
vZGTuabpKman2T20/GZ3vLHFVVD71Rg+Z+B3VP0fOYPadETV9AFoSiuakEKUcjSqzKj0mxNp5sXt
/VdDXM+BRFkyKYr5Rd5klIZY8qu85vZujLZ22SpDvQ3NUb1Oe/MUXGWRT6Ip+s+wQEU5XOEtc3G9
nYJZ5Txs4FgF3O2pokcU/8y2bZ6KUavwMymZhYOKR0aPOP2JDl1c5OfGufGSiSABbNCvi8atRCJf
UswH83aEMzXl+7HgdFn4ziGrdfvwb4eP1gwungheaQrSVe97lYtehqopgE0xFfW93Q3WxgyRXT3e
yjKvPX8UkHIZuCo+kboGRPzd4GmsO1lC4nEuBKMHglIXGIz2xnf6B6cdY1Au3ScLFfNWKyHt9znH
bFPKNmMePzaN/KsW879NXPg/REdQZ8QZTIQVMsBDJIJvBWfTt4SA17/5xQhQZP0PLJIp4YCIU8lp
Mid/MQIUWfuDLK4xZ1YR4SE99hcjQPmD9Ce/DIaOVDOZdQLyvxkByh+kUjTIBfN/TVXVlH/DCNDN
xRpDZUlz5sZJbjFTyQW9nz0Zx4UyqiQ2umm69jXMeKt849QA3QukR2Fipluncsq9WRUghFJd5khX
PNj5dFHbOnVX4BMa9x3J2A612OYaTgxOelkHRrPpIgmrKbwhfcxogso8mHn6U0gDj5gTMTiBS2g/
bXDR4TjIta0z08vc0g+TglI3da9NkAtMNCx7Y6eGB/5vq0FT4FSH/CFoN0pFdTXtlT65LzmS9ZPF
pfIhSRQOWtmzje/pBjYsIBEF1V7JODiZfVZXL+iHXo+SjUI8+1UWdKilfY85SICvQVfVIluDosMG
B4I9ulb7Rr+vbBUVV3UjhHGIU4vNB2EmXnV+mbI00V5Dmt1oEDkVXKGNbWlkLrXKLVqpUPC2fmTv
x0yg2ozipdDBshVPXHYe0EMAkIgSkY6mXNPPEntIQKOlb9Xpc1eYB7AStoX3KbZfiaPc4eoGnPKl
IdlEKR1yYLsT0bWBPLqwPo0ItWj3jdTgEFhzsrmnJIHtDFxX60xGYysPUXrV7zXDP0/DQ6lMF2ro
P2ImLryyQvlI6vT0jJsm15VhBmoIdCz0wzy6qJc1QeyBzj3AS+WmGexetQ3zEbUzoTZPUQWwoBSX
YYxG2NhD8G5fcvkloackZVYm73ahdi+DrDEzEy7D/fzmcqFsFR0sXGVsdUk/GHF+2zXidhzv5x/N
QzP/4djhOA4KRqlTd34ZCa0CuzbPmjL4YcbGnePXT/Pvd1JwVerSU0JVxiibKwokG+67iEsyppPs
u3asbiibc31XECHwU5eXBBwN7KHbAZPeRvI9oFE0OWXm3jwQ48BlhD+Wc+aBJW3FI0RKT5NVzxws
gFa4MxAnqt7uesXaW+hR60yHvkaSGnCXZZzNM6aFdBiCrIyzbdP2G1aCfVngEoNEkWnzb+fMrH7M
zVfC8CQVDRwkxcya62JCDDLfA3RxBFZxfcUME5usSl2wppQqOWl1ePaJbZYYh3zI4M+Z1wh/X5Wt
eNanDHM68wDN7hFL8YuxRCnAunBi9OCYE1yS9nnPnMChr7QTd54fY5Ze6QbnTnPfNtjq4DDD5cPT
7OAiSBn5kD+x8CEYc+kcbqpHEmMLRntvNhhQ2oLMSjNg3GjuIx0RKX9wU8i7pUB7PzE8o2JU+ErE
ANw2sffzqM0jGmELWqqa10vgEFk8oCa5o9oh2W7vi7bdzeOAXPjGSoFxDG7HotHZ1lkqmftcyS6d
UHIHvO/wMUQCh9jGA4fgaNV5/thnqAs9dAB2WoHhq9xekQF2FV36njnM9wjrrVyXXGK/hM8rOObM
c4d/5hMycO29Nra7CT0Pkmz7MLgek+4M8vVlVdmos5ck2zhb452AQq5p5bt8NHswo6QtWjCFbYJb
cRZbz0gmtd6QGUglHFiZfwCpD/csyJcYLV4GGTSRLM9ThE6QQ3EykwO39exUgQkoKkRQmjynpqYR
eNBQMEurvYKF5aaoU3RA2nCvqFgk9/awrUJLBUifC+66YIw6fyspAoBAUdyott9s7IY6Rdm/dJOG
bQvk+9ff9dHH2ihB9IgWwy35CW7VJBn2aj9e1apzLzIFXKONvRIwMspj4F1ypTJ3rIZbYxwF8oMB
S32NBsKAnHln6beCtWmjm+qhQ4Jiq8gRDG3LcrMCb2ZryILZBTEDaWY9v75nY5yXgFL4TpUhLsFJ
ZSYOQJ34CTYX7JCkYqDYo4tkYEAn+19hQQkI8TXwPQN5L8Ngu2mBhppFsXcmc2dDf4dLGjmkmcKv
ZUdKQ0Ljvez9n33HTTnUVO4UQjp0M4gmM/uXtJa1fRuIYctGtItrwGzOyAostdN3ZWpMfKeDL2PH
nkbqYdcbQnUjW5QuQJSdPTj7otR3Ragf8kZs0yra50n6PauUs4zq5ST8pyJFKCsbLmXkQqwspUsu
gKKfSeq0eXPkuP1VHXpLHXvdpd8UjX7t4jDUqL/LjsGx4P0uLkXUbgPOdp6PbNlYsuSyglg56XZW
k0lw3QeNZXUvnL53voUniKOceoVXLMryHdDWdKBNkewAiPP+HSgowAJrE+TkHN3LnOK88FFrRaZw
H0KNet2P2b9S/1tS/Jj3UZw+98CCUEao1KtEi79xDYKjpt5Jc/pECofPfYoFJO4hhtGTOK3bTenk
f6qeZMpk6hXtpkancl6gCVsrLm8hFePK1JGnsq6jFiwzjcTqzEB87GQIFpwWSCeztcyLYjBJ5x0b
wYQtyLyUzx2lY7Ki1LonF+Ih6exHQ39BHHUrf2lS+yxktR2Y97pungmLyn5wZnUCYyNja9ZM8I6/
Z6ErQCRPjYXCS3BRdMFF3PtuNejbKDIPdppRz/Ex3Q4uZPtbpJDrZA2Mh/sqVTemEGAXsQQb0YxM
X3rE4Kr2BbyYp2DMnkP7NGOTnNN9Px+62A6sTCWLTeHGJPXlw/+zFaCS+YNjJz+lQt++HhUUVFs0
9KbNa9RQ0bZy9hSAMZm4DKBCkHQj2VQ611zOt1UmuXWSInfqokZ3aNBTASob5IPHrnGmKNgzNxhX
tAZqIqhdIf9nPfYNU8uOf0aBaNxI1fGedTx9mj7PB6kyNekakJ5oQUhR5gaG786fUnE6aFPXZ/2e
e8rg/IemGbyDnWWKlzrLLptafAVA4ur6Sz4Z14C290Fmn5ixC/TIa8xQegAIBLWWo+9M3nlz6e3A
x6WYIeVe748yHoaYO6GGyIKeUtM7D6Xo5USQ/u6ozfXaoS1bgYC0KMjL6Gkgr2rnYIiR74zqizAx
NtxVD7hyPnOzu9MnhWNoBT619ebNTyQ4mbCdcUq+O/4uxvxxy2AFXWFTZlZhFC6BbE4d6MKOkJIf
OkFNlOMGJ9ExKW57hMTGNtiXEVsiOiS5eS5FDynpzym5lLXms65maPIabGgUtdK7GhO73MZS6cco
OPP2OCiwvc6zMvxeGZpn9hIGKiik9UBQrevStM8GRb/2perc1r40in4AYHpWNgaZINxXAhNMpP4i
qdbe5FBVszeoo77t0LqGxeDVxMnUbyvT2YhOEDLBBXNEG8qHwjmfD88BdpQdnzCfto932UzQ/keX
wU+0uLKRAGLSvJ8vghxN2GHN483HutQntMPigDLZBimMTVd8YVr36QvKxvs5EH2vDZ5k/Ib0gVOk
TzRWLwS65WTuYPqvx7kh1g/zuowNNwdUTnkq6r72toszr34qkWShmugO4XSNK+sW/8Hd3DAslGsV
W1FpBuA3p6jO2u+CAqAPl0sDO2lNX+YsnEBO9JaNhEGYbxx44Xom9np5M192WN56sU+LYRNzNWtF
hu1jdgEaGN6Jm4Qv8InEbaw0u94nT5teppygEVV252vO6xAW9/OQzTeoNKldOzsrRv986Ky9bFyp
en022Ab8m3YXDmxjxakhVBd5rteQRw0IFj7bFGm8+evfhLxWSBGqKwOzPk5f6pyDDHLTMDKiqi3x
O4FUo/vnnGdh877M6x9zqzX+1BLlRs+4F8Qs6aPk+kW2U1uYUlp6WTJB50U7H+aJaV0USHwcn3ev
y8IyVBkQ2G26CUrSnj/q7UunJbnpoOalWffnK94goeprGoAV9cO8bOHPiZplt8Nl2IcKUSCmpSlo
3zvWtWaxiKZIk+M1o1vcPJ7aiABszSv7phpeok+QS4gVNmJuWjEyWkp93yYZ7BdEADn39El4hZb5
55xdcwQU3TmsRoLyPUFtcgGdtENocYXmV2Wwyklk7RsmaaDwMxgbY14/zdF4vEeWRPlfw2hpuoxq
AsvMktuYmpOfaBlK0nMvzNeB+ViuMgrkUalcvUikFyFzcKDvkYSuKuy1Ujhd83GAT5Tzr338aV6t
7FBs9M4kOX1yps2LwT8GzTKhtmoAMP+hvGIURVOB/cs90Jav1xF2hS09Pl8L5ztoQS/OdyDkTS5j
jC9fz2ncOTXjYhieS4bwNR1gsAyyY0sjWAyxGSyuh0HqHu/O11n//l1BbaE9YVoK/G5DXhzcJnqu
8yeiQgsvpka7z+vWzRhRq+KixWbfB+NBlfst2leKLblag6OR317NS2zSXGO6sNPKU+Dg15TzP16K
0dUchXdTl6navlR9aawMZj1nLj4c2R3SNZbklqQPAqwJ5/s2s3VeOC+nIr81S+pHvXkCH6jPH3/s
PRarPgW+AZwuGyXVYMxQEYm1DS+AsIxGH+PZQyfL4+/zCVJQ552PO/NEtCXzUN8hX+uiVb1JHH07
zzdIdLtqekYgGGYUv3+DCBJz+dyqX4Ye5gCEMvNljiU7IQFT1F7ZoAlaW9d+lblzCM4f2zGlOw4M
rdF+fp0I/9u52/+fojPzdr6e5T0TP6JvbzO8sHv/o/niWH9AuAFQZyCpojrg3P6T4TXtP1B10cjj
GjPtX32T4dWsP4g4ynyUkEw22vmA9t8ZXvMPC9EJ27GAxpPe1XXjX2V4381fCQkLqAPg7RanW5DL
KlqxKK50QgbZ1vQhvqOdpmAB+aYjbn+Fwtu75/tT7d8NLE4KqAPnnab1hpsFo/9nqyrSg5DC4uFj
T1/s1ELVJpD3QMuEHdvDVd2BXbj0ayM4fOz5c6Xozabatkgh9r5huXUatliUwJQNsAbffuzpiy27
KoUqKDVZbov7NF7feD87LGJh8ytiVyVj3p9n/u77eUzevL3e4WOjQit2AX4j1NxosjdqCLknGsS+
j30C0/1tExk2BW1plha306bst0oLYtRFLLA+tZuvzR/1fQNIbNqaXHeGa1Jsvq/kQP+qBxrZ0uPv
v9ZFi00N27smyPRed3GNJ/vQvej67cD7f3D2L+5yAWKCYYY4rav10vCATjDHCBQeA+tE97+/dPw1
wvIifH2jtgOdS7wbxIX0I4VdgDbbED1MCLh5sVOW90ozRQeZ4DA22JIBwjvebyvDIi/CWgAOSYEW
6IA9jFzbA0dRhm1StLFy4tixMjDyIrJzHFVQNorRt/dNSKr5WBjTdipTcLJFq43JiQ58f6H5uwMX
AV6QrxgGEB+uhP6nZDAPilJszaYNtr1pHYowvzjeYWvfM//8TSwGKRiVIdOht8XmcytUeavX+rSN
jf4U3WVtSOafv2mhb8FDlwmG8U3QOIdOx6paqMW/wwD83VGLQEdsXKYC2eFekiVPwMjOpQz8T950
Xz7WP4s4V9WmrFoV4XsNlWNYvxoyvJYs9vh8F97xJtbGehHrSaRg5EeC3Q25xpXYh6gqbttXAbLo
pfTBuPhHwIO9Vno0Z1XwmiDZd1KVfGgvMp1FrFOgBU3uj1BrOyzd9oXOSRLxgBB5muP98/sJhAzd
+wmU2iTfUeNFunYsh+kmMac5sVdFw3TiC34fA+as3fd2hkrapAPiEjYa+dJ4peLYhr9JVB0qJIVv
PvYNi3gWqFwggG1aMNC18JNhZco1+i3aidVi7QMWQdxbtRUkchbu27KPkG/IELl69IdMxgIm623j
4fhHzC/796XiP7HGKvq+nwCWRz4WvI4Xq5IezAWPLtq2vVo/IsLQuErw76ixfze0COpudhxDn9rx
SPY7O6XUa+u818UQ3YOnxNjl+OeszKslwGUaRt8fwsaCD5EqZ9jPOm5f5fnZ8af/PqrRq3rfWXC2
67SvCxvoQEGWolWh9G/YFbG+TMeMe1eAwEUNNruDZHy8yZUPchYLCSJvpY7Ng+nlnRlBT4CXEeWt
737s6YslpARADhoODReY8OXzKPJ5ommNeYLGuzK57MUyIsdqi+Z0yCW9bRNglUNs9+N5GYMK4is6
SbpvJjCHJ0ZnpauW0rKAJ/s6jQ3LyxVVCLcmtY2FTob49ok1ZWX47cWakuWSWpRtbHtJFcbTpS+1
8nCu6L1qgVIri7MOmlFx0QaF3X1siVnmxH2tN+dDQ7Cv8jHddn1I2VkE5YnvWQiw/RWTyzze0FYN
nmml4xVjOsYunERsssqqdsS+l9TM/mzYpWR7eoJf0Q0evv50CXLetJ4qlK2Gj81we7ECTXJqwgiJ
LYgCZf+90Y0fpSTBQTk+w9em4GLZaU0hW+nUmp7TAbJztOaHatvTGRfd3oV5rp2Yeyur9ZIBqKYW
AB4ZzCwOjCK4GexO9R9EapPADSShOtzk/7rq/49vuOayoFmbRVjhBuR4tSgGjGB6jCTjAFO1/fHn
r83wxXrgwDCpAoFfSTvZcFwxfHb6R6goMp+BmXIw05qr4CdnJyxwjje5ErXWYo1IehENGKGZXjkV
8Sf0TrNHUYn+xNNXxmUpRCZLALbAUluIrSUyelalPz34tgJYekjM7ERmbmWOWfPP35yGpyzIAI4g
1YWYUH4fjriclbUMQgc1vQt1GLOPrQbW4kiQa7aBjmozebCDq02YTeTX2x8fG4Z5eN58Q4ClIb5I
+eQJW/3RRxPC+7aWnJhWax20CEIthvg5quHkFT5ANtRZJ5LkFMAfHCeK7808E8mJ/X+tpcUOLbji
SHGsGGjVSjd6Kn2WmgCxFVD28nhCyGAlRpa8UdHEVjqU6eDFSIB9njXrznVM6O+og8QRLAVbQ+9G
PgVSXguPRUSa6AqheDfLusAjdIUzdA+wUpNTUhQrjzcX0adbrYoBBI9PkvKcDPdZVRgnBn0l9MzF
Eb+Ox6wHwd17UpWeB07Zb5S4vAcZfGLGrj1/sRtHMKDDWrZ6D1gY7M7ROEe64jpo8v7E1rHWwDzH
3oREUjlhnoe4LKQl9T8p9NNDHaoV4NNROTGX1pqYf/6mCeHkkzL1TNdqCF0sVg59DHSP0tjxoF6Z
qq9I2zePH8MWDuow4r6Avca52qiIAstQujqpeEhssnNOjkLv8bbWPmUZ403Q9lnGpdoJ7534q25/
6tLvxx+9NkkXQZ06um9boAAwPhvzyyjNlR0YnurE6r324osTdlRgu5kpqeGm9VMg/fRx2tBP9P/a
oxfBix5UpWRAKly7iDZOe90IbljRifm/0iuveIo3g8sVuihyMzRcw8lwE8OFIj3x5JVFdCkLnE2y
NVXwHCnwZK6TfUqmWxmrHrW9PT6eK91iLCI3V3NQfE5Jfgpet8B3rBsz4NXBx3rdWMRtKBec6+xc
hxTqqsl4JjrjPPv6sVefP+lNp3dOlydB3Gku9wrMDA8t0r19cUK7Zm1E55+/ebiKbUwt8l5zqyLe
Q/Lcpop6YqFZe/QiOuWiqYepRvYuUu2LOho9UNUnunvt0YvotHWEF9tyaPa2bE/XQzFFVBjhxR7v
8LWnL6ITCoAmVLXEbbUFsZE19eRaWWt5H3v6IkDHugqhGmSDqwy9fdH3TXwF3T4/8e4rcbSEczUV
/ltKIvdwFroHWUR7ves+d3IBHLL62JFwCY7BjXnAx3SWjauDr3gkGuc4QFQnru8rfa8v4rSEdlhL
PT4/cR3fwsZ6LjTry/GOnx/xm7STvohRUVZSaqK7QX502vvlhNUSrMMIQWaB4K5fxMWJMVj7hkXA
FpaSZlMNeSs3cmQ7o0Oimx/s+7nJN+GqTV0hWY3SuUUlQ5Z0oIwGEYKxx3toPib9rocWEcsFzEG+
mB5KtNKVssdhEjdlBTUU6Rw9AwTvhCeCYO6K37W0COBhaux4wujSJSX3E37YAQDdlaZ0Jx6/NgKL
CMZzzMJXT27dFgIAmhrYvca74320FmCL8LX7WpVstWvdstI2lTLsuyk4d4ZPLQKFx1tY6ZtXBN6b
MYa6rEYpehRuM15H5WWP9rCN6Ofxh6/lX5aSN43KQIaD37ghIrcDTnZDjmRiFmAkMUAzAmE8ZLRn
eJnRn9hjVtucI/LNF5WjoSQYFyFI3X1DIcJLshct+aJh0aoUP3REUXOA5Vb9saqkqS0C3Q8TGxCk
jTeirifqRjMGBYVOo++yEwG+Mge0RYADpeqc1vJhNahx+hCi6rfPyxZYWlDmL6MktR/b5pZyUsAm
5AZ/7dabehsFbg0dBIUU/d3xqbA2zxbRbgXoHcSp3nopOr6TZl+N9fCn1RnPxx+/1kmLEEfCaEiE
BEk3CRE27n3YI+O50zZ3ZaE8HG9iZb3SFmEeNeQkWuydPTuIAWh1PTgzjJoDcasO0aesGG8trTwR
92u9tYj7cQwVGKhG45mzu4jc9VjCV1Ho9WN7SmhrZdVSFrdXiZtTiwV2SyYseTTTDmbFKR27BaDs
r7Sr6rwPwcBODGou/uhZg/w4FWXi6VEfupGGILoVa3eOaDGx0+xLpwl+orLbnxVSgWZwY7XQBs3Z
V0D5UKkYNuj7V7GjjkJM3PKZdfk0SerPvsTko+viL8dnxcrEW8owlk5Sa1pcNV6qDQraRBLkLNkI
n7lc566MTtaJGbHWzvzzN6saTGet1IMcYbKQcnpTKN0mVg+FODOjoTyxkc0r5G/2yVco75s2kBZI
nZ6x8Tpz2MkByjnBRHksw/5qZ8CBAThw6uK4MvvU+edvmjLHoKlSGSu5KIkAPCi7Cm/Dj43IYqXp
B8Puah84fzza+DMVMOiU4kYrAswaEic9sbWtfcBiwQlEIlNbyBqvlY191dVn7fD9+PuvPXmxziAb
YxkYiLDe59LtqFeHBNvz449eWVbUxbJS6gJ9Ay1o3LSqvgChvqHK55Y5Gu3Hn7/y6ksAXFQ0em/p
vDoOfdtUzvGNGLbHH70y/5cwcgUZDgR6/NoN48CbODuivKZcShAnO0o8H3z/RZDZRVhXie/QSC9c
vSifUOz72L361VLlzYS3e4XkoMWjKUhu6hTBnT7d6sap4vNa9yziKbWCspVMNgzkO/CVxI8cFZmx
iZxqB3lRv1GoDtwfH4mVSbTkZEShM6IDKDce1Mr+ZqxLC3elQrmQEQzfHW9i7WsWwTU1zJtR4muK
rH8cM/Vc6aUfovW/tcUp/MpaE4so65DTDPxc1J4fWZ8kdMedzniI+vZ6cOofx79iLRoW0ab4AZxl
Vam8SkbFxrKm67oRJxa5laV6iVUTLYJZee9UkC9Ht9bbRyPRP0dtuUf75mVU2k8f+oQlMk3uZzGq
qq9AX4cNMkuDEt5ESB6e2Dx/f6RCxfj9LmAppSanuFZ4WFDfgdfdThC9RSA2NfRXShCHWSjzI19i
LOsAZlSHbMlwxeGdiC+JjkqBVhT9iZvy63b/m61zibADT9daaVDWXvckf1b/rJ/LT/VV/kl7iZ6H
Q3gjLuLr4jo8iHPrDAOAs/AuPS+em+f8JnnIT3TmSlzOohdvt1Q9Cqe0CkGwj41+QO7Q3ljG+LVz
wo9NZ3lu980KJjmNJKIYX2Up/qSYWPO8HB+Ztak8h8+b51amSIUh8d5xY5z5nbFVTEQE5HIjcqRL
tdvjrawEo7w4FXQJwBKz5e1xuD0j9K+bHj3/jz17sVyht5E0sh3XXq00GRKFVgiPlevC/mOPXyxV
tqD8ytNqr0juw+CqCR6OP3c+jf9uzi6iL+uMCFUyvfLsujuUQbEboAFfy9qZ2dX4biI1Ad3jeFO/
731jCbdToWphOqJWyHaJR8XA96cMT5xp1h69OOD3se8UTRfWHMTKGrGDvkdkUWvGsdgdf/ffxxVi
uu/nZ69l9VSGAe8earcq8AEMo+K7vtVPZK5/Pwy4dr9/fjmg3dTlPD9XkVOIYeDsIiRKt5IPo6tE
kBV6+w5zoE+inr4d/6Tfb3745b1vMvaB16VSWnn64Nyo9eiNShltKs3/pprDz+NtrKztzmI5En2s
90GUVZ41tuEOvgJEaMl1EuVunJLzVKrPLQwcTkTgyhg5i7WJ2jv014gPMkztBl2Mh7FOEqxQ6u/H
P2bt+fPke7NGJY416XHJ85Gc3chwT+voZYisE2+/NoUXaxP2cnaQtEbl9UbyKTD9z+hEJx989mJt
wmEHSsoQV1BjUfuwvsfViTn0+2UbUaX3XRKzXYeiGvGAkx+L4FpKxm3TW1tT+a5FJwqXr/eSf65Q
xlJOfVDSqB7Qa/Z0oytROe6vpLp+SjO131g4QW/5v5ht1Yc6NrqtofkvU97f+VJy2Yv2Us6nr8hB
QvcGUYozPK5tXX5lBziYmdbH4DfGEgOQaip5bEQiPbTM8GR7UPF9qPrixLK5Mu1mz+u30w5lEUea
4qL0xt64E7GOm0Sd3Nt9o7nH5/XKzFsC/kJVl1pqcaxtgRQgFOCgKRu3+QdXzuUSYGbT5GRS6emN
ctCD8VzzxS6xTsHDV1axJbgPRUh6el44a8Xr8DUVrQrZ4KFWTsXlWgOLqE9RvR7TwSm9QEtjr5LQ
flCd5GtoWsWmMGvvY2OwiH6GtczixCi91rHcptWxwtM/Nn+WoD29Nyulh7niVd3T0OLtZV2n09PH
XnsR/6Ew9SIcZZ49YtuEIo2FCKdv2f6Jd1/bFhenE5jhoQQRpgRwqLuQ0Hb+2O8V6SLMf0iyiV4I
vE5xClW9EmhLjB6k/9GWJz5Gnq5MWd5o2JrV06nz4cpSucRsy7h79pnUl6i09NvJvm+0M4E3nZX8
aUUfm0RLGCBabmaYdDShIkISWJ8rYZ0Yh7WuWQSxSuxGNULPXtmiuFxN1DaizdD/F2dnths3zm3h
JyJATRR1q5pc5SGxYydxboiMlChKpCiJGp7+rGrgAN36Uy7A6ItOBw1VFcVp7732+q6hef4pL/xl
j19r/pTvHEiaeL7bw7t/v2z9Md7pbXfQW71t9tUOzfK7amcexas8RKdw329g/rRtdmbvDsVOP/ab
elvs7P010fClH7xa9aWdCt7Opj3weFbtPefdou+h6G7cr8rM/ubt5XPpU1arfs5mEmo/YG8UFjYI
ZT6opxRd3u97+urUL7m3qUQXECz9200r03wsvtWOvHNKrJb+gmQAbvR4+sJ+Vc33RD46cq0eeeFE
WhOjel30rBA1JrICU3ijpKS/x14Hw/sWCju/j3/d5DRj7ZiOeD7IMDAjqHYK0MK3B/3SV19NnKJp
DfIZjT3AFhhs5KaJiMt7lYA38fYHXJgzbDVnQhk4xE5g/akF7i/p8AQx6EsVJO8KkeFo9d+hKbgy
tWCjPRQp+VkZcDYqWF1cKcte+u6rOSPiaokTaDkOA6xWChV+pZM+wX35na91dVqIoah6AoH1AfVY
IDPqlG+awF6zL7rwZtdKtNg1ZQALdXtIQv7QlO2p4dcqfRfK1YC1/HfU2wrt7WXn7QEedMofpuRY
fWtDeEGCd7et4b91Lbl94Q2sRWkSdl2IjAbMHn5M0m+8/6r4lRD2wgG3FqQRXVBfxNQePLmvymUT
VHBa9OWWgc8B2fWV6X/pLayWruzjwaA6Yg+mYDHszVkJq0ehdHRlW7v0/NX6DYa6LAeOX+F8LdSh
U6oaQbZmAEW+vX4vfcBq/UYNrN3bGq8aGJNdJKKdHq4dJxei7WS1dhcylUTATPzAlw7NykBshh18
vdpuApUg+j2a4B723r/e9ztWa3mhcKLTc28PbcTzmJyL0+k13dSFO/fasCsdSw+pAH4IaKXoICez
ueE13Gub9zWy/I8FGWxZulSHBF9+5rChmfTBLP1tN/Tv3KXXirUpnPpAMW0PvZL3tT6yGMUFtB29
a+zXkrV5mdNZ8tgcuiW46eYC+Khrl+CVIdX/l+1hffTfrQh9UkqNQwQjqlq5+hPEgt14S4plIbkk
cCU+31VUcJO0Dq5L8GaNUuRbFEDs0us5+Abz8IHdIYpvz/xiUNCOo1PAhFhbLvAe55Ect1SlFYg4
PqymXSdNrZ/woTLZo3W8MZ9FaIYQZONF2O9tPdDsIYgjEYNhXckjtA/+NLehEb99n47uNSKFi+7a
3sDGABo4Wd7PATXBTitapLmSCws+Iuqsp1czwwPvfafkWjBVokHFeAHnnrReHovInWIVXes6v7BF
w4XkP5eTPs5UqNsaO1CrPiZFty2BFAim9zUsJPFqg0tMVXmZhgYNCxmyijNcUyeYzre7t6fmpW+/
2t6axqK9vMXUHOFYlnPT7pKywgbRkP3bH3Bh/1z7E82Jth0bMrkbOK/TAycK0O9F11N9fN8HrDY2
Z3vR+GExh7COui0jGt16yPe+7+GrKwrPQjeUCpeIkCxjDhbNsOm5f3z74RdSZaAN/XfqxENZl5UG
wWSp4D8PrEn/WqggOsBRRL0sYLxt4V8i9lFTmo1pWno2vu0PfdA/JczqmwVmNbktptdWd7lC1bjJ
hATvDHSAIHOvtabiykXw73F9vLZNnc/A4KKDDZcYdO7dl678DIdu0v/mLTK3MB6NxisDDrTX3y8m
8dq1jCfYGzy3sPBCGNfNGxCTAzBY0iRkCLs64hv+KQgj6Fuge9fy2Oomlr86ngnYMGYk8mm6ARGv
dDlnxdSy3ZBUQVZtkgKwsQ/Af4n0wcW10uGxVcFECpDZQXECeLwA+Og2qEHC2ZRRkZBwq6d+sDdV
FQbmOxlCtXzLpHH8W4M0jfwywYcabBPih+mTokzBvzP08RiUeRwFMOfNjVNaVUffNXMG+hcC/Mri
XwmlvzIX63oAY6uLk2MDRwPuc+70vLzKSHXDBCOswvJ7ajJsyHk7jxn56WBmSKYcF55iKmHKV2r9
wJAu5duRdMQ9jiMQUfcL4Hjzo4dFafAEPXPCvykgaSMFpGVh69Ms4aG2TVOH6gRk7GkLsM2SDU9t
OVmQaAMDGhzEycGPofM0gispyRLq8iaGXcGtnfm8fFn8SNzTLFJtvwxKtZl7MBYNjTCYHMApLBsN
V3vEs/CSTT3PvqtBzewDLw2NdnKIJ4tshwyB65on5w9lHQ6ooYCtqsCwaRyMv1sEeKdWwq8CZJ4g
ArJyDyOisAnQXFoSrXdAuJgAycNuQTkiIkLB9XlR6Oa2m4jNTXgCsTCayztwcoryRJsAh1oeDfOU
SZiIC7mg2Z+IOHa7VvilNGfYlMewwBYT4r0cNsfKHKlIA1gJNmDgYc8N/FwOZ9PAEE6GxIdwfo75
K2Cy7c4FxgHikyzjYwFBptqAKBo+ZZgXyclbmlnQlNCPbY/cOZjvE87lFphAW9yIuPXBFri9Xt9S
NeOwxVxUT+h7y5r7tkxqwLiqZVzgVD2Jrtvovvb9YfS66XkeVmEzLjnI7ar42aNEjmJmCxO23RwD
2bEDDqgm+1DWo2u3nUjas+l7msjoC8a9QqdIMyITfotZu/yylazJVsZpr3ZtV2fqNqq84tthXHB4
5gM8EcDQ8m7+mmSOwIuB1stPYGnYGdSmhdhLoHNcHg8Tv4tCEf7u57Rpt2gVn9ptEDeq2qCw3WFF
CALaUk9mTWFo3YJo44aYNrte2WXaprMSamdnDwaa7ocMFto9MfrIDasllOC0IbDgh8NoDtfKKQLL
oE5geRtbzzdkEYtC1hcyRIAQA9J8FItO0DOu0uhTMRZ1tYFPgrVwcQ0ZXKrdkqij1DT5koWDtkfp
qXDbNvVpDPvGADQjkS2e7ocEgMCtQIN7fWxk5+GaD1OyU1Bxl31KvHfud8xRujo2Dr7JO8lCzOAx
tEFyyxagN29IMaZf4YWJrTOhZh4fjRHmN1tSuB2DNannF8HcsJwCnMDzF3hJZTO2vmgJ5hwBOCrU
RCVT9aOOkjOEabZVKZ7SshECBiI1FEN4Xwt2njSoBboWyCyql9q0QKD34KaqH6maVH+DikdxM0IO
cIDxN5E/WC/p/NqZKQLMACanuvoOkCKL7yEtL8O7KcqKCiI86MzEn5S2o77Bwpwm+Gj2fLgZTV0H
X3QC14mfsIoccXoRGDSIu6CBS+Kx7DtwpYPlAW0N8GrVjILcG3SCY0xBCfOfrKjK8UHMiolbHzRj
eRcYThnSXZZ5TOwR6IQt6QkrOaIIP5MPY0b9P+5/7fSVhX1tPwQavrzjNgZbge+4MCL7gNyyU8hr
YSR2CVzKh3t4zcdAuqRuUCBZgT3XhWg0CujyYqm1CpTAIVgAmoSL1Jci6B7hLr8AoZHFNr2L6/il
A14VMKs5UBTrRYwEeIKmh4H60fAadrSVWILyNLBJUOAP7EBOOFEqDXf4Ec6PIA8yVNiAoB7UJktB
gbSZ0eGPps5wJiHNxEBezUVTa3UD1KTlz63CNanc8GSIsOtn4TTp4M7ARhzS27J9wYDbn0km6wX+
8HSe6hd09sYJikAANn7MNNi7kOnXwtfjXs/Miq+mhshszC2XPrvLliYDB0MqUhBgRzI/mjgPSzRJ
3nKmDNlHjHTVzRQXkt8NamlwhMKwb9nIkavozi5NfZzQcVp9HnxvJrigGg7fW1t3fPwRTlEqTuS8
p2z7pgHoZACZkO1BIYYDfl1mrd7VleIpRSFWoE0ZPK2+LH/WS5CVDzAG8+ZoYW8/fbQDj3EUmYSj
KkiEDcIXayiPnqcC0/Wh4T2pbi1FLvaBeKc9uhibrofpiawmUdx3zo/sa9nYob2TSwtjigjOuf0t
Szm63nck0UbvNKZT/0v3LkSbbgpOHLxRzLgQdyMwJg2t8rTE2Yc6BoQtC9Jsy3dorYvXIQI94ocP
wYfyGydjFecax/GYF1r2eotGAtHBUNx7dF7rZlB5hCl1l0YY0V1tGGzDgRqq5GPgOAlvIOgOUTU2
HU3iZ0DVKMJDdKCXW8nrKvqlGNQFL2ZB7NjB0RaT4k9RFBP5g0fYQgF/R9Lp4Bq2zN+JW1CihwEZ
00/wxBDBA1N1RI9JuKCnoo+AFf7mKtiv4a2VTvAzjzHh/YINpR8KtQHkl2b3HvU4tZkIMijhZunl
1D2BK2LlNzSMVqzMm5o2cbdLATUJK+AeY4nzwoLYe0xxJVt+kibw8g/yqbZ9TQfog1GBCxEI5nZW
zoD9llF+Al42Bv9PhWXUuA2MrurpRkWcyC4vSqGLr32RRFh2w5CBT5fbBK/qI+40NP5BpzE1n7Rv
ElDe+trATH5UkHGdYI8GK2zXynHsNi6KB0AhUqrgTo42FrR2fpfwQ+1OMFnw7G6Kq6C7T6DdqH4A
nZfhol2OUeduK+I8IIeL1KX8FgfIqz5zo2R/B7hiTV6qkMei2o6ZqkC1YHUSfsEVkwP4l/ZTEeXd
BHzQYQblV1q4VQtq6zzp0oncgNZFzQ3NGHziIBJhctwFNtHsGfKsQka5QMlGH+RkGLm1dao7cYMO
nxrUHi0WukmULsRHUDSjRt+lFbIhYU6WOgxf+0q2oMbQLgBixZs+Akk4xU2d5n2DxrLnqOorfYRH
sx9cDo66nV65TjtMnqGcx9rDoFtNwXak0SR352OZ/UwhBIYoYyhpdFvPi4i3IRVjkoNsnGUGt8hJ
NvewZQ+BWsugc1l+GK+QGOOu5smuGZKw/D3yiQuc+XVXRvjCkQATF3ea4GbJqvmF9QlH07EvC1a+
wNaQhlhLWTQi97uM0VDeyBT1bfQbwQny0ccx7V5cEIngKydlaG0+obkTcyoYWTFiYeDgl3udyDk8
LJ67+bXhQQjwaVRRGe0YbudwnYVT0QxYeDKlM/6rG4YpcJtQZV2KPQ7Sc7ohydTDbnagoL+i7Crm
iX0xAlP2JNBxTx8CzBD0k46DOdvAM0HiT1XTG0zKzrgR3Mlpss0vHnZeNZuskAjdcpN1GbxpC5F2
wTenAviKYd5PyKrnYw9uLRZGFIn2CM1+Hf5QCqDXPodzE1ZxbnhhHCgxtQrHbWhDQBxGaBb9owWc
d+RgO9egFw3no+9JYBLzu7LhOBFtm4bzCdA/2vxWzVC5D4kB+y/atZBFgXsdNVPNPg0VNKEIHwHS
1l8qhjJkXqlhWZ7KsR3mhwWAzewZ3m1p9sqSiRyaGDfBV+BN2Ph58cSrXe24Is9hb8S4kRo+KaCb
wIfeb3Df1OnntlKOfQZzsVi+tgVYL+VWiZgFU47rZURuQ6Sewp/d7JFDDww2+00BD3fG4OYCgF+R
CwwXwAcxhXwVnhasvctq6sVN4qNlCXYFnUHLIiFn8bMC+2cMc7eEuAuhmw/4v5sQSHJ1n8EpM+E3
AcxumpuoVNJ/CFzIlg0HmsJ2eaSss88iO5szHbIpGHtMqxiu/ycU+KnPu5qCy7HILG3Rik9a3t3a
oVfmazHVvXyAafVcPpZVlaKREKyQEV5bosxuCRulu7ddjcPDCbcA5A41SGjgx1bQ4XPJcaTXAFSO
hdgGS9v6fQ+Hni04hkljN30Hi8T7pS97epPhxg6r9LEvpIL6aiGD/5QwGdOTrlQ17GOlKEDVuAxH
9CMHG2L5icNf6Q9MxGN34zMBL14g60PwgTeZHcE3mvn5OieKue/KHDfPqOtzmBnIGCWALln2ytsk
y0XWcv0wyVmqF7bQKLiLzZwuHwkNwm6vjf/VkLOqONfgmLudaDM2fSGuiKdfZkDsqgEemJPkpTrj
6A/YndUt99IV34FX5fOxxv8jvnYjG5dDOZBheKBkWszrXEpb7QHnrNogD62Y5JPnzDYPPWfwFshV
m4jhSA12Fr2dwqBDaErhMdrsir7LKrqJ+lRgMRocuOr7hJwltpZkattvINf6eYfxQIt/NSZlCn5C
GTz2ZTuGBziTezkg7q1Df775+PJeIbwNd2MQFjrOCfa5DAieKi2m27ID1PcFsEFJYV8hy4nkIEEq
XIv7iDdbN9kq+pjFJCv/QBTfjDuGrr90yRlB/8xPAOYKEJu97eLmmDRtOX40TQWbf5x3QVS/LBb2
9rsposDSo0KQzk+IrYfabuuui6p7+E4w9TzCa9b+zhrB9G/0O9RwclB118sid1OlwBcZ535p913Q
JaBuwroywhORGj7EYUHsH4TKxd70c0+ecBhniiOeGlK1IT2A2gY0tKBdbtqkKuvHPvVxAokF66NX
C76VAB+rqgq8KNx9fo4xsNoEWCKhxJNFlwG0BgpMuuUebCNwZnMyVEX9Z5yXztgbhJFj4s8XD5F+
ADUWPNU8TrPB3FSp9HY7DsT2rwj+MBGxiyDJ8QlWJGH2qxVG1w9RVI7AuhJVNJvEBPDKygaeVada
pgZohElZm5Wg5DYk/h7owgUHUjkG9GifTPJ28T7Bt0vqNiSgg5oOBkAbQVkrTw4HyjDdunEBZqPP
qqo8wHqDtcAcpXJ0R0zn1Dz2VdlKsUUwM9CbwodTva0rW+KmmrG40w+VRYniFjEJPJ5BwOnS7ksA
t2fxmTpRwZW+aJGq/O6zOQteTSEQdcNfMgKpagxxe5nxCsL+w+QUCT4aBC+oYMXUkfRbGTaugIsf
E7z8VgxByBHgo7D5AWmlTP5o42yaYZAHgg/5AL1NN6KO19czMjBTrZARTegYMzjSo4HF575qKdgj
aZ2C1t1mXByqAAZREahPVTJ89X6a+CcOFyqAfADD7U9tG6RyztORGlwWl8RPw8ki7sM1HYRvAUiw
6sP2WE1UVB8BKq90uQuEKaOPdDa1AjCmDiYQirli5alGbbo70pE2UYuGGjDi70uNtbEPEmAX70yN
BjbA/oYsceGZTQ08uy7i1JLcVKwrDyUg8nLbxuliT4kWvtuUY9pg3tZwgUPeidRo02dZwXdtBttt
5CplNEtsJG7wAAEtRJe4MMihxN0NDAiDmXJ2SmyQlesKUlAIeA3AZsHRmZYLDc5OAGZ5rgKNrugN
bptV8pgYkwVfOjejiPPIo7mY600sWNSfogx85duq1haPRYlfUqQWS1ambBuwJANygiEKKyVYWAt+
9pYi1OgBCopqzn83vi5gsqGnsFlOGCVDnlGvm8JH0akp+jDzpOx+8iVui68GWu3kQ+rwD7ZfawN2
N4fgXSEkNn0BZUq4cApOsq+AZE/YPKco85gGCdEug7/BU4KJimJL4XHnfZYRkfGzaU3oHxtiafQ4
1227/G4sC1vcfCpArwOH5BEOxgmXjOfuvOk8FQYcdBgEyWlZ4MaiWXZngEUr5w0aqhOAG4j3aZRu
6SwcuwVbOhzvkhqZy7uxam3zKaaSn5Njk9dbyIAdAH56WZLiYVrATN4Y0gr5bC2vHTzeJhoASyGo
ZHs/kDA6dWkRWhjBRNHypSEwa7tzHZ/EvnHS4JBltjMliIJ0UpjYYZeKL0PfF89toJfa44hAGOry
2sdl+H0uGl89EthXgjs2Z7SkuyIIfci2NB6XAfd4HgSJ2YRl7d2hhMUgzFsgvy6Sz1LV58yQDX3y
XMydcAfsjEP63CKbox2wiCRG8cyRzN03Xefrj3MAq5M+CD7gQDPPgAZz/mOYOd8t7SiXu4Itlu7d
iOjlA0PNOTsG8Vz9wS2dNQeKy5P5gGh+zD5pmVF6GhOZ9KcqbRd3nzAqJZonJ1z526oigPyAB5Le
GzCeQZfifRMGyJVMpO27bdhCmlNuWxZ5XB26ak5K7L0+wIV+b4CTXMLNhGi27VEL6sO0P3aDsia4
8RLKVpBAgIYBvgEub1T9ZlWc0j/zyENQkUMXBcHPxuKrAo+KptdbUL8b8iXzzi+/+Ix4c8cm4LLv
umjkGFu0r3fupaqZUi9oTGvKTxgyMj97X88ABPqwoPJ1sVEV/SzgspIC+oWOdHVTdU1d3LYewv4d
8CsNMhxpOYSRyctshKYkp5whqswt7E/pT6OzKDkZlmCD5IiJka1CxXRGkQgdzgP/YMDuQmqUGxRX
BC5u9Dcfod0/ChLg9PWu7E6Di9hvPkMHcNKIcjoQ74QAb8z4+teIvQutpKUv0QtFFbxdbar6LXKe
9NQyF4U/p5jN4tcs6rF+DWd0feHUa/r4OCx+gmAR91WCyQeL2GULaGTGflKFqA7fkk1J8MvSpqu+
xZryGSmEoTP3ZTpmZYVdXgao44+ljKOdqBqsYyYNOqX13PL5ay+TVKR5idsMumbQ242DYpMNjQiH
PEb6K/yqZiS2zjsA+51mIF3yMfK3QYlMHtIW3tsjM2r0v5IgI/NdEdS1fq170wJiAri8SDdVEPfZ
jzmWYfKpjcvexRBh9tQCgKucBdCjT9DBnaCwkswEAU2cGf6rjmad7KdMLXW2gVY8hZvEoExQQrxH
seppzijOLVQchkG7DTrBwZja9HrQQOwOLcvQ4twiyvQ/JngaIrEMel4Pivzg4IExnRG4DI7iphWF
crmHx+tc7SyqzrDATSYWQgjZgpEQQ3WBlFEb5Q1SqaBS2r5BKLvBiS1ms2VVkSXfgE0s2mtCkgsN
9vG6kXdgvTWF5uk+GdV00yK194B0R4iqK9Kw97ib8BuOYAoJKGAX5dLh8hT03T1ZOiRBwkiI28RC
KFou53zK2xXIfzpZ/1fIGa+bf8kCEuHgARgcULKxeUij4XdWOqDJotLWMN4jWZjuFtZGX1uN4CLv
Gg0nIpIg5DrZiiB9mY0xmMToKkh/4uKbtOfWF3rNb+bv1eN4bXgQDZTEApWqvfDVBE6wa8iQD8Tg
q709An+vfwO5/t8SLDLkNawGQGgFkC5FpJMgAQpPGNqSU48D3l4RW136HSuVxgJwT9uYONnHogg2
VcKXLcmGa0X8CxXTdZ+yNgJY1Fkk+zo+afOUYA9K2bM2f4bCv0vCEv8zqf8lwYRwqAjiEgfw5HaE
OJGnURhfmYWXBmelQSjMHDYsTfH14RyXIyYE55Tbd0ne/4fb7XEJ04pUeMF6QqJqfDGpMlcG5dLk
WUkPROTQ3lViNxuRw6O/ugjtw7dTmlbdA6VBfM0c4dL4rEQIbCKklRIWmFmhl89j4sZ7NHxckx1f
UiGs25JLG/t2QPi/9309/lBJ5wB3DCakwG2PjiGZo2q63I8iLoHuayk6BnDbgx8WqnTVLiItqiZq
EA+yKZNPPub2p+6yAuhdqcXHVhFmTlWTRklu4eCH+xhDV+d45QX8fWSStVVRnEoqBxmYQ5+y8ilI
AoGRmckVG5JLT1/tDUugRumbtDvU/VQWOS7gCW6ydXOlU+qC/G9tQlQmE65NrIJqbs72XVVuY/0j
CtBRCK4m2Fb699s73KVfsRKZ1BbmLDP6gw6xDW9jyL/Q6nrz9qP/Pv+TtfvQ0HZ9kDTeHCgSXjvn
I/uLt3bZoaxxzU/ygrQwWu8NDgVdy6SFi85NQstDwc6tryCgguP69o+4ND7hf08AfZbKZX2LOTSx
IO9M+hG75s+3n33p2682iJH2nax4hmfHHoRl2/xAifgZx/0XwqblyiK49BZW24MkQATBaRNCXjd6
toOAQH9rpm556RBJRdu3f8mFUVq7AyUyjCyrMUqegRi9VUUpH7KQ4Y9vP//CSK0tf8CVylLUDzCV
kAH8QfUwfUYVBI5Zqa+TP3VyJl2/75NWqxqybdkhwrMH2LSVelMrWfyhUAh9NRIeFnmWyeqawceF
NxOuTv3AdlEKcOH59f8u0vvCfqbTtavbpReyWtYT8iJtCbLqIaDJM10Cfa+BJvz09hhd+uLnD/3X
aW+qRXeMN1AFus+NuAWGOYyvuC5c+t6rBa0qVPCApQDwsboDOQnMx3c2Xq5FaiXpeOMYnozw9iOB
xTNSin3OUnVlUC5989Vi1rSC9msE1zYTEf9ToSIRbcMETqPbtwf9wvPXdhRjpCeVQSB2mCfU1o6p
ArdKgm6orxxnF26J6wbywZGxZ4E7pxJs9oEHXmw6EOAPJTI0gOks0MRkId29/WMuzaDVpgSP3lK0
0DYe0OG9Lef7OkRGKbyyhC+M1DpqcdLWqs5AUEfpI6fzQ5xcOQsufOt1uBFjACKPXNCBxD8hwIrH
AzJNV770Pw/531grWYcaRCyELFKZg9k1R36I9rgkbeWuvO/2y2baoTa5cZtiByHZlYPhwp4arLYf
BoLOEjeYsMDepzvrhz6HYOEm66tn0TTXjp9LL+M8lv/aK6KGF7OdQEKG3Op+dvQ2tdHhXZNoHXRE
Pc98QPGeh6IJkUqVn8Y2/IVq25W96NLrXu1FcJVrDUS39gDc44MlDJlltnO0e9/1KFjdLDoD9Shk
SOhAImhyso33myDt7K6ap2stJNF5Pf1tUq02JSSfZVHwuTnoIxDah37rjlAN78Qp2oc7uos30XY4
1IdxO+3mbXskB4o/dcd4H+z6jdwgd3tl97o0lqsFj1pmtUR8QkkWogJi0m2cVYfpnYkAGNf9d5YJ
q6sRUlZzUB2yxHngdPJDQej5TrOT/zFNiobITjEiCRLb5gTT6Omet132riA0Wdv8wOAiLVLUBhFJ
2H3awKPvamD+9109WTv86IpDqtjj0SyokaHLGw5pwm5W6PNGVVNF0T4uaVXvrTZldmWbvLDk1748
Cg0dVafQkxDXDHR753qGnjcUWq7Z9l/Yuehq5aA53ULEEjU4m8hLEQzQLKhXqcNDuOj3Lc41zHnk
fQnyV1ofGrgYDVy9dCz8fgapvr11XXotq+VgpIeELeybw0KDLbCHOZ2+TsznddhuWPX49of8fc3F
a4ceIxYIjqjFMCl6V/RHM9odmdyVFf33txyvaXiNE6nJTA9ZsFmyDfW1P9oEwenb3/3vT0/o+e//
dWykGc8gWcaCjmdUfe9kO6dkm9YVSa684L9/AMrI//0AwOi9crLUB9UUo9tEECZuh2mKr/km/rON
/+/WG6/Ncmhs4NLATHNQapnOUsgHVDBcnqBvilft9xBlnJy15RE50SMR2XEhETjrxcvb4/f3JQJU
zX9/XudEwGKZ1ActvvcCKXQtt0y4zQAd5NufcGEA1xC+Aol+6GIidP5CeHyCZtqB200l5NFvP//S
L1idvlUteg+qQw3KC/3esAFp/RhV/ArZbs/MO3N0azreILSDnPgcyrS0J/eZniu5H1jbu90AfmTw
++0fE5wP3L/NhtVBDEgCExKya5QNFd/MJtVj3o60g++zYYfZE7HpF9U8FVA4nzyu+F+oaqGqC1Pd
0isXvktvbLXpxJDV8SiUaHODEBiEz6hv503XTMm1KP1C4zN07v+ddTPaEngo8Qleqo+1JhsodJAZ
a8iWRODSMrqPifygIB7PYcq5fXtsL/ystdkWVUZA/QQWzRCT+ASOMDSnwyzft5DWdjoodkylUl19
kHLm2xp9kLNMXoYE0CnqrrU1XfoJq6t4DIIzHUSAYeqKDy6xj1EEBfbbw3Ne8X+ZeWtLnRlNELTN
IB/V6Yd2PE+z7ySZ3zel+PkH/WubLiGPR5OH04fBBgfB/H5Y3JWmsktjslr/cBrTtUgbfRgROIzw
ADtrAd4ekkuPXt0fvGpDNwG2eXBZBi3mzPq8WIIr3/vCvrXG3flyMKAqYLzRAJSdYqS8D6hpLjeR
g6amiX22f9+PWK3mrFDGuhBDnwwoiuKkPwLgec0Kmf990qztbWIzRLCf7TQK3tEebSl3PtGbMHoy
M7kJZ5QeVfm+n5Geb0j/mkGxzoibVK0Pk4TqeGnYrq2ma05pF+b+GnIHO2eoQRvMITQ2g2k8jJR8
h9yPHpyAd9jb7+HSZ5z//l8/gHA0SuMipA+pH7unqtHVfhqzAHfSIPv09kdcmFLpapWBdaayUONn
TGkybRrIkc/vm+UgMfxOBf/+9qdcWBXpasGx0KC/gnA0SQVF0m/hwBj7DYP6IH1fMXXdRY9Cgw3Q
+5dtWzXGCNhR6IEkJ4L5ogyhEnz7V1x6Hau1XdbWLtBj6/8j78y+G9X9bP+v9DrvnAaEBLqrTz9g
PNtxxqpUXlipJCVAgECM4q+/G9e5XVXuXyq3z2u/eIGdeGDQ8NXen722+mpYSdLlB/gdCALQkvSD
cfXZgPsvmtTLND3oUYK8djrc4oQNkCrSwHU2vBlqvvFh14k81ht/k+jBRY/R6HnpfCQoht85RVs3
r8FY++xBZsWQRAVWTQ3YuBqJ7cKpyut+SrJdkcGukIbCKZnetznnxW5IvT5ZVUFa29vcwIS1GUXQ
Dcccl5+1QPdayrffH8H3roOLhqXi0FlIjybLomXTRhCn3cJ+n379R+9+Ce314FvjFR3kGuv2X/LW
+aZS88F5+deTKu8S3JfQQdsdIkbXozKwHoD+kNB6lQn2VBqY2f4hyhpy21/veNo6vp36jlxjNtJA
UM/hQDv0I5xkMIU15qqqOsyuf3+43rmcL9lGA/AMiEzr5dqVCYmKOB/gECBN4oVt7eYf9OLvfchF
+1JCPVKMQy6WVQez1go1L72wRsGWFiPKX/7+l7x3di6aF2vkg9NmhVwPQY51FOk8+6V34hRFVBnf
AwQho99/0Dut5SVuynZhzMxTKtc+5+wGru1spSuv/kRrVkD+SfgHM8j3jtpFS9MbqSqAI+ZTU8D6
NEv2iTNBdyWtT7//Je/ciexi0mDykiViBio5VnrDfG8ZoDz4z9764ibHjZemcMxbUes7wxd4jYZd
yZAn+Pt3f+fQXMKVYExkuvEIj+jgW86pd4Nxw+AJNNs2g+H2gxPwzuG5xCxVgGb2vttka8Pbakmh
wg0FkR91JO+9+8Vd3iVJBduNm6xjwsdtVVvtCrbGj8ri79wNl3glNB+wpUMXHzXyc0cee7fYcwoR
hAT4rvloCv3eaZif/2lo0tsdoCr9/CFQ3E7lo6Cv0rz9/hS/c5fR+bD99N6cpGLMvDSOsgyEBwtx
d8s4gYiuKnpo/Kfug+7inYEovWg1EB0bIPHb4lGadfc5ceCiC5yTC/NDU6Y7XQo37OP8g6H7e6f8
4o4eSyg1005k665jPBwgat7kEIGvfn/E3nv3i7u5A4XH613FI7/PAbm1Fa6tzEbYW/T793/vbF/c
0iOttKBxySNbpVE5NCtaqRd//GjJ7p0zcRkMGNcKMk8LwwI1eOOTldoneC5XnfLkm8mSuzg2OrRs
437wa96rJVxSkXqlMB6qRbIuGWDde4aW299jfDoMB87UpG6IDZ/PZ4yxyiYqXNvVX1EGEHDkD4mV
/6NMBu8SrwPtUBa7I5YrnDI4DiQF58EG/Kxi8nMPrXWUuvKD5dd3rg7v4kJPujKozJT4UZk4n3Le
touppNkHHfx7b35xYTcuIzXSZ+OIkMq/jTnPn+q+Ybf/6MLzLi/sMlY96ZpuObrtvhqmlRWYT8Ye
n37/9u99+YvrWhTctjgAE0vO6u7NtSTEVsbtyod/9PaX8Kce0B6oikmL8tFEpo3uhJZ7BVfJRyu7
73z//6ZCo7UWfq7xAUl+47viGb6/l3/23S/6KBgOJaj4WQuYbtAB8mPx/qlN7I86qfe++dz2/9TG
JzAk1SBoNEvYD2s4RghMRTz7iAb8Tnt1GYKXS1iGlK2bZVfkV4aSOyDKXqQ/LX9/bN7poC7VZwZI
8bbMKJyXyTBiVRWlKvrmcS2s0zhMCfwDhIg6/odz24tDFbtJ4gTl6AMJNGV38IA5VQjhlS9DAYbP
B63RO+fjkiWmTdyCUoAll6YHGGrLUycpVgYO3X96Si4aISX9zOZuEKxaApbQphnTwF0nEiL5jdW3
jfxA2vjO7yAXzREKxI4GFU7DClGDITGox4Z8FKr23lV10RgV/pRMtmEadlxurQMI+pcEuIAt2BZN
+Psr652e8LzY/tNtAdhHPptzulnpfF9ArZpA46i42TRW8QDMC6Sv/yx12rvU1ZmicI0eB73EDDYL
naZ8go89hwm9+qAFOctJ/0Ut478p6xDngOJDEqzyLjmkZtvIu8pOQzS5yylH6qWZorG/dos7Ble1
N7wNPfgjGMi71bVL69BqbtzMD7X5DA83CDop+CIQ/SsnjGFBSTPnCIDcJp3KRabdveloaItklcN0
R8HjNnmwiINhXZRkRT4qA7wT3OOdn//p/Og86VKi4Foom3INZ+GKYeGoDpIoZ9MSKoGdSerP9ciP
DLDzlYKSJ1d60afm5CKoLQS6HfZ7yhZeecKADTYj2IbFS+vypd05yL0AEoQpmIkqWmycdsaWfETX
f+fGuFQE+jz3ar9o+YpmHdw4AaF+eih6n7Hr31+67zSKlxl9ZTJWXZnAUUncwSytAWt2XjLTjGED
FHej1SIr9vef9M596F40JSAAeLXlxgyyVt9fsR42UxFSkDPSg8yJ5a7OH/PvL+P/EW/q+vuV2vzn
f2D/RVVGpwKG7V93//PquW/f6v+Y/+e//ubiT9Zv6uq5eGsu/+iX/8H7/v250XP7/MvOsoSt3tx0
b9rcvjXgbp3fH99w/sv/3xf/7e38LvemevvrjxcFQuz8biJV5R9/v7R9/euPeR3r339++79fm7//
X3/gh2B1+vnyH96em/avPzz2p09YwHjguLbj+LMCbng7v2L/adscRhkv8KkXBPPtXirdJvgn8icF
DYH4rguptuPPAsBGdeeXnD9BmAF2jmLdnRCOZZ7/98V+OTM/ztS/IUfoWqVl2/z1h3+Gjv5oayDm
d1wX2bOe6zEP/cll1zznDOipwRKrBpuKbnxXipeuHxCADKdHNcI7KEXk+uhvRJblIuRJXS9rSOY2
HQFDhFTmTTdg+AEuEAz7UTvefQ9gwTIY23Et+ZRENMnshYkrs3Hmvh6NUQOA6cD4CeAOewF0Xgui
dCe2onHIYmIA2dlxnewo8YsFnAv2KvdHvU2RoQOvTFyteqGa26l2y1fjNhbwTkGzhMCZr0BFTcOm
9cV6BMBuMVb5EJGAvcFDHywK2ZL9ADDCoREe1Hsl6sahNOCLISIoBiAo/iInKW5rYz9nSDOLnCFO
FpMGih/4huA1kyXC/nzpRamyEA+sEdct3d5eEkxMNkrH6rYDNSDMTFeuYK3jQARPcBFVxbR3OpLu
W0CWrooykeu2tsDXT8m0YmOrFk6nxJFDTL2CNEIuvVIHqP6ZduXAq7KshhbDI50VVWiXcN4gRggu
/myoV4HS402l0EzSPkgjDpDCAQlv2WkgLA6DYApmZ77c1THKYdzuLZBbBufOxDVQUviWYa2AtvKo
kI+JUiieSs+KPHfyo1TGILcjNmDNq9qNDIg3C+0UAXx5QHguEkBCF0VdATeTSBMBq+CvB1z8Sztl
CJWD9mvZwyb0VveseQVHBLlOPJZH5PnGNyRwFCAWpR72SUzSKRxbn+ytidJbj8ec7EreZcsgcdjG
8rz8oFs+fZ0wld7AY/7agna0s0cGiKUx3jMWRJIjp0I/wm0ocA0SmYmFhG9yFaDZugbo8Il5PclD
RJJXDwHyVxMAJ1Oz6gcwWkHjy55qzDWuuSzMdW9ZuUC/2bUq7FxZX7f9DFPLq26buYk+pKNo+5Dl
gTx1Zemt6izND2NH69vM1ubIW1fDITh5yUZyPXz1xJS9KUSwn3QxxvdTUw53bQ28mG5q8NmVa++B
PQ+SLRgT3oaBPHEltR8/Dyomu6wu4C0PNNgtTaIeqjaov02a9NdBRZAfnlM73+cJd3Ydt9S1oRXb
sqmetjnJYZ4GEGgNl5bzaZgro0thx9YW9Rn/ZsidTIb2YPm3gP73RyCD7CsJANAOBUe6S5UgJ7fo
2n0aB92ph4EJ3V8DmpTEffQKTkl/KBVi7zwgpOHZbXVzRGTLdMDUHIGwia6LsGCu+QYxWLBRviqs
MK2nYqETxTZgSfB7zgIHRk74PjtZpg85POr1siJ99tKWYOBF0wyWCyVgt1cZB8aGKlPfpp5ObCgy
M7joHeo7ML0aFytvgZzq5wJotseAmvEe1Ihx6ygsbIVyTJxrMnr1FY+bGqAbS7o68oKUHDuUD9MI
DiX0r2rI09sA82MeQYcHt23fGXavGRu2sHZa14UHHNjCUM8oFLgKFSEJNDs1peAbg2XAJysTVQYL
c0peSwL2ZKTdxKNhgfO6Qm6qXYRNDE71wkGj1C+soupuAGJI7BD9MUzNg+gwvgO/hjUhSJDlXjEy
wZibWDcx69xtagXOV8+yxK5RovtcAn15qIkH/9eIkltoGjZe976cVq5bNmKRTBRoGO4CKbbGVTLu
Bt1aToj1hEAvso6qIXRg8kbqmSzWWDex9oLTImpQpdmWqu1uFMgiULx03pHyFhnSI+jUsAZXzfDF
zVx29HpcRCvf62cHsuUQ2FCL3t01yGY4DdJFyRHND8Z6khgAe+SIFjoWzTejJqDKptRVO4cFcbXs
0U9GEyayA/idBXh9AXDtgFo1Y4z1M6e1I2QlmC1olSBaTj3LUXVXYov5RH1Mmg7B9knhMy/k3djf
A/XKlrQc0LyNhcLApo4l4IcmfrMHf46hdBCUS6rMjWhp6mkpEfHuhQ4TD0BeOwvLrf12AUZsuyyG
NFk5ZeUcRj5at8Kp3a3FGrsKqd9iqN8btOD2xOtFRxN6CLKSvPLKnrYpdNULW7Tli9ul45EnrLoG
lCJ5LHmuogAJd6+2b6WfjQZ4TRbdY9anYyQHQb5lusWxGoWb47Jypzvq+/kX/OIEba0T27ewLUD7
W9TDN9eXZiNa13qygdv8KmLSLT1RAMHAYO8FJHDIqo2yxPQtDnrYYxBkDfyI48GoiagfcdKY5a+5
3VhfSOO4WZinVWpHvYVCkeK8O8Sdqh+S3i6uYc+wrpx6SF/SLDcRiOvNA8JT/KVrpLsiA1fXiSHs
NWANlpDahm4AQKZY4hMCZnDLbchtDnRs1Dk+2/g+8q963+aRrtt60bhGLMeBde2iNvmACD4zcbVo
gA76lAe8u9IF4W8GKWNrZqnpOlEl5gWmxn3RGwgQZ7oDfnIat/YQBrFtRamV0HXKSoxQAhG8DaKl
Nz6O5Y3BoOcbgzf6CAe8/YbYZ/Bi04kX67Gg8N7Dl5AjAXoqjpYNZGaE9XX36Gtv3A+JquwwS7ph
MzRu8G0iTWuhhsDaz4HpgBVt4NulOvXX4H7xG8MtTtAaNgZKLuYBXZAB4rsYB88D69TTpyT2ulVe
TrTCt0UrunVruwjWoOCoOFIj1hUXeZalO4ApSnjrQfvQQOB65VcAISVZ1QOASKEqlBNvJq2IjsBp
xRcsshYyLi4CkLpgDPWdkJVGkE9jU42vPjLvnsEVnI7QsDtomfre9neg3sUtWjE6bpV001tTJOpY
Yu73teR+b6OhlrD/98mEPryiUmAK5hbFohXWbaABpEhdGziUnvUcnbbH+Nbrc+a+lk0HzZEoEAKe
gM6b7ereI9u6TuD55xRNVctg0q98Ru/GviIA/vn161jpZjE1gX7oACYcV2wA82qTF1pHU+uM3ik3
uewi0gAZc2wsOCQAay7R7EsVlNsJaxFoUT3gZGUaLNGxgZzjAau2dpHsiBa/bPpdl/Ji5XoVO7KW
qr0btIgCKsCdOpXcq79izA4iFMfQFUpflIYAVCbfuswusbA7oZJT+rHYxHFqHnsgdB60S0hou05e
oU20A3vhpbRhCy6hxrGI6k7USDAUgInGqG7oQfxdZCkBOQ5V8HrpaAy0+iLPr13Lr0En535mLYpc
0s0IVy6AWTYlq6ICdTXClDc5ZaYqb4Mxix+pZSi4xIq+TKDavsocQFvQcCZrL3ltPXi6tQ8S1NkC
M/oiD1bojXdIFKZIwIaDCIKH1N1R39AViJRiB+5dgek/Ay+hsvr0rgayLMrjukMEpw/Zkl3n2cqk
GIpODrJTgPfNaQYE4EjwV2mFXiBWux7s1nE1IkFshU3vrraKNlJ5TbeitJvQiWv2DERwu+YlrvSq
bRE9XGvA+6DZayYAZXnzCFlpu1FoIzdulY5Lv8Yv3k2Yrtw3RQDUXVOyFe8A04ShBB3SwrRZsLKq
wfe3U2xKAIsCSaxVxdKWYwCPgn2X6h5gwyqY9ipr3Bto3uu7JLCGPWtty6Bt8jywTDxN2xCFqcEK
Weq1/Yp6QoBZBHYKuCUQu6mwBiNaoS+i2gYeBkUKIcrsToGgdOW6iUKkZ5J/KYmbQiPY5gcrTYZj
g04eaHCnEE+1qrvPcVuhfZsyIHUZKObpIh4bDN7hw21B5NSZe6eqXh+AOTToZ7LkpgUUEv1/Vxci
sp223U6NjzA83BfyoFPWfGtkhTFm4Wc8HAvenPQYg1PiAoOBgjx9bCfpXQH1keBEB95RxkF5BLJF
XjU22N8hNe3w1oGrtk9ND9N4PKEX6utq2AeG+wcM17tVn/XBiWhun4qhikPwds1LC6yHQPykM26U
w13w27w5/zHhYCcS82yIFxxBGtLAztSMbn0soNQhmZR1mDA49xYVYIgavEgR3GHgTB5SSp00GjIZ
j+GgGAZ1pmjTU5ml7m0CCuO0bNXgol8TwgLLDo6JuPCtK5d7HdYzbXyxBS95dmP3eV0uemcYYIrz
yAZdSZksEcn8YiMTXEeyL6FZthIXtoSxRxB2qDvTgErRGWMwpq+nfR/3TpgxY2/yNAACawoc67oV
bfokQbhaFBaAuDKpE0wVuzwHdiX2o2Ty7S3a4eSh6gS/hTLe5HvPT2EWG2j1mjbpsoynYp+PqnuR
QsME0wAW9eV/e5XFmRXa75dZtuWrKt+aXwst5//5XmlxPJRGXMcPsDhv+2i6Uf76Xmnh9E/XBsUl
IL4HfL43L/v8XWmhf7LABgw14J6PsBNK8U9/V1osx/6To9Ziz6UbsFNQIfmflFrOn/+T6tcPgO53
fc4wQQl8DHAvFdm4650KcKtxpbDWAfc0dKmItQ6OasRg5/sWqH1h3FjTPnNlee2REWyTYbo97xV6
IptcT2UE0EoQgeXvY0ua64TiweIj24PPesWpVcYo2zzXmUsj4RpzK2e4iBc7+tHh8GLhXV9t6S44
XLhJaAkejaKpXzvefYPAjH52Yvm1Ke0bWZr+hkhhrZBiOu57O532CEECAaEg4w3o4PYCvQt7pCL5
lPutXBqmYr10Y3vc5/A4RRoDzb0hhXPXyv4WcHzzJL2hiITlOPtpYPadnbS31ACsFCOrI15VVY5J
zqCiFJMmaF17fROkvr45PweTzjdOEnvPTXKVeHZyZ4hK7oSTW0CzIjQvKmUCUyaMVOtSesnxvGV5
Ov2+9eO571uCkhCcv3Ex0s6sJGh/T2UGRrrLHyn82Zvz042LmkqZcbYTyHpKpZcfLWXZazFvGYv8
vXV+DqMVJ+Rpxw85veZZL+9g6y/uYf/oQ9HXYn/ebQpbr9IWaB4HgmfTiv5TmYIKODhKPJ23rIFZ
X37akjDYt19Sd2hOYn4Aorc5oYY0LGwfg/Lzc3mgPnCMOWdvmMqNUOVc88T16gc27iTAkwFLJuxS
7+Ej9c0MwCqtEw8F6h5BOXcjKRmEdexpnPcyHdsh0vgcFK4l0sLq1rbDeHDNpqjH5A6t7BTpYBow
AhMLMEoLAEADb9hQNoGiRC30mBrwcYH0Y4hogdSaoBC7VarEOse8BRD+FInRgVWuNcXeT7R/hSka
3BJ9eU1Q/jrVOQj8g1DmidQvtEkex7iuvuD+OMZTH4fg74uV42t1BfCRF2WALcMGMYnj+QGI5CHS
bT0ubAXoo+Fj9YUQ5P81qL5FpeiqCMkD5KorYnCfQQq8qRGZNHQ9EI8Ulc7IElkSTpwfUUrwwIjV
fjiN3Kwqv0aO3fxgymMp3eesrld+3VSHHNFh+/p8sY5pR7dNrZtT0QGNhXKEWNlNl8ziKWfRi1Fd
1S7ClPMeh41YqlvQGDZwAo9UiHIL1nAEQk8AKD7Ne1NQTyjOFn4ohwqxcMngOVdcBpGTBHdZY8y9
KKiMZt7dVZxpfzcVaRZBNARe1QSNSh9zfaMGo2/o2BTLn9rpv6vOP1eZLyyvwL1yB9F93LEZRUOM
K+rXxetCxB0rse6wRQHzCwfhfgtsa3rXTTCfSBjDKZszMiyZHBVICREop85G5mIHgQe7yhVcklVM
smmNwa27goNuOqI5/+Zm6pvljl+hJ0/uUOgKdvNehdiVZKTFixWMXy2UYzaen5+Pb3CoGFIpMGZI
737/A1HKxy/4ca+gvO9RAiA6R0dhEw8D9V9/4dA6+SADhE18P19jV6cHq/Vf/cDzj07S8sjCuGyV
GAiEkfgDPOHcgCWOc9C0qeWSTSLqeSUR94v6CC1t8lADHPd9F3VF8mCQb4e6WN5nqDQEqJt6Ps4d
qMkPuc2Q/wzXUu+P6U2dzQZsINteWJ9uugSBu5V6BgvMB0CcuafGAn66GjDfRbXP3BYwPofI5pFb
LQf7vknEPcCKydeJxYju6NR4mqAIhRR92QJiDiTToNclTzHeK+ovFknlvms9+6ALhrJxFSMRxuvs
A4wEfgjBmyePLs0xqAyKa1RGimsxin5l4gxZtAPNNzxTU1iCY3RTyL7eoUb/TQi3PsV2ixqL393p
oGKA1yl/fd5FsIs59Gh/vu8hTuqOJOZTN6GMlmPWvsZsvr/3IDyPTJd4azbvZpmjNpoW8eL8qgvI
68ItkSJUAWC4cFjLTq0g/raukFaXYCFg09hI1OggEz+UaHRCZz7KHW+Hg0Lx/Ptu1ZJNrwuzK3zQ
o6ohhdyOgp5aJLW7Y0hzOV+VAarLMMyYU5qyCRDCAL0UcntuB0eMD1jg2eq8N08CmLilS4J651sf
0dLOQoRfrkxqk8BlPsqiNgbBl7mUhBV2mvkE5fY+HBUQIWjVg88BCrtVZR5tv2+A4QZEzsf5D30k
YByVt0Pv1hx83vOFkM4EHCBR0QiFyx3W8xEPDL/8ncDSxfctSBVCDNLLo6aooILEyb+3uaUjAUZs
smERz504RNLJzu9Asj537HoIimU6ZShHqqa5QdY4pgFY8XZrzwJ+PxY3vYOqFoYZ6dcx87/UvnHu
CsI8rBM1YlU9fHALn71pPw7UPDzzEZLkUiyyBJjIX8q7bZ2CXheIYYWyc7opEFM0wif4ZZIBWWoy
srCrBNmLtnoA1d/si7Fobmyl84gVo4p0ZzV7MA8arPNgq5pchBMgBGxxfiEoPcORDWAQExbgDgZy
+WshU/1Y3ReeZx7FWCEcG7mYcMdI61hyUKUwIHC+DJpt6hzmNuAW4xvkADRhw5v0Nu5mqqrHb1Et
cDEb7sguoUDtnbfOz43zc9n83LkHJdJrI1bX6ZUKaopanNSfMev6PFAZP6Eecdh2YyxfqhK9RKfF
cBy7whzj3M2ibmLFy+3FyzYQZMtOIUFVVxXdlHHQbFGwF1cYmNTLtpqG+9zxptApa/21VmSdtOm1
hQidL51P1+PEvWeWeVimggj8tgDKdIU5Et10qltCjtvcoqjTRUCHNqvz7vmhcjhiQ83OO/eJkjnB
gU6t+4D4j3ScqgjM+HgL4AhyDJOUR57/9XsTJDFKXqrGAz4+eyK8SvaYrrvXJHtxs3R4Sz3nrStl
8XkcsRqog6S4rmRG15i5oXTjNjbEJLZaZPP4dXLaJGS8r27KFgZr2pDXvPP8ExZ5v/X5YB51k4vV
XCdK0yHYDqrvtwagyh0SnPqt5TXYQphG6FL0eIFq6R3j1qM9X+R2kffwvqX8esSa1YYFkAJgOHEU
fGpO6fxAENB3CgJl7ebnz3vn51W1LYGHhJi1wtBfSAw1nWa8F/O8QNVFe7KQnBajwriBL4ouz98T
awyI/8I9MaesTJsYeaBQmJHPKJYVW/AP7Oi8i4rqIu7rcg0tnkSRsRoSKC/SftOBRR6evxqCGQbk
UXTuImv9AuqxZNzmOwWiwQKCmQKQWWCUjbTvNY/NORFticgdBsDJpA/nh7zi+kBRFF58cE9fyE4C
Rh3MuQKspdsMI0vnEh3QwxGGhVSWrYs+A3QYI7z+IJhobmRlkGWcD48IS0MGlHHik8p1vS+5taoh
MNfLhCOLvc2tO0/YXah6yV9pteuaKn7LY3QPFHf3KfPoy2hhNcRgbesZNi0U3BGgibWX2xQ4l8cO
1YzIWOWNSe3xJDLkrs2HBHfZ50R78T3YqGxNkaO36byguE/6/quKkXlAKS82EPwBFC1rvebC0LBX
Iz9ZaeP4YTHQIVQumxNMRhiXkqo8qjy+QlNV30MclO8n5MdEMw78KUvESaV0aTDbOxq/6e8xEIQ9
PEFN8LybNCMS4afcWp53R8zJdsjiwQlCWOPCPvdZVmJCMQz1wfLSN4RPAR+I1L07ZJdt8mQIToYR
GyBvJHeu2mQmtGCteI0a+IQsHIi2mYslmboMhqMGvTTUvPWX592AIqnLq/SdlfHn0s7H5//aAG7/
q5VBFGR7trfAgcaoW6c5kCiYWEnQJUK/cjBOKYZra8DKhSMnd5ODhr4a0xY5FpJGKMTJCKpMeWBe
WSwnJN7tIJPnD4ju2Jxv58EdupBTftsklB9iKti+ShAW5WWqecDqL5LokBL3hrsMMzgIj/oWSVQK
y4w3GErmm06rdNsU8fDBgNmfVXc/+iIMmAPH5gTeJe54AJteqguRK4hlxCyG18EZjiDr0E/Kd8ad
xsxnUVeKfmIVdFRC62Tlz6/m1GBJ0+56DGLwqj0is4lqzZARhhI8p16+pcZ9Qpwge2Uk2cCrykHv
pzrqu25ASovDFwUkbdeJnZTXQV2yRY40QUR3YDev2er7/FykFnodXX6Wk0O+KEcu5p2mR97XvEEq
etNVE3K1W17vCAmKU41i2SK28uYZ2tUIuV3JcsA0fRUHhXMgvQnQc7pIEkGQw8YetoBSJzeeUohR
7EzxGfEjvofhiYE6X/rF/aTHHvIPxFMh3qG4lzxlB4R/vJwn1ojXxKKyptYagxeUTuv4QfoxuTo/
2GxCZXTehfF+8/tm5qyR+fVsUeq7nBMGjDkGW5D4/KzN9VkBR6iSYkcGS0UuT44dImeeANZKFkDG
FyhzVCAZpDY/EBzBnZ1Q1H+gh6shiMC8DSpt8GyQBqPa2/ND3jVvRWytK6uL263TDbO+guxGXreg
S88TQiuz9ggjC17TydmCvYxhhYzKts+iGih1E+oWlRRp25u0IAP60eojuqBztoj+9Kt97kCfxDGl
o6hoYfpzMeWpR9oi3Svx9xgoMKQ82wGiU7CeENHABljSZBuQIsCTRnm1lyhS+WLDLeIvS0x675En
kY83nIxvmY3RliscAQlEbd+nNbmXFKEm6J5MMzaY1MCg8ePaTGsHE0SZPul8nujN1+f5RT+J6dX8
T8nU6aipE5et+6CqtmBQFfe1wiIuZKLDvp1LMtmgxQql7WmpcfUopPZuhaB5JCFsWSJvZqSQeWAe
RkaOkJAKoEmNKNJrmJrgNjDX52dAhfSvkRL02Y1LvvvxVJbaGFixcYF1EJTqEadZXXmuRtlEuwdS
1btmKLclkGjRj0rEecuyoRayfAXljWmjZK70IGJBnfRegCIOsabv/j2eqWnypZj7zGTuQs8PnRur
1TRC0tBBSDKLRiQqfqgTTcOAX0Ps4S5jLubdNsImyqYSC6JTN2op4q1rzW7ctIMKKI/fjNbWsxnT
cPAwSS3H6Zsl2rWYNwyeQVPbXhUGU09u3OKaCohMG6e6yufGQ2L9J3LbiTYrm3UnsAPlQWFyc8ih
FdiVWLD98RS6z5uUMHLTqwL5UbGPlV/XQWQccwdM/dL0a3zlTfUtnNvdoeI0uwW2HB1Ng6oXTQb8
OgRybAK/rkPXeRY0Q9Gjm2S6wXyHw4eEcobPa33oUzVkC4Fq7VJne8+gsRynfrhSLC9Qe3DJZ9Z2
H6GXXSQe/tqCz1Acz55LvRy1aA5V069tAhnqRAwU4UBuiegfCI0iqEQqVHN1tYP4CI3AvPvj4fwc
YhLV/2XrvJobVdY1/IuoIodbIcnKkvN4bihPIocmw68/D63Zy+vs2jcU3eAkQ/cX3uBPuID6WDop
6SrBsuSggbkAl2LY/540u7A8zBwznDw5/df9ciwP4LuunTVMW/l9vuZnxygOczKWS3+SnyCvzFjU
/f2J929WdHayj3XcsnSeWhLZ6n5o40gcwhZ/MxZpJvEGEwc5KYdzORg7xxZ+kbnFIaYlc8j+ORsj
Vfi6aCv/a07egjI5P/3r7v/64v8ayvvk3Ne3CYEUPDRTtR8UWxwUMf09jJQFF0ZojFtqXBxGy8oP
c1/DBpCnubB5afCLKg7303/d0CqJ+aAGcNBcLeKzWm6y1JTVLV3+rFl7p2KzB/B08ujh+UHk/uZx
YOftTWvtlBcjd/bY512tuAadnfTXLAHog+/H78k1R7+ypoe8ctZW/GK51Rrbj2uuW3guJp0Dyjk+
kRX9VgkzYprV2yhxT7kA8oERZ9O6kA1KpSJ2EQ0uPUPrKw1utun0EjhpTmG4wXTPwkrIKU71YG56
kXVrdUZxs5g3oaMv0MfSAq0Wf0yZvk5LgIULrqya3/BuMlYYLER+ReW+zNp3L1JynAF0e6ODBjTC
6DQqwlm7JSx4fJNPjTYdMwfKVxxvAz3fZGb/o2iL73WNW0uSPZKPit0wewc9cR8bD8NFBFyw0EPE
nghTjOH3KozijYmvMjBF+pI9TTk1yAD0awChjibQpfWEO9eq3nvvtoVJbhSIM7YxexCDDzm6ZrH1
lrYl3gj6IXZOjsN7gSHGC9UHPGqil9rVafhGRbEGJXMjsT5VWTLSGNePCRCgWPkNksY3vMhaY+7y
WmSPWGMmkbUrreHU5c+pWdaHtDWfm2gKgG2xlMFgsQWOT5l70LrwZqbJxlFxZ4TDuwpC50HYaO2b
lPlbVV95QX1p+FiVTEXkyvKTyL5AcBz2Q2ZsC7b3Dt3wFcaiTyYCwatynr/jGq1VH1iJnopQRTIh
eSqDptslDrthUH9vS5d/aD4jOVKehloTiMkEO1xgSU/pKaxNrdnVQnFOvWeBK/RuvJcqTyYgkRSt
Bxo36roZ+nGlttqDpycXHQ64fhGivHWjukrD0ViNWfbDDBJ7bQHqyi1wOFg05W53sruo9dN2aIES
ip9zXvps8U9BEj+7Eea/hvdImW+kYrT4tf0yK+1q1p966mHPfVQXfB/kmTfXMT6LQuw7c3B8vLJA
eunam1Oq5DN9s82N6s0cyh8Yn8zgPkY/CK3n3H6Jh36lKeAn6r7cGn0X+7zX6zJuDD9CYWJVN/no
J2m8j/vuRTjx73x4sXisnWD8sBtd36B+94zwyFNSsG8I/aNIlJvSun4xqB9mEOMD2uq4bC3I1qCf
3ty8FCu1mdM1rthINOl+Tyy+NjzzowSQ5/e5sZ686JIZ9iH3pmItgC5GVfCg5+0Hggo9DJHhlPAr
1hM4mMb7XSj1L3P0uk2TTw2Wtni97YooXDtViNL0kBc4Jk1ALAB4YCumTA8DretDjV77AfnOEkLE
P2Ovjx+nsu+2cm2SB7k2yvVJnn1dkOulHBqlq61TbGSxM2VJlOtiqLksiXIdlJPyINdCCqTuYnzK
nf86TRygPblq7GIU5icTZ5S+OMhD5A02j3KG6Yhleik+5TlfuWw58kze89/Df265X12G8iy/f4d2
wi0E6bS1/PW//pAiH/gBX3/ifV/4miQMCv5eF6HCXyE/F3n/18e0CH6v8jHEnyZW+QyM5ae7cZDf
9wp59jUnh0gh8c2+7pGX71/9dXtXWD9MLes2VdNRFrSXbRpcj/r3VG7CgU4Au4vjAhtqU99ZdVve
d0vqQH1Q+U4YYC8KHKkEBAqkb9mto566HWsi306OwzZ9j3AWWo14ca3MxthDLDDNR02t+pWag+3R
AxNFUZQnL2lZ0iGSTYTaVtyVqe07OkfnqlPLSxc6ILPzmJVuCln+6rba1TNrOpHAuJ2rBgUSc+r9
kFbYcyAG7cmbnkgMrGc5U0Q56Kg2Sw9yzhbfVVp0Fyv2VjhVz2cZjsqwNtbpzWGr1m3yJUScnGzT
Y5S6pwcOFnIp5wDaSGjfNdm87sNwBiqZZQfDpHNZg2d8jltByXmaxN5eej95b6U0WbRn25robLkh
ZeOlZA+MOW7HV/xSitdw9KPnpBAjj/IrdGaSBbo85ARZcAxmMzjWFC/uBznnaSVWs8vHJQzgTMgB
a3gg5eXFWg6h3ZincHjPeJAhdxc7UYX5Ps/t/hlodnDwOrCxShV7le/G2nHJgi84XGVnc0r+mCAk
V0mS949sD94BPZcG+yYv/WR3dOqw/6E4mMG58zid1NjrrtU8rexaxCujSL2XvGvUS2V6z3KkKnn8
PJTd/ZqcMgIbiyjFe1SdwXtx0+QT91z7lJhX1Zqsl8xzSz9uXHXfNor10uJQvZkDBVrFMtS0ytgN
aW1RomaouIV2As4DSNkEU98H+SPU0/bRCpOtSQW492PsIjz8BZ/kd7Pd+kMLdOssf9Qc2b/qKFLX
dOwfFVPnn1st6UCxHEol7jYkXeG2jPvv2Bdbn8vJDDbxcxyb76Vd2Z8zJ2Moxo8Cyh1gxm6VJbF9
FYkXXGIHL7xsadub5vz3ArhM0obO2LUUSSFodisXy6AN5tXaSfapZHcqKntgCWp7K5PbQMH9La6o
+eqz9gYbtXzvp8LYT6qS4FiOWuM89tfRMYwbptTzpsPFd63HiXmTc71eOYfYDt7kqMsBZ2hhiUlb
f9G0WHkk3HCejLE9KAGKgrFodtpSiaCHrB/QCDtlS0lCTjmFO+2GiAhi7OLvloVHZ8y2vu7BTVyL
jCp06ETl3mGHP+AVexK4ij4MnRoecSSeTzj+BBss47znfHlUTWE5V/62F88DS7mmKGevZrDrW/jh
0cXGqFRlNckifhM73uJabd+HXo+xG5ZbwAX7/hwFQNeElpvrqGtVPJ0q7d1sYDc3AYTOoc1cDDFz
sTLTvv6c8SGCbWiGj1T41ZOYYdXIC5UWH/Ou8l4dsyh2NWw9SrLaOkos60VXuvA4gVtZoXxtvdAU
5XnPSc+GxnopEER5mbbySpN7xb6flja4O141QtJLm9rdS+XpoLcVJ4X/QK/PA0m5HUG/radRRLtc
L2AvWVVwzLL57wHKfbwHcP4g5410jvyysB8tfBzPo+fAdFl6cmUgMKoa1ejRnqmj2QaiiaPDq3ev
v4xuc+mFAcgBm+T9EOCfySI5br20QHOMtZn+CYduyD5qR9C2qMXfKTnfJAUGymGfb+raRey7A5RO
47+qMZ81SVrt/jtGAe3OLlRFX7lKC3dzeA8T4H1mK/ZN43bP4Nwif/Bs9dyP/fzUWN6L0hj2R2ZP
YK2tKaTOFE3vXYzD4ZA5H63atA88jwnBHSgLz1tcttrqWXeV/kGURb93a8c8QEQhfw+bONuVYUp9
DulSAKlOsirbYnxoaOicv84Mtfv3HNo1+SbFm5mqdqOB3a2K8Ji3/bQuu2r6Tm38DK1xvqpxS0kx
LZt1GgyUsms8wE09Q8BWjbsr1lbp9r/OcGTK1kYO26L2EH7sInXE/YMD3Jf27MKlanMFNkSY2rsh
tg0iypxPDm2ClzhI+03dBgAi8TPYsxGru9k1IGNlpbWeyDWQ0Zj3VFD6F7eOXHRgUmUrh6Ju072b
wlArOo2ni4raqiibKsWddprun6uVuB+dm9mPVWOLi+jdv593lNuRn6sBivrgb59wdSN25f+Q2EID
mKv49gyJYFLEcCzjrNmCtAyekc3sVlaQV0cDjtQG1eDj1Kruc7nwCtJO92gJxeIDlbbOj+nD7AHr
PutTjO8wEJxv0KrEaqhGcUH2LHxryXEqdYy/oXkqQLVj/6x2lXhC3f5znLMnTevsX+BBz0Mxi2+Y
zylruyW1SRui+AR1l23vFT9Nuxmwrqd6z3o4nuUwtso/ckoe5gBRIaU3VBvRbzX2+UWDx8g+KGWW
PeL2B+0L6OnJiu1HecmLWRojz52ogtqNn9r6z8qNx1O5dBaGdF2puXgelg7D8DsxXfrS2GadEqAt
74An1voQihczbW0yyxLwTVk+Gbm94LndrtqHU3exIVf+8Ubd19Gs+amQaQEx9RrywPJHqwygmdUV
GfbwGwCNwO617F4ma0zZyU1cl2ceXMxs/GxwhHWw8vQ6KEm1F/lbpJZ2ylsdiTUSTbiGZ5ra+dTq
1W0Cu+QGxSW9QnDbYKP4MkxO9eHGirFRtWzaOTDsP2CGrbykEvQah12DWfxLHum/FCtNb24pqlvt
3tzBDc9mFNOOn3XFfggAaXW/YeQFL+Ec2xgcd/XjzOwx7IwfXTO3lJwz810VMRQYgqRDtzTy6plu
ez8/0OmKDoMaNFdzaR+OxhxfEwBM+Yh5kWWlm0h3+pfJxbO8cXIkhI24f4nhhO3cuZ18eXWoG3Oj
x3QAS1UFcO+O5Wdbz5AFc+eXHdJdLMJRfcH9FC17YqNDlE/pNSzabuUoLpzvuHrv4dWted6KvbkM
vST/DDqaYvhwqpfI9j7g2B2gW9Vn2aBzaq1+XKYcHEfPUWeFOzfF2vHBULzJN6gQnObMVU+TnRGh
NJR3NOF+5hWr/3Czo9y8YVBu3MzlTB+KD/TO5sPXvDC8bk2N2vOFEg/Kc1BYj1Ea2L+UMN6HkCA/
HNH3a+rLINpCu90nPYrNU6YGP6byDyVO5xthOb3TdDwbI++VaVrWWg4zdmkdM82DHMlDzi6xoiw/
baYBEmmgUqyknqE/jC3FC/lcYzoOocO2rRP7dfmes+dOap296GHhbpFmKFZZ3k0b8gLjNGn5xNsc
1dvQobiRYKi50imVWzrUpcKripcqgwHRlZG7awYPCKI2pjvF0D0fwum21pT8vUY0ahWXtvqk9vFw
KEu133hjkb0pNVxB1dVfrXkOT9oI1RIDa+M1142TA1Rs5TQWKj8lDs6AQzLAoxrIsyQPwLGMeriK
lrN5mfs6C4dmBjL4n/socVB+THb/dUNpQ0sfx+KAT6F2bBxs6HU1r9eJ0+LIsxzk2YTIwblUvlNs
hkHZU6cSIHzJznuiQP7LfIxV2e/icfqEExCfZQMABGe4EQuZWA5Hg+qvnXVib6F/eZUH1ptP1TTU
f01pFO6urlgby03OyH4bBpULGt3LgZ1jYK8tUAUx1u1TYh/sRAn3EVwgvwmN+uDA5dlNSq1f7Loo
NzCXnWcBlx7u0mB/CG18EV6o/vF0oEXqNaCz8NgnXn0rFQ1SJenLPyPDao1X2iB0/EwKCWBY0KiH
WeYHjjOus0SbYAXH0XPqafHjclVmRTJTqkb97x1yTt5RNOTnCk0jB9LUXuYMlRqedHLgm8wZdMOG
NFK14UleTGPe+Vlx6NAtGUVWj8lW0JPYkJI2D6hbqR7Fz7n9HtrTcAprVSPA05S3pqrtB4D51UYO
8wwCtY1Jzl6Fznq2sFZe0R/adYVXfIi+AvmYDN2pDKb5rHoDoUHved/N2vVLO3ZJhdis1TQbVwUW
yU9enlNmVug8EeBoz92gk5A3QfwLdMzOnOJyawWEAnS+K5/fy3jiTVNQnkmLsw4tcD/1gb5LqBhd
mCs3Hf3UjRJD6yqcQjnjaX+tw27eT1qvw4Jug34dwyOBEcTVNvsjmqDkT5imi3CL6WIFtKzoAdKD
yWJBvQ/JiEsxe/WWd5MkpEVcnuV/O/fVdKT78veA6g0OrAWI7GMrrGus5gWUzMg90bU5OcJEaF0O
i7Q9zcYEVyPU/Ibo2ce3Dy6E2erO+X6qZBd1VdP/jFs40yIasQVlc5QHgp3y3Myw4Z3OUv24h9Ia
QVOj2Nc+UdrSNijhRxttcJsno1Vt364JYuq5Nh/7QnuQGJswN8zHSY/8RPs0HWfdgvqCRhKVl6zX
7G3bOHBH9OhJIdC+9mh1vKKu/pRjiHqdKRtezDR4Q/L3UV4Xy/oycre33J1Eii+GznqxlXNjKuqb
qczzhcQUH9ph1h8tE04PSc47AmflzlhikNnOrWGt6b12yGS0ib7QNcuajbq8kNXyQpajbW2drqbx
sswFnr32lKx96rLgV252zrm24XHFwxivRwnpVYXxdkdvxgpU/Mg813EC7jIIeCeTZJM5yk4Envqo
aUr2DGZ3b4EHf4+LuT2MILbDWX9VNOoVoJFp6vMASjOP5XeRv4HGI4LheHuzC804OmX7G1a8sjFs
u95KhGFeTX+HUf09xSziUQU29hg2R/n18iDEIPw7ZNTNvbVeUcrbYopsPLSLnoEV6c1VgooLg5Us
akosyMP2OvBKsUnNCYbAeN1oL27lDI+KJTazRRDoC6feyClnTrUXtHOKFbXNjno/PMmqVJWHemgo
D6aV5axDYAsbLGaf8F/JN1MtcuzBJvfclWWJGEAtPkWBPXuYJ79cmqCrrgHfEuaxvi1KMnJrUil5
6fAboH0XN7uebot4rsRRfh1UL+w3hSuoywoATGGW/vp/JxQEsvvMAOQDw/F+p0w8SLowlJ38OMmu
wNoKRdklWR+fykJABuWFlYcOLYyjbbdbVb6vcq41XARjYefjEKFcNcdMkMMip7AHbbqFlD2OgdU8
3qf6tNhrstN573dmxT2/7X0gc+Yxcuf0m8nOFBnTtzZK8iMJv+lHxJ/bPsoEAhVQMuw5Lo5jUhnv
OT2lbrDKlyISE6UxrDXwNe435RjbfqFkwH9my4u3upd3m4S688lqsmztOmb8w8ScuXSH8MNYqLX3
J9gT+a6yAtiyC3RYTWsXQxCGYirKC5yGt3ZpkM65W2+ctrbXEvn9Nedq0OSN9NF0S5BERXHTNOG5
LC7CQ3pCp/WUHGm5UsRbFoDancDmqAvMXkX7f+tp+k94omG3T7tx2svmrWd79sVRIHnOWfokp2bI
WTstGhM/scxolTq2CpY4bp/GavrhKtZwH6Uok21zojzs2+voGYanetCruVoVNpbGaVrj0bDAiwMS
6yOaOk/T8gv/LXKOgvAeZqhyFK4GJ8Aab/IgeTPUBm6Ih8zHBjxbbk0Z2NxRs3BN98q1aJRuTwxe
vadh+JEBP7kWuTe+If/rsSzsoIIHK7n9R534HQN/OcpRn+UJeLt4qzz1Lvr+td4C05+i/mjWSfLU
A6BbyQtlk7Yro+rNW2KCGzMTNFgyiC7nCWUgEjIOcujNBgkqWfnWcCpx7Kx6B3Om+igaREw6J/ox
AU5c657Sn+K+zi6w+Vd8KDQSbLolZm/+PfuaGypUQtvJXteZEz05hj1v67kKT4Cu06M+GOVDA9/3
Rl/foROPDkWl1giDOIpfLkm87iTBJunSaK/VXvwYZSDsB8rh9ZQ4N9QglbNeAnEtYC98z0s4juqE
LAZaHmtZgbNlnKbmHo0U3Ch2sylOphpo3+I0doiN8/JMahFTPVWUjZeb6Tb34vbF7R12SivufyvO
ip042FqW0aznObCOsdD+Hr6Gwun6AzuHMg2opwxbULbiE0DyT3ni9uG/ToSXvaRUi7S2i6/A3tux
a65F0QCcmEP35V7xMTovOnlUALZDn6p77Mnz/f3dt+IivFCgGzZjXQ4bwwHxgd7DQhQyn2kjHUyR
Q1UZa9JZcjTwMcNbpoMQ0SNVf62G0NvUit7dN4FiGUYhFE47OzsW9SPNqC/jgiqEK7Sb8jn47trK
jIZsuIa85txCxS52qW4Ve/xE+munoAUTo/5FQp4Wm1AxoLYsJVR5poTm+EFKWsD74qywwagsNSQf
/g5sAa9Qj5MFJ4r1dvpmd5Xul/Mgjq07Tt+Sxxxg8BMS24veAgyFOKogY/e6BixQTc91QPqoevlT
pwmC094Lg1VpVNk+W9hAURNbNDjm506trxQrKSdq1kA/u4Q42SWu8hjqvrwz7ZYHUteueVwZ+zu1
6/565lqxjzpEbfXe1l8NRTOPYxasvDlxj+oSM6mt15/QDAu7lRznrdKiPkdqNaJwf79chc4Lqkv9
XgJoJYS13FJBq65KVk0bCPrOPlWCNc1C+1cowADjO0ulsouojfFyNUFvvM5i8LbZQNLULLQIF9GC
7QA1aFMj1J/H7Ea6PsMaclDJuWSBzhuKztLaI/od2vlX2cHbQWwj2iuD1u3GmU2wbXhVZwGhyVK6
cSO3wkSLo3Md9eFZsyzKI0vlqbPgGhHXfBoBFVZg+OFVzczhALjqO1GU7jf4aF+GyQ22/+uszPR/
Xy0/I7NTVoHeZtNqRPPhgJjHnjRFOwEvp/w3zu1ZzzPnIpNCepivqhFn1yyueVvjodzEyBSt5y7T
r23sxnsK4c2O/Vq7IVnyw631p9CJ01e3QpxPnhVWPfgVLe7z3LfneEHjDk7Mx4e+nS/TflkAkHO6
Qgsq/imWpo/QsuYYe1q0MvKexSdpqvXs2c0DolLz3tTD7EYdoPMbQVTSzkq6EU5AGUnxJVbVVABb
j9no/S3g7eR2J4FCNYngzm0riDALA6oyRX92RlHAitf1AH5g/IefOD6gWoHXnK5VO7UyNMDdAHLN
2M59s27UrSuhuXJSBfcwBcMhb9XiLH96XU/TOjXgUkr0bNbhqVq1Nr0gfit5iLL2gdWv2yNPo5xa
4do7oG/FhqdZfLPPmelRFUqe2zBOTyl7xJlaR7Oz0MJamC80zyBQYB9Z289C7ctVj/7Azp3yetf1
KoaVWRKciHr7t94aVmpH6SzIX71ytq+pwle7TowsRmTaz7Qh1kg0vLhYyP+aHXdJBIsflmZOaBVE
mV9QKcI1kH2yKA3xLs+wravfB/CkoFwM3WerCTfestl6fO2lR0HMlaxUrWms8x2RxdPk7uYM0YCs
qQlieKiTwIPwYI/1FoHjfqtN+uY/vMLI3gy18WQUdDpGAYhUQUPhGxSfg61U9S8tMn7ixhC+ajOw
WFekyr6z4+LWOXrld13g/XSGVVhN5tZAFn5Dv2hYRWiUf5Nng15vQQkXFxnqWKhJbFsqRf40p/kJ
8Pi0cviW4LcyIJZookGQGaKjms5Pauco29jMujeh2tfK8JS9NUfF1rS08Twh7XTP4YCpj+dIJAA1
AVwoLuQmqm/1R9fdZK8B3Rprq8xIXMtpzfqf00N3cykaPRZq+dJndfyUqquW+lTms42AILApKtm5
eRpnJXr0+iShdKZavrA65a3WTGWDEED0IIdVQdTVd6I/WmGx600vunUB9qn09+xfGQiMFHDYp5lZ
LqRDyp+9K9pD0eA/k8AZffm6V881OJJx+ellOs1marXHcSHlFlbQbKkr6euCz4N+I00fD2rUw5xV
LhxZ9jhwab3ft85fPms0JeMltqAF0/8AnN6cxL0zMk8x2lX9RQaOkakDJNQiaJeoOqWsfqLejLlJ
H8UwvSOusBNZ4+B4FeokCkXaDnChN7j9MZzYMwU4nIPciGujbnj8wFuMaEgjzmN/x/ztqVRc7zUw
8WqGc4MWiR5W9NNof47WGKzzedRxN9e6G6WNlQxi75Es5Ix9lwiK7QtQ0QItTA0d+WsQyem0AsaV
b5KEGlA6GeEHYvYnChLjczWACkIZZ4R2lUUfWaEjmUOCd/BQy/rmQCG2skPRkQKpuT48WdCFFVsp
et8j0dXSSX2cl4auqbcwP+cZYbulZdsnULsDSsO+UyZ/JFdYHuRHbXncOqnALGVOYbjed2HoCuED
ZIA0Vw7/2rXSpNkmGEqtrGZWd/S++heKyy1eWznQnmUYL93hGH0cOQpHEwUmc7xADw/XtWY7m/tb
LwwhDnrefE/GfF5POZgoUOrOTSyY2sAHbWverAVNKw+tbb0iFBMfv6bydj6m+Oelhpr+qlnXS8SH
irnR0VWw+007hqRLcRStvdyqtq22vAlV5tIlMpa+9pLqKGC0j13TfbgpG/qYzcNZJomNG4SrKlN6
eIoU2Qj3/l79uk/e0mTVcL9FXghtr0QTTTgXNBqntdt341bGLkMypo8FQAg5Kqu52EZoAeRHGmjj
Q2K9j2Xb0k0vhY/+Vf0nrvPbVNHyltIjpVOr7wizcVEb7WcMya11hOvlzS2SGRRpUZ4R7TR3UJTg
RMtoYGzVdIMEO/TLypnOjWX3h9GBlmXYooNcOmkgdPQMpT5izVyZqi1lcdYNK3+uAyznlugls8bi
WU8nX2ksgsuB6L0t2kW1zdE31VIEoc5s+Pc4eACzboo09OUF3bHsgydKdPOW7+TAXb8PcVBrn7sa
8sE/U/IL5B1fXx9GBcur52hbr7CsIx3+/IHn5RX9r5JOyTKn21330FhpuQKJHj0Rc79CXhMfghb+
ZmhrfadkXkWKBnJrHNaW1XafSoqQS4BF93MYzM2uxcFsV9aO8ZxVOmAfO7V/Vn19bMwQyvhUm5vR
SLKjMoQPvY0Grq1X6m2eHBudROg6rtrBToOnFYX0QeCgdFs7z5V2z/aEm+oCrJHQEGjO7qrtYUYM
Y/PY2MNB/maiSXCPxlnlUOpa+x7DNZfzHhgQOpRJv8sUJ0dnZ3WvKCQHAFr9c2io9WPfmo9BaxpY
EAI11QZ7SX6KZIXjDnqaS5UYmnqxxvF83sl/sRzGvflQUpPZWAs8pi1pW6cR3ORlJA9GSKBkVEq5
vacwALERrsm06t2xprVJI4fQZ2aDFlQCCsP6jRm58Wrge0Mf2kVYLZqOljH9kKXM/1nUlFesyLlo
tePzoS/NZl5xYzkIJyXwa80HOfW1FpDcrO1Oqy5ySm2D1BdzCvJvSNyHONTUveeA7xA82uvQaIZv
cVLs8/GPaQzKmyHG/mCW6ezLIXpE1bYzXX0rhwRslQ90w9qB5W6QSnZ8ZQjwtV/QPJEdESFpKMTl
RUflMK1eME0cT8GsN0+aXmuogj2ULSoFjlpEh3rJ5JRM6Lt0QJUomKLgFDrDG3FG/ZgulPomDe1d
JDHpcEkn4ItV6qtuOK3Qjj4GTVYf0zlsrvJgLjU7OET/mjd15WxYcQTAC4hG2TfmLnfNNzmSCA26
Ctl/ABztA1WE/iyBHfKOWLjmunPonAivp3mUxo0PDSQgUUJ442Q36iFGv+umFJNxQ+avwJrL/IPI
aueXaJG+AjHtfI9N6H4m59qk2YMPrQBHCupCI0iAmb/vYJsU1MMmQx/CcrUXlADaVapU7k8dcpBj
luafzjGuTqWMH6AEZ7S6nGHj6oUBo0sZL6C8QPblevVhV5CN48Gqj5o6WG8Nxnbm1tM7sKVmmsNt
ROXpQVaADFctbiHaJh7+XOtMECayVkwX+DUVRNApOKZxOR/knDw0QV5fAugkaIFgBUcFPNNsiJIp
Qd4Fecb1FBnjDQu0yXfDaDwYk/lzmu0Y1ZI2O9D1NDahRr41NPsEmsEKwTnlga3TYv0w4OLgjGod
5bhrh3wbKsJ4qEgcLnnaBKwMQPP6Mpwf5PDrQrww2vhH/ISHMvl2NhU3GYDKQ9WBRNaJyLIqBI5H
uI+FcHiux646VsjkhgvxZTDC7jQ02l6OvJZtMEs6cWc/LHr6ZuzRTpXPoWIplIMhligtptZjXCDZ
+5ViyjO3K6h76ZXpy2EE0LxV8uBQA64IZq05ycLyvbo8dDNSdn2xCkGgoYAGWY/2x6lIneKNkl62
S5OhebCsovLvVJ826nc1QET2HvSpVobXil3ejsElc/K/hyZPs20UIgd5X5Sa3tg2Udw/oao0rf/X
WSmCDODQqO1oplb52os9FXXd4pVCxVLnRivEVW6h54Ll4SQx2hrldvXWjCGN39B29pOpJE/ZOLxH
egfUYhk5BagSVNJR5GQ0Ovpvr+unbRwL8+SmjopKOh3OyXG+N05dPRl1aJ5q2hbg+am33HN0kTvB
Vmv7HkBlpTiHWtPRvyKyzaxo77XZ+JyCFd8aKKPvcC9z3yF1+6WsmC3z2jI/qGcts8yL/MB7w27W
VTdZa1nPj2wqwn87H8IWe/khCjP4UY+K/fdzlp9u2wfGBndUHOTL8U/o6vp1SKxkjxi/e9/BDf5d
96FIENqAuKI/aFThNmgdoLu5bDFymI0pzH1vMvwqCfpvSMFSyKoJXApAahmYWYi1inNreuBMgt7L
Z98Zvyy2ridI0sZBKfhw5BdY2v8Rdh7LcSNZFP0iRCDhsS1v6SmS2iBk4W3Cf/0cZPW0RpqI7k0F
CqQURRSQ5r17z1128fFrLotL1jTZbvDr+phSM3zFwnff9N78xfWB+02Vj5OUtuu958xg0yCTrGO3
z++KIb0OYF+/LweaVd8OpuXMYMXXQq+s7xMHWmjbNEXTj6gT7VqQSHO2lfYA0AhKUfdxdrryJZmG
DQ3K8q0OAvdC0AvSkOW3jDynElrR61D/KI7GlvVtn696XvcdX+vRyazo2HpWda1FW1MYxBfuYBre
DNT3XvuCrSMSmOBzWUKjzEf9Z8vupEJhhOpPwzziItSyfGhP4Tg9dPoEGTfHApw2zb2fGN7rqGXB
3qprew8pc2Xrs3yFfXVvGGb5aEDqfE09kLUUdN5CcMd3jpcWt7d98m/xEL+HY0FHEMhhDW8BjguQ
5H9GDrUAIYXoKeAPudAOeeClpzz3nwsMWWcrcn56mtwPy/YxKOKvYi701yHUyLIfhukk5VahmoTw
DyOj2r2iN2USpPE85MtAXDw2S4knoADy6PnjSjWrTQ3AdJc4dyb57xsvidKdQoVAQjIeSmsaH4y4
MR6IlpMPrX5WllK/Undu4axcc1GFuoWvX7KuOwejDZuq7QzEu8vY6X6vLEe7vx1nvnlj4P+GwP9f
5I3yfP5yR3K98PAiFhCLDczmI/yRlAPnApkaobB73TFGtG30EajXfCW/43awnNEHKKhDXY8YBP/6
eRPLt7Fx4E+6IRvTtkshTquO51CylSTD2d2QOeiv2mz40Q51/q0X2auR6PJ1isZPzcDm50nAQlaF
hdRpQqRm0tr/s+NV/GFvw0Zjcv18YQsCO3TX9f6IDRkmXOZ4jsWpRBVxn1aQA1mE+1u3AaabarqZ
XktTe21pud5lWobEchncsMEWq6Tp9IcpHfYQCEpukLx7II4LD6DWRt+C5luuy36NK8Wj2B1PhHD6
5alo/M8CUu6DubzI1hKHW4EOMto6kO2F/ULxFvbtvKv8ShztvEMt11unW12zwe/QOM33hAalL6rq
FAMveZRejdEFYwDxoGLYJ8jyRqf070DVz5tyMp8tO2+exlJz79wR6XGYs81IpzTeoGocjj2yZzy7
YDNHfYrWWZ69WW1V7DD1/ixEY599EBxbfWz8g/Bqua64Z8jw0HLi0qzmcZqm6jpn3X0UyWM1O/qr
N9nFSU/D+Ea0Ws5P086GrvmtiaoFPAX6syjupNn6z57LpZRNBMMsNY09KW+U6oaq8zem8BfczLBJ
l8Ka18CNj3Ttw7VEzkIPk7Wn9ZICPzS3tumCded73jWu5vmvUrsdpRVzVMcCwdOZL8uozXe6TuhG
zGKsNvrveEHGzT/fUdafjnfgSS4EJeHwuCxjzeKn/J+gEDoNmKudoD6xtHwjAIPPP5iWtSmyfJdl
droeZOg8O4mhPWaLr8EtWIMn+tJS0b/ELsknyGP0dNRhdgbW3Y33wBooORcugJ50KaSrI9YC9hYo
b0w5FwiSTGPUJzr+J+SRPxw7Ocgu8j8P+vAyM2NcNZv6NJIM/5T6RK0t76Lus69GExvvhkuY7V49
bHT83SH9t/x2la32+0ACA4B0CN1hAGaH+8dA0rqVTK3AtNmAuBReZdex3p7Qwo5z/C3c/sWTKBCr
j+l8lVTAr4Eu6/UEEZAtsdFq5lUpOKIWK9YUTQenwtyMv5eF16rwYBwReQDLzKye1FExdShEBwgg
6qjQ2y83sJ/bdDZWDuxrOUxuohWSHxGioY3O4P5oZtOpFUDWMnvIKdilyXvuoGIt+gAYtKs9lAbl
laiK3+UU+vuYwXPb6Ub8HlP3R1gAYOqf7yhv8Z//duFcXVA4MB3D8B3H+DPNutWmOBEijfe3lngR
mR6LQNm9iko/J349PVS23VEDr54pCeb3TRf7C2kQ+kkerdlfddvWHoZr5KDxU0fEJ7SrBn/9aeze
J91qXnrJX+WF7xqL/n2eaMDsKMVg24HJjhXmXZ/n8pjPdnmnyTy7mMZw7QMyIBeFeUoRcHuMXGqK
SuA1mIazAcf0rBh2ehKdO4sIei2xHdSHyKwtWdZPoUb/U9bW/E2yjC4SoKROVfQbryrb2//bU9PH
H5LisW+XNiG412Gy/UcyDtetLeMXJ8VxWrv1ty5qDND0i18bwxnSTbvt9loF/0KxXyordajpDsal
L2Pk6mlaH11fFrvEANLmLALNOBMGOa5NuS6E256Q7BEKSQ3nRRu95inpAdos9vsoFPJfJljP/r+v
17DJVbFsE5SmYYg/8AOiZ5+YjGG6j4WsL3kxjRfXccfbUZEnzQls/+bXqcoo8I8m2Dxp6DfXMqok
WQ98D7MV/sw807l3gu+KJ2B3ZngYDPbt6i2Wgh7bUf/FsUr3GhShc+0RoU/utV1e1NnZK5q9sWxd
hqWizSrId9J75XhKjEHe286jFlfw/sKqPU2Ob+poBDlEqShwcAf4CXXjks2j+aUM3PWQzf73IF0Q
CFk2vURubO48HqVT7RfanZ9p2rrTKFnHobVtjcT/PkfTdxeQ/aoApLHJPOGcR27UvSyyJypVzpna
rnNuLFaWK9Ah9N+iUm7dFFmyp9voC5a+lyqUeo0/3s7p7UNU6fILNGU2U4MXvSOkl+sWD9ozCs5q
Kwo/vI9L6jh5HTfniOH1NJO//i+LDff3BCbPsWH4sOg0hIGrHkv9H990V7UafZMk2OWF422aRjD+
gGKS1oRMawDX5gjkzzVDP1aZBeJp/3W+SMNkCw+l3zM+CEptoXlUZMqcavAlMaM3qeY09dPOipuF
HEKVzJnfR6qAamgdDIywZQYrtGxkgIuP7UFjTvE3uRhV89D6OQY6rdKuJkkklOuxDsx9hpJ2E9vJ
VfRl/1ArNe2QXc3f3o1BiB096IdgB4A9gRlcgJTUivJJHUFGKp/iMRYbog3Kp3A5itsO57yP6FNp
C+Y58laJMdlH1dOIUVIeLKov61Gah2jO6geebf9+LAQlYer16iVvxk2gI2Ojuwgqb276lcTbeS4M
oM3/PAQb3u+7BrCIPhOWsE20bcztLIZ/n9VhhvdpM6X1JQwK66aGQin807ZLINP5SD+tEOG28Js3
l8YUX0nurwyntt6s3tlYGd4yoprkM7MjFdTlaKDMuy4tOlRO37BAC/46/+s3fh2l5c/KIchILnKO
kk3NpUz1S1sF4Ta1uuGx+fvIYgy4nQvt6ksFt+gEKaq8m9sBJ5QCruht+TFbM42huRdXD40Hay6O
7PplXsChTvYIsSj4MLL23C6QqIRbqZr9/PM8WdPK5LYxArM6j1Fw9hVhRO3rcUPFq050cAFDsutp
aDAiLVOEPXTpW97CMwhIq9/ePJslvKAN9pxyH0WFeZ3RY+/LwDOupYEuJdc1aojBk2ZgSli1C5Yx
BThyboJ5N9Dy20oGzI9uSrcozcq7aVm1ThX7NqvzoSMsIm/44XKfURhetwTLANGxp2iLjf+5Uw/K
BF9UptObhsXkvra9GW5I/a7WxeWYYufrB+2AClBsbqjDcM6pXOZil+lF/KQmy4y2WJCEGbYGRrG6
kCcR+e6TgQXzsZx6IN88yw7yue1tgU9xMEMdymezjajbApfTMAyW5hP5OfsSjtgDF6DZkmP411Ep
BV9Zau3UjhKqenyiRoVsg3lsrMCHUM/tWbf/l7UTj/aXtBlnkMUtuaakkez5xPUqMLviAcA84t6F
TtqQZn8vS9zXykzYMtqVmwDmmQbIaFLlNAE89uBLLTlYfpmimM7IYV4MAjN//cYbR3snZ6c4RWOH
TjFPzbdFqIoDijW5X2UYc2NyrqLRSU5FisxBYRINnpBtWFXeGhIY2j0m8G3dxjo+cfEx+YG+c41E
Wymszdz38yMEx43hda5cA2BTSwmvEtVV1zK+9zpM8DTYXzIpXlW7wBmLdm2yLT46rlZ9xLrV74qY
6R3x0PT8xxHAIdzRo37h+j/c3G98ASdpFF+02QyvCTtq8PdxsSVnIbqmtKs3MxrFdSBsNq+abKbD
7BqfTDN4gtZgv7pVBk00zwgQibiYY/goivmjiDrWPksxHRhhQtlWKw/zbIlTUgZYAAd5jXtMp277
rY1TYGqG+wnQSv/UKdRLgff1QJtEUe4Yh/NzWtVIL4sSjk5BFEgoX1G1vRrhlH/zG1RIhrdRH78E
nHBVn7ym6rUzJgh30SKEUS/J30fOsCtTR7vc/qrZdoareilxOe8R6f1wckxKjYWQepoNMBe61pbX
22FYAQB0YsG6L3WA/Cwqycx9sH0dFBfGOdQutNvM0rgaCOx+MZ+d5FGr4/RWsotypFRhycercuSD
eeU9/fPALRSe5tfi2QPuxJDtuiYBddayvf9j4JZxVMR1pxnn2+gXIrxfUyxjj5n5UXtngYcrtISQ
kLwto401aDom2zF/MAtp7tKcb7sPi2wnQK6RAOVDYKNvcHGRF1/+xth2YzfdlTVxKDSztL3hyhIy
SIwvYbL1s0ubjQmdLkm7QJJbePubDo0L8ZtGgmEdT+Jyi3TQRd1mRveK4q4ouwe1BmgC0GZePsgz
ib/6duoMlrg9fMU5tMkRWpauXtx0hxB54yqMSoxkrvENv+OvA0qwzU6WgCmjxE9OIOuMtWKtJTDD
d25RNDvFWnPy1F0TDuHBeYydT/W4MNVBjaz1Omj2ZivsEzkM7Y5qf46Y3PvuTQtxV9b5VnfR/ISh
219L4ss2llZeHMhHWy8zW4R0VF7bxI+2bRO0e+UIqU3zS+OW5aHN6x+CzPddn/slMfWutkqrIT3f
QFOKNrW8lJkVr6OElNo/ftCK6Z5tJbtIg9Zr6Vl4eBcet6H5AQqHHtW1p1sbZ9bbt9r0YKtYwQ9i
/dZmnKencHDFwbYQVhr4vxJSmVaSUKvnLJcflEXRM2i28W520LWR13/tEGxsBmn5l9Ir8yP0TOcc
Djn0byBVVBgIuBhp0kpBUNa8/NVsYhlVlre3Dqe0ls4c2xoZdD9y8nJ+ZOmrsCmHEOM80YBtP+jl
WaTX4pxTL8FyVFi0paHGwuIVKACbaaSDCmPgqWzK9ImqwLqqmuRBnepsQohqhWIOKvElCz2kvk73
E91x9jNzSA8crJ8DxuwZx9UBRR50lEWii/AXXyacwNyWhHhE2qEoeuQH2cRfD6DR2LLROFI1YBrN
EnDcy98Xa5mAjlh6G/XnLilm/7L5dZbn89fzS/nRJbAAeieuM9ez/D9htknuhwCBKXIIo+PRWrq3
do/n2NIHAsGEM52VG5CibrMhG8RlsYU5UJtrDOwAPLdla1YPlXzxY8i9dd6Nx8qYAWlZo+3umg4Y
aT/S0VqEnYEGAs6rg90U6vorbboNuU6o3tMl3EpzVlYVDPd+CYZujCf5idgpYPcUvL/rBj4UGZGP
Q9DHiRloqXP+MpUmg/NO5k+3y5Ou29SdW28Gz5nu/G6Y7lzoGMbiRrziVWCrV07pVXeylc8sO2zw
hA+7Yp5amj0uRfgOt98a+1F/zudvcTH4P0U6PEyGmX8pjXBYxZkdf8LRFhMhUA2PiNHynZnI/kpz
xz/QrY7/BRno/v/uFXiey6rYtBzfZYj9fWGMcYRA1hQxeVkJY1MvI1wJpvqYdO6XZBn01Is6n8it
Nn7yPP9JW4QAHaSS4+j1tHgXm2fJ1hhdU3NbOcZ9vq6dpbcQAuUNdSytCgK6nJ8r7w7KRHpyKXfe
gR0Ud25q6Hd5XfpolEK8SssP1Dn1U7sYjWs2PSEm14+uXr3IMPQ2llXwRdhZRWcTCfPUlCd7MIIn
CrzfSfCLvpKGillxHMRjl4iXoZjQMAaCgMHfGpzDXBxwxBkv6dT7EMVnb6eqaHSHBqtLN0Mzentl
ebFcvNJegeJbvU0sezoiKYf0V3THbiHFMRlgbdCS4q6WRnXXpLJdyw7E1D/Piv7vG9HloTKR86gY
EUTcVB5+/9Iaat2NUQposkWX3nWL/Z8Mc5PVLa602/MBzONzWJhYwJetaONX37r+pVp212q2qgEx
rkGzErHcpkQ6WNaVGs9wCqw4W2t2Em4k9IyzK0pjlVC+ffSkaI/BxBBJU2uj8BSpj21eL9gZcAGq
N2ajz/Dk9Ht7EJgxq86iVaknT/7iAUuLsD2qt+plamkOl3n/4OZZC8fUF4D1/xuHwDYtvO5xkpy9
No3vltSn55kIvE0NWnFHClP2NFDF2rsuHcJwdLNXAsE+BRg2V5rhgvqMZ8RFQFb3yhdlZHhWO6uU
d86isbgFGpj6A15IcVTv1HkofhSP2qzbF9J3HhwPm6bSVyzi+aEsPsPRzQ9DOfliJ818LeGRP6WE
S1GGK+7UcFoxK/ozLZ4otN/1rzTLrS9+g7TcmLXxFNXu+EQT9l/2tv/XAvHo7+joR0wTebyN5Wm5
W/6nYm3F7DnauQGqnHfBpnUbeSEuYxUvRlVTM92rWF7UkTo3IrNEQ8VGhM2MFtgfkKP6O7W1odP9
0ZR1cs785KAK3XOC5sGj7LFXle66EJJ+Ak3pwar1TTW3jnWIPOTZc+ttQxIwkK1xlHRDEa7C0Qd3
Hf73yMMtHDV9zEq72pIr0X1AzZpo1czxeUolKkLPOiMXmnGduCs1Efzyi4OznleplyM7pZtRtbm9
JxKxfAMK3qyMDrpBMxbVW40cxWmj/BU4Fvcvy/q5g6nFeie8A/AbXblDcGtkbX+wFglu6OWvet/b
X5cDkhP8wxxU1r6uBrwBXf9UzWH1kFTztwXBfEl12HY6MsYDMaVY7Zdny9ffy2mIPxIiT1k7LAqt
fNiSKGw9U1sub2sTAFarPrG9l1FVuzGdn6XmFvuhGSRe6Mo8I/N8VVsZe6LaYEO4OiqVCcwQmFax
8QYc6BjP7vgaGUmNIMcISZMcvX+7nUzj/2Zsz+IuospveI5LTfP32ykx5DCyiin3BpnpKKCNcNeM
gMa0fqqe1EvTAuPsZsiKgPYAK+vftUWJEIcFLIjSyK8JtTNMXWIVhtEpPLugbe6qhezUW1oG5AeZ
iiH7difb9stc01JKM+TmM+UZVamkpYLjUkOY0aKeXN3232U79VjqS+1gudTou8UI0qUI127jXQMB
TeR18UDxCpvYcmSUY7G2PLAjQCsukHDyFTcoorjliHRk8wNa1c4am/6mvhrFpB3GJn5XldLIb61r
Lb2jUQzNVZXO8rbCDuTRq1PgqpkSCiWE9F39MIVetkWy6KyXUwJMLtU0JyNtESuVclGFwnnw3Cxe
F3jp74B9xRuCh/XtmGnLfqXIL2Ngeez3SSpTFbLGRLQeuPWtXqZO6eNFaPX4HGYAHAvyCPcaJuRN
sQQhFAOSm7/YBKQmEfrcnwIHQHsM1XQjbC99q8vxHYq4d5pNLdiSunbv0657p8+Q02gcy/uJDOtj
b4AWovHyNfaa/Bq2lU6bhKPCGPT9UB5isyddeZn0vUh/0WfTe3AhNz1PjaQkEuZ4XFKgk/MQX2Iz
DW4qhqDQxS4JWUYpUQON4gM98SvtD/erxOWS1GX6b8lB/u/3Mq1vnyAp08BFYyyZKMYf8FPPIHF7
IlTrmGOPCLhVnGcvBDeXhGL48GWE7DGbgjsHDkU5aL1YT6NpY6cD+r93zcuoi+qxMmhncStdEroP
iyPNQP41GGuPVuxd39TOCgzezK5YPMdxG7/pRTpuiacgC6pCnoUuQaznKYvPgzTrnZ2bACm8ipty
+TFPBjBGcqhOZthM7xr7SJTkqybTkkdq6c0GiXV2h+DE2c1B/xHDJtqEljl9bm3zPOJUe+0WgUqa
6Q0Sg2i+NNO5oRDwomdvkGXFvdf7mBOztP4w/LrbMCd0J7s2NPhRZrW9kTiy5im0h3hNgrd3SUbd
pZ7FUfT3UVnW6Zow3SfVhwgW4K5MuEfSKqnXtSCJcNlNDMw8h8lm2vW6743hLFns+oh3ziIqzNRi
bw+dydqm/s9ppJy18psm2PCAS1bEPCPRsoPRcIeYORxKPbUJ9e1xV42jN190H2W//kNfThQurEpd
A97Tac42jJrgdqRhQ6LGbDtbExVDxVLz1C/vIhqx99RZ07XAUcGs/JehsTXg95SzKHbhMHJrJvk3
I6+gTFDYWgYrov6Ku6QxzrQCkM7ZeZWdskgrTlStyzX4ho05F/VlWAq0Xhp+ZTtpPOCZyTa1kxU0
P7k7z2FI3SXqfP81acgIjBqMbaPhel9FJ8qrNbjhMfYNttrM0dtC3aWJlZtM11Gz5vaNv02kQxDb
sRrq+adoLfs4IpVc9wapixQ80RobU/Z4+4g4BwiwUjXAOq37HZYR/6vGCvZSBJ+gzeRMPyDfetZs
6ykcu4OWlNO9LcDELDFPah1kR3KNi9I7pw2Ec84S4/OlGmV6M1QMqL6Z6NjjzvMeNDC2+6Wr6Amk
wGEH6Tqdzr9erLibzqXhjudIYpE31IUc+9I5Y4fUzv+8LAa5+NvUtTzuwM+Fo1tLhJ4Ltv73qavr
gxBIdBaBrSQebm0D1L3Vf/UMD7mHh3obTkX/IL3ZWSedXEeLbdgHfrAC9Vnti8CqdrPuEu64tOlv
V7Kh77qm8d9CfSqDcuVYXXFW73se5rVSSRLaKXYuNe41Kao+tpt5XAsrjJ9JMAVZkbveGvDYW69n
7ZN6sZ2vVTbEj7YEYgbVA8yIR/4XCeLWcTQu7eTPgIByTBJlqP2w6ytqSfMi+owQy5pKcpPR4lGL
TtMlJT5NfO817d0lKHuJhOi3zmIadLEjuchYXh2Y+4VtzCeCi607jV3fXRVbzcFGF0vY/XriAV96
CQS1FJ5c0ZWo0em1I6K6fqcKHX7WPxSYPtxDGPTEZZCmS9cjhlkkhozd7NCsuHjRuY1Scy9namTq
V2ZBlxg4AOr0ZbWZTKRJCNZjTp/AdFqa1jlcYfqQR08P+rey1X+U3LnvwfIsVW58+2cT4vqLk1Kg
cfEr7kXqkmy5GKBUrajKP02BHT2ohD4A2e1utili9U62Visoj33YtcVKx44NpSvSFqkTi5bHiEYX
d+kgrA/1pDj2kvU5OUdGDMlQ1MvHumlfK6sbz3+fNpJ8iNYpJAIJdzoUqKFt29np/jRiJSqOqhAT
LmNZUdtoFNW0YtllsLaXsoJKmzBtub/Zgv6OBxy+/jX1+KthqqZnVSlRjRhQWgfVVcBuvx4b+gCJ
laYbhlCU8pCD7oJaMmdhHMXm3xvLYx9XcgWiaTMsPkEF/imHJc/DxemaeCevzVCkkXkgQNItQ1sU
8EArYVTiT7AhNP8ZSoB1NQQPDEuUjVXb/c6q/eh5RkMXBuUry+EXsYzGHkLd+6xIXrSmpayZJf7X
vvTMtU2z8OIQ00X5P6HRoY/WgofN2Dq0qfvVbIrxtSB2YefPWnzKE9HtiVwjbayTCfl7COQpCyML
sdc0dMqnPMUcauS6+XWIiCA2Jv2UaL221Sb2YlOnVcdExs5WgcEaW6+vQq/9r8LfzbOECr5YZZf/
zxIhEREhiDkGMjQry+Scp46FGWWujlW7GjxX7PPIcjd+GSSXAMHCV8/Py6PaZVNjvu8iFOUssyiX
g0x0any1YY3rUjKq+XrdHLW4f1HVI/VhICYuVY253tUFe3X6oKdhac0nRaExNDrPWeMkFEgzNiTM
bJQsO8gFrd8daPKJI0YwyAi8+/Vrmp94Kxtv+0lzEvoffnjBFblOhj76UcpiNaYhBG3IJKtRdula
zTZ+WXjXOkN06LjNw1DBcSkc7MsUyB4ULiCFq3PQU6q/VTNmX6f2ZDW5s+V+SY5+2Hl7ODMsGiyZ
H3u2KhtBRGXlaclL07u80yaaQdhPumXG6NA2aBRkzm43x/gdWbiTJwpQXoY8OknS/KgEw29M3BS1
XtIVgviuZygI03w6JMKpd2U95schCf6SUw/cUPtqsu21TFglSo1P7YoWR9uSEEcW597ppkXdXmXl
QX2ObEBbkPdjvivQct1N0t+qugd2GUxuoPbYxcFLFjJzP93+bZIEX2ZnGJAqIIqDQFhCmYeTVvnt
VWZEv9nh/tYmgd1KWIxexmskMe2nwpJfSUUkbjrvPk2G/O9p9Qsg6LXSTZ5uvz6M9XMl/YuT5Hf2
3x4YncLCugnqtSdBHnhNax+4B9j3yHCP3QnfeN9875LW2WbdIkkP+ic9/PhVnGB8EiR72+amb/Eq
Kf8YQHEc825Z7G8u1w6M23bISnpXDcCkcTaqJ7Bxu6b06UFWIZ3RpYQa5rW+RyhzVE69MiJUfMxc
ANHm/SyG9kuT2J/F1PbgMlGyU1FsoeTGK69vyb2z0AFJNrm7IR2arXDBcJhawa0gY7EFb3kQKnJs
yib0RxmBd9Fsb1VjJfo0JsSHJ1h/44ytMXFQxLMEOepAaBQPNfqvYzKOw76I6FOqXmIYfb81JjSC
F/DMTgAMUUUoZmStN4iURDHuJh1WPGWw8TARybW2q649lkA+1vZid1Zgv2yHfgmUnIyaCyrx8gw2
DbPWuKv7EG7vskDIHKeiON1bP3yjNK+Cku7Y37tJ5xyDZQUUgcQ6u/X8qdMLsVIkWDdGM+NY4XT4
VddyZB9cbtfg5mBznA5rmTIkU3M4hxYb4DQ1oPm5JSkkXfKzE0Z6UotrvJx8yR4trokBShXy1Ity
9KhzqlHpdhTMqoZe41K7deuMx2tRBRAmOB0HN0/WwwhsDO+g9ezABDtS7YnXsrcPqWPEH1YCfKJp
mp/LgSlYu6A/Mc+Iu/Q9bQKPO2xOtvpMWEDXk5LOs11E+zJ5pRmnrRRpQyAlIjRlPuR+qn/yEaEo
A3flVsSwlwG6A78oAZMg8ih0Ys60JKqe1VFRh+9lrj8xrs9nC5XotiBb9bMWDQDlXqoZXjpyp4qS
rrNHOd0fPBqlJ9EjSXSVV3Cy6otrR/7OCyLW/qaHAKr0LRYbgTjjOLI3VOjWyBftVwCl3bW3WFa7
s8zXN7NEb3nFWTZ88PU/r0zZbv6xMvXZZPo+jRDToUjn23+uTOuG+J0xx35QCovYMQIArOnVlVWy
6xX0STg/CbefNs0y+lhZdmeYfnaOCNv8PAn8PnGEAncZMqpZJo9lBB1merLdJ1dEODCI+jvMchLb
ngL2i0jFFbHHT1fWdEpQ+FOIgdt8JjlUbhtDBu++xQJRHLIiKllqdcmOAmd9Spv0UyHppaq1mmeC
tcH0O2/9CfVtGBlEL2PMULc8T2NNQ89pr3OdP4RpF3wbOYB67KsD5HBdFQUfIm3FOraJUqk62mjp
hPgYWqmLdzjtsPVanrWeBtqjSWIFmylxxn1gZ4SeGULsm1GWa75FQROeYoPms6KRcFC4mKxRdYmJ
PPZR5ghK231U37U6RZHJ8bR76S1oo7C/d5ZLloKMzrVSJ10z6ch2Hry1kczFvRQMMAv2YTTZ3rOj
sNdKoEptylwNUPzOym04BQV7dLNrT53SoqBfxEbNbmIdtYb7XFqNtg5x1pBKMwrUCvjIynlDmFb1
MQcuuOTUb3coZoI7daRYhaVrmCtYHQZctaE9OlrqPYBaAIicJ2+Uzy6oQfJvNclC5SRey7RMwU+b
aKBl5R8tu8Jrh79tKT+abnixnFKwuQVcGjiafkrDjjVMOjcPQQwvQGpSvhmm/N7OVr8P8fQc8Jc2
ruORihnu/UarngfD8te88arafYNVR3zm//xK1tnYzaouQja+fIEaXvqHYV7iOSRf7Y2JAh1V+QDq
kXlC+s2LG9kIS7LkOW4HdyXiSb8bgj59QA8GH26yUGeU+B2WxvhhhF+6UjN0HtPXdKnbrJVVowmg
C9Aac452gX0QYJqD7HOQ94ZECVoOCSjPJcjSDuseFhimzGUZAhDIvniIZ9QspAbxnISgOQRwJIPw
xxQ3D43bm28A4KujIBMPGWkM/krTXW5XuatRYt9MHsrp0ccayHBtzo718nyWhKgS61GQDrWgoPoA
2MnAAvfmC8xLK7+niXdQ5Vw9HrYy0fA2zob5NqNO9oVmP9l6Fj5penPXCYDODesj6gB0M11Rjes2
CF5qeunnsS61DdRD9/NYzCu/P2Ll6Z7UOFD0QMYonTsrmoTfBY4CuRE14Yu1SnXGMxHRznaRGyAM
h9+FVTQwhvw+ycozK1FrN9EMXKt53oeAf0hMNql2GVHQCKb6ADyhvkQCGCLV250KLAsdQFtuDSWu
NQONUF7ggoeBGWo9ASOWeKxXrOaKHLeNT89zq3AxtaoDyXK8+NMSJKmHGr6QaBYHxEfTiif+u+rS
gCVDo4u/7aquU/QjMB1xgOJlczWQV7BmNlhBM35j2CP4Yxg/Z3Y901Xxph1x7/6LifknptUJlLqo
t8k4hRsoY/4h1732DC+XLOrQx+45OQaBZyx2ejETYufLCRtF+UPZxjUndq7Lu8rAjYH+wNzHYE5Y
l7vfoy59sWSvfWKbCIc3zDfkbxu3r1WwoKakLJyrXlbhi+R+8EeWQ5rIDSQaWH/8v1+ycXyTtWld
UhaGq9ZKiqveVzTpQwuv3cwdOvcQONRl6Cf5lVaidV+R75mPXntUdLMKpclKa7jGke1989ipHDoE
jv9ihbBVefRX8x7VpLB0k8a9rrs2sb9/pv+1Zk3WQlPNpzBOvgM5ARCNkHxdRsDkzCbCv5qa74En
gq3aCpYmAbwdleLzSCzcxVXWdCPGqVwtOw9inqpzn4kr8M/0S5PTGlmkT8LEBppa97d50HJqvNcy
gVi92CV+vbRd8cnE8XWjGPh+NgJJZkOtMIxkGAI2Nad8KyByUf9IumsZx9HLFLXn/j+Encdy41ra
Zd+lx40IeDPoCb0V5aXMCSItvMeBe/p/ncN7K6Nudfw1YYCUUlLSAJ/Ze+0Z/PHcCl4Jwxq35TAh
qVqCdTjF3dlPB+d9mVHJSJx12JLQnDLD3nFaJt4Fd+ne7RJUjCJJyAks44CEF5Ma22yY6Ex/TXOG
YqAUKlrkcx3ceD8cTpWhEYtTDebzn6MoDyjvvebk1AHm4BAQPInurK/UfQLt7/+3BcA79pq7Cbeh
aEdCC4xbDZrU8hpIFbCGxHyunYYI1tQMtjoY1D2BbrBHEYwT5Bxnq65+SBfeXZMxkYzhJ/2W6VC0
65q8eEH0o35e5tvfUNgER/Ubw8pOT3DD39UkkGXJaYgCNuZBnmxcv1oOnBqC3ZCH1bEPdOeirnE4
sJb9EpXxthStfw45dz+oL2RGDhFAueEQB4iVerDCuHlQjX6Sae0+0jpjW0ZO+EAZRgyMbc+fUveM
FDU/TIavb9IxRTcioRE6L8EmlnfpSx6YrFlkQ9A2tpkB9lgvUR+jBn+quuxRzUuiCesIm0+loFVV
yyBHtVNjpsxhNXur/BDqC1MM9IdsIaV6RTs492WGrjvW97hR8r0q6Xl4mX1sBQNjggHV3MGux/Ip
L1CvFq02/Ajy1VC4K1cTw61RaOUEoxVwrWcrtcn/c1Ps9ZHWrsE4aFtTTuJCZ/5wR71kZsBITt10
zhStlJI3SobqvgNsvNnc9SYce/bpeglhz3Od7nnBmXWuPPdHEwuAqW0Gp4iBxZpEKbiYQ4NlUy4V
xmwAjhK1K2UGC+2A9DeJk/SKOQBhpY37O7++xYmCpr7bN/1WAfa6eZ5OeuBMmxYDRjoN7k8GTtUq
slz7BXQTQ7ZIKz9MBvlwMSoNs9zS7yntsweNdWFHsgfBSXtNNPEaxSqsyNq035GbrBgLfSciOAMk
JUZiq+QVnLXQsh2GkY3eHJtHdd3VdEcc7+VFTD6yrIkSG6BMPudfnSB+insuKelUO5hKcHx4mvXu
9Y138hnpvDqFdlEvaAMqZ7MwJbj/JCCB0MtqTs33BYMq8lTh15q62AymWR5kjE2CQhzg3Mgeg3z3
jvhL+WcaZoV0V11uu15vVu1YIM+TZLSJNfLGsknLUf6uaPC49sK5aeXks6k1Z0cuDnMSqcJnre7u
PHmXE/CBXi24zlUcn0MGkhu26LgHzBivzthsKyZxAK5FTbHl11+qmQTJKAt/gW6DBqoeh8aJJLAA
Zi1sd6uFs4X+iBUdGEDGxT0sOdnGzl3bb83eD48JaAFwIiFOow2XLuC+1EqbPGKTu/SZuR+UDpw8
Pa5xCJLVk0hq71siffvdDDbK6eruSTWgJvnTgLZw+IwmYWHyF6k5E+PjnYvX5Klostdx8aqb6mPL
LHnVmuULJuRup75blWhljSRBZU5G4LjuUzwJ+jfiW9hZ5iWxze29uadsLZ/hbZl+pwPRaX1yzOpg
5+E12bYOi0Six+YVT4G4qUIzTROoNxMv+lGdduYmRQOZZDX5RoRjgf5r165rcNJNGOGuMsEE9P6X
uDZOgHoKuz1qz+LkE/rxIBwCQ9wWvb1Re+ka2PBTGDcJbu0OJ2VvBNfRwH+tp68gDJOrKg9NEIX7
Qk/X6oyn/givtFJmlcGh0QNohgYaPX9BkJ7N+UCCHcpUuxf6bmjr4pCgetlY+TBuzRbKHcFd46Uz
hX0pucpu68mIUOzrFjfma9WJ4Hs1u69VlmvAr9LotERReKxglUbSPmZaAkJOTVRIbgzxJU+XZE30
gPVhTMu0nUbOGZ0xfbsjfdqcN47VXv7ciDAVh6JpHorFJ+t7Tt9MqrzvE0ARS0owvdSrVx0JO7hb
22jfyYumr66fA03e1ldtehTk+xoz7+ZOpapdFm6TDt2c5l8/N072OyF+5cVNWrq52p8fs/FXYNfa
dzP2OXm2rXXreyYRHkPUFtTEEiF7LOv2fKc1lDRpK2xUF3WBu8fB8npz0lGcIt/TAyKlcLOkrDxZ
wOeITT9VgaIWQRXztzMR3Fs/ydrXxq+cAykyzUqE1ntHuLodT8UNrP0hMzzzpOoT7zLCN7lQU0wg
4/XTjB16Ffj5DruOcZ2TzMWYqVXrGLtWrb8FdrZ8WvpMlocxfmi0k3vfnZj8jlO7nfkPkSVmI9vu
vU0zQpWSva8bV9XZbMl4IL/FJdCsMtckcUi6X8NfwacKUEqA2IWZxsaWH059gca1xF156m3yDDml
/jdjIwqB/5hqOHwIXNezMWC75j+VR3FuVFxxbf80dI678mdOdolco8r4Ka7K3UmUTOfb2pLrjsA6
6HY1vDRtLeEaxwMSLXCq9YhBOXnn7dcjq01fbEYbDlMg1K/max5O5k7XJnEiyCC91aG/Df1q/AYM
umyy8Sc7PDYfS2MRA29pzCrT13xwkqt6A3WydcwS8Z3Zd3TRwWPvBjsddvfZJlPErSd1OK7PIGOh
2c6mcO0GJHS0TAyZS+Hpbau524boNXbqLuvVct0uwat6a92LNIi0lVsu12bR6YzRugL+KhEoqyLN
E460RZL/0fo5hJYpzwz0dHnwGtXmjH/I9u9HsXxssaYZBTeS9SkKd+7kRbt+9qbPLph/JwwhcYUN
/BCqUmSFhOeuM6B21yjWmQuIwN1FjtEwY2i93dIXm/tvZPf2F0YWzN6G+FBmeLB47BiOjK0zc067
JUaN26zHpHG/iMz0wNH9nWeBgIWql2k0PFyqFB+8576fHe/em1vZyz1rBRjeucwKttii7J9stPPb
HDM8QxNv2LC/ZyYSM7bec5ljX805bld3FftZ+EucjCin1KIfxR1UkuzN0vriDXMYw07hospS1884
WGuEGw5Vn35MYU/rm+ucduV4AZ3EmzU1yzrMPfNWR/UDM3L/CwuWcV06XvekGUtLa472s1nS68Kn
zFBEFAVCUTeVP+t7vzK/qvcGbFFxnQee0NZ3t4nwwls5MzVntdz+F7mV85+DQcwNAats9kooOv1/
2M1R5rBNmwDeBWhptmM2gesq9R/ywCKUTx04aVt82KL+5ttiW8bG8AAOdDmKCEKObcT5xSnDtSld
OQ2nwWMaw821SL7ybbnvkROwua7FQbjBr3sFxDl7q0w9iEaj6xxg/cqSeo0LuX1RL4VWg0oEavHS
elQVMoR+1dfz+4i5/Xv790GmDe9xo7PKSXtAOjLkOZKTmQ7Pce6N3UU9pG7UybrhcdBx3cUP0ui/
6MyJ7v6PcxH9qmcjZPboVzn+991/uUShhGPn57Sd/hIuRJ1xafG7FQ0ZuA71FXPQXJ6ahVNXlOhL
spus1riw2DRZXL+pHm+O4VAR4+oyay4JB/I6H/6+BmTVJz1oGeFeLsKAaNoj/JGPqZsIH/9qqqpT
q5EasRgu6pwydrYNy3PObS0rn4l3XV/f1GzVm9PXRd7DpdBwGvACuiOZOeiQTAsrolgVMprO763k
guBQITdUo0sg05d7lwgBX38qZt0Dy+E5T0NgiENS182eheM6q+b0XLDNeVimut4gHs8A+YNM5KPH
e2c+/YmEceMZ4ik5cmvVJ2ZEtkLrjJ8G2TUyMUk33grjVnlUCPlpQbkpvOxtAUTQ9BlM5aXR71AN
X6+/dY5RPvc9Ekv0e9iHHPjVfZY9ePxRvautsxhw2arlqLdSjjITQqM6kl+1Cu+7X8Xtp3z4/g3y
W227szdpajW3ujJ3hlGIb60HdbyE9PQE/V3be/14tNkSPTZDu1bPMARREgbosR/jpnhIh0L8lAdL
nOZ7TXdLrpQVrzNGtb1T1yivRAXdp16HYeJfPauSSbiz2Lrlb/OktTw76ewQMmijIkgA84t66A9t
7R9HB4BdiI9pM2XW2YHXYQxEVsTACZwIdmsoNkZqnW19+QUhvNsUVfZ7mgCyjtqP0sQPlkcRYF/v
6yKackvUgb9yjWAbpdY2r4tvS0KcrwMVwcSsULXmu9lhwgeGRwzyoXSiS1toPyIDV3s55uWOpC+5
KVzVDbI7Y5gJdaw6jQsaOk0r2SWNhXl/4ifWAVWKmezbyjYh6dvt1iYjeU18wXYIxd6z2f1WvSvW
2qCfcO2HXJOKbONFcAV3tUsHXTX52wj/I2FxcMiiS5YMCMe79ExQ9CAH/Yx3vXpnFzj1mn3vDQ91
RNY9jjHGx/y+bHxLibAm6r4tL6JreR9Qeae+Sf8JFcLmDBTmxnzJg4hhf9dFz/TWWNILupllPs1F
/RyWRbQbF8kDq6XosDKPjnM0cI5fvNYKVn6V2lxuglPsD9OJxJXphEnj1ZUebDKiySYe3WUtNSwR
wGw3LacNzKeVUXCRFmN1rLvus6H249y6XGr2ZHXGSLKxfy42Q91F/2objzHRNStQjjSI5aXwyNOM
5nE/995PTNC801PRH3wUNujIFqYGywvK6ppLG/6cwbCPVTSbqEiQqiAuFK9L5ZzmsqEycc2rUWo/
W8N4dPk58yD8G8Lna164Zy/tlzW7+kuDk4xqw2GOr5U8fxHoC9GfAy0Bp9CmdEyW2LcgYNDa+Qeu
uyTATGy3/AkDkMbnFhzMlYXJC8aJLRbhp678rcNWCZEtJ4P5ZZkzF5b8amji8pVgZJvgRavDVaoX
r1Yv50EivsBm+Rj/JapT8jrpK7Na4i9q4e0sPzffMes+MB/7kbRz8Jj5er6r/UXfUzQNhKGOpzFh
LmKJrIcny3WMqVwK94uS0Rv6t9kI+idiWusnkp7fg3J8yI0pOv3ZrC7NUp27BeCPjh0klud4HDqE
CWJjr8B0DcRh9guRYiSTSC3sZH0tEFmb+QIHsQfp90GxuglzPme9vR7sZUWO4nri6Srmhk++kHJh
XoMXWthVPFJyzuK58iD0oDII3feUuOd+Xjhp57QVNgOexyT5Cob5YFhsrvtL59V70tZt6zK6uHLL
m+4eOv8QYQSUmLJC303TcUBdnEefi3D3EtofvNjEuiWfo/BBxNERwuc1EczmWz/roFqvRIq0KjnN
GK7bk9F6K8sP14aurdzlHQsTqVj6R9PG30tOPDc/e/YBN50FJrg1gLaRslx7DnxiEUPBJC/UH1Pf
iZA0uPnZIOrLE9bFyk86/IzNgvz1XE7UU6Nd/IrwqG0C4MQ3YxH0MF+tsW/waK3GND+GZgjS2hlg
uMbo/ic7Gz7aqF9jtw2f8ZOvYx/lfmQGwykbvviONyHlDl9BGhRbpj0fs6Gvo65CKJsPb8OYNddc
aM2q8b0znz79mMR6s2/lcmNeKi4SuoURvXUOuFXSszDQdSycRmaZ7jSRttGXUvSKGs9HNbdDK1pd
3dm+QRgLn5oyJ+/yR7UPyD7cBr3xzbNnpJBQR1c5G5mdyB8xzBxhqNjHHItWFnz0YaWvfLv/EQcL
cqwhD+5UhSYeCL7hOpwN6xF+CwbIrj74tQ5xoJkOLsTrix56n2rMxDwVhiyG8rXFCvXkYog7LLhp
Hho4lVs4J+VzUdUOnUanM1I0SEsTEVtty87WlTNamK9btsGVZz1Ai50RMOTQ+eRj6quR0KD8W5Bq
r6OVvk7aeNGIEz0Hbtk83DflcAEotjspjU+68aPTQ5kQYOyVtOL+T0kpFId73AosgjWfvuJhbsGp
E/N08BskK8ozaNdzyzjPDKUsf+PWNeQ6kc5rU0fCQRWlX0kGEiu1Xes7bd4FAER3CZYifNYOFl2p
U5iFEa3pt4hbkAY0beHiFiKjJ2ErRGTgTtELeHFn70zJAc9Bf5fjszyUeX/crTIwqtZkIWl3MEHb
IzmrLc4lDOHu9j7L+N8X+oaSkv77aiTQbV13ncD1Ib/809doUgUTftLl596hYVMWTN/v3U3GBHNd
kZB7vu/hVO3ezuKA/tV+b3v9S02+C8/dDAth1ghYCcZNbnMaHPT+pVzIdkJO2HABBbUp1PBxjNMv
TudsRDqU71NtXO/tqlWBm39WxUs8juzFurbCmqMH58ZYslVSjJCHNaI8CzPN9nWNCn7qAqYZmTix
HaMnAxMzk6StvfYTHyIAa99ip2ZoQIbSK5yIZedpaQFbRGCji3xQ1h0TK9VP8FaeiV8KfozgSeVw
anlBK0+0fMcVbiw2ltM0H5ond7qFl5GaiF8QAFHcAKrOk6HD8lhtEtl15w0cjWzweX6G8imbPJ2F
sCA4WpafY2j5+AiuXTPtvUalkKVxcGXxtY/KEs5N0FzVWL3Nm2/aKFACSuh7zVVlF3jhwgImbtaA
/PuriLCcTYPfPYVNIs5zQiOsXIKivdZeeUBdTiGVUspGwVe25vFlkFsWX0TZzRNvcNfI2VVjUSuP
+mvWteVtmpOzcqeR/Bk+F85w7FHd/ZibrlgtxWQ/53m1vceG/O9vP/efXSOu2sBE8cPkybPd+7vz
x7dn8l26//d/jP9rDFxQMGiUJzccK0oTOEqTjQ7L6rtHU+TwtJD9Q5atJsM7e5KBEMib3BHFMcTY
UOZRs50V81Cw3GdnAXnrLs8rYrJH8qXXN13lbI0i8C7qJae85VtibOjIWMTG7HlN2t7AQtcytVCz
XXW3l3dj5gtrXXPard741iamo35WR5FRJM9qdmEY8SPCM/gbcoXuEwz5qC8x4x0QvncYTSsGCg60
rBdM1PZD5Vb8HuTVzGTRr+dL9xNpS/CSe/S2RVMYe2+Uk3IMk5veZnoeMyFfqcAYt0w1/nvz+F+6
TtPx/uOVCHzLJ2uA8Zeju94/hT3dUIlhKhNGrGq6mFVS/ZQs6VM/FP1J7iB3dseel0RLax8VRfZo
uR65b+y5dKKNd/qCn0TdLXL0EXafPQTVqKO5MdHVKLiul9JzLYK8Tn36XrB0Ot3TQQxv3BcdBv+K
FnSDBQ4Sgejji4vdQi3wBlIYJ3coAGC45ROWn3uLZ4sA5nq37SKCD92iQVUgden9ELdPbnfXp0NB
slZWlpinzhoxO1pxL+eIDt1BZW4y33EOJe+4TRKZgjSbIt0AjnBXQzyRsKY4v9UwuOzR6uoA7T7b
aCFDCVAl8dHIs2qtpHe1StfNNjkpEps7eyatjGRtpVPxCkzQ3aInsqHFkBxqYso8xznmIs+PzV1l
FPY6U3rupLO/wQj4xCxhHkZpCzPo3sj7mJ8HaEmGBVDQNEbyWwQ5W0zuCOKLrPwzHpd3ztHuc6jF
n2S2thd1E9Kq3o8wRnfb+7IInQmAqykd174GN5pzEZh7nMDpCjLOfSePey1ZBVFCcdPS+9R2+FtZ
0crGAKzDAuE4S58X2ux26xoJhYoMQxy8kRRtM78uEs3B6bqlX2y0aGs2DGRKhbdrk2a4mOanMLnY
IzvRkGoLHQTKQEW0DZuC8JdYhCeiXDi5ce/PDTT1dr0YVkNzS4mcCoN0SMsgNrW3WZDJeMN89K+G
GybPi7NYz6ahAa3RrI/O3Fe9Q2Bf3zOew2Z8MJ02uNWWGdzKJi1uvgU/zGYmq+z4Q4oeLCfdMsjC
HAbfYrwQJLZXEB3CEKJdvZjexvQHoogQJNoPmWc3m642IEgl+C3csux3miHpLEjquy0eNXZtOHT1
m8a7Y5U43vDS53rHkpuQHaNfAboDrSPTRksqzccydGE42Rfas/KxqGG9OdMPwT7oL6iR7xfhXu/q
/sEsm699QUYAGS73e2olo76W228GZ0cteB00Mnjd1GSpUPqfCEfsTeHpCFy9wnhIDFK/5NQAYJR/
8MLIQ40hHpRmfw50jKHTYLGuAXYQtjhD1N0psT4hCDjPmk8ymVd5b7ws3YHwWOjGjIw/R9dZJ7Qv
Mv03dMQvLx+yt3QUw87zDdSVMxKtYKD8K4WWbGzgHGQkeHxGen1b54iFZ6KIntCya6WGtmKex4OQ
e15101ssaYmYp/SQe14xkZp798aksQmu4F/yFKVWKfyi4zyyqtI1V4/wI7IM6xx7yPYwvZdXF5MT
1QNPe1Od0LMMt9zoysd88MON7hh0chnIoaLmQltg9rl55fw2i/QxKuf2u6GNm1KyM7qyeyVLyf8I
8ZbMFdSP2muLUz+4FVvz2Nig/AMAIT3rujt3j/fpN0N0BeU0nP5L1Y1W8534DS+PJoBYU3NVifCp
PArkYwzovLUdLuh36dWkW7y5/vlmjYySfWAA0Pr7+/98g+NW3+/hCpPYaAV7La0OmlsPZeWpC/z3
KmubL20vvX5l7B0GgZiopyc8Me3dI34vftgpIimYpoC/LayYfSp5hnGjXcyxiVcTNo+1znXgIRzz
8EpRwc7AASKQJ+XBXEyXwGxCk6q++wTIReial6xF2+c/+B6fLraIt5lfDdiy0VmzCfo5V+QAI5Gl
7ul/mfp3ES7ZzzAm9zK34u4FgzX+kElmZnTpl6L7IHoE9SDX7F0bVflBzNimhlr8FVtC+c7OsgH6
L5//PtXQPIT5dKht84fXDtbxzwWqSYlE1IFnppOm38ysSo9t03WHVG+MxyDh/4V2h2uTZccbS3b3
aZs/YfmZj11VREAjHDFfMCGswqJxrlyPVtDluxsT/W3EkGOaWotEpDzlY2Q7jxUKqwdEZcRcee2T
mmI7XqNdYRYZ7NmCtVfbH+oH2LY5Oqu56MxjYbofuZlt7y+oP6MATUOsQLk2nINeEmZNmo5VmQws
WRK3PsW4RDfk2s+fYU7lS2VhXjIUxO95nK5yYaUvpR08R1jBN4mB2VYdlQD4n2YSFrRcmKc2W2rk
ATJjF30Xtkx1vyjKlLjzur3/9N8TLdtnyJ5pTcPLcieWwHFCwJENKALbEFxg3hjgSNAd6l0+nsBQ
/ozysWRX1cxw6ML2V+AgWE3nvH24X65GpHpUBQnITzmZjKXLKRsJ9CTr4mmOCrfbLYV2aMtlWlEW
6C+w6KbdhJDsrIEMumoknG3Run/1mzx5ipz4OkCXfHbQST7ni3VOYnd800rcILsxGQbOkdDvm8D6
8P4dntfPFrhjr8WpKjH/JSLTYz2231vdji92xMQMDr+PDsdmIUaHjc4irw/mkHTbJQdE5Vl5dpok
xKWhh1xqsJaaXdSvY158JADu8DZWH2zmum+2hVxd+53xbn2Zm9Y4uDEI0T4o35YWhkTTIHWx66w4
alGAPFRn+IeXMvnsa3c7u+VIor0234IklhbL5HMugfUskzeBx+CusXhHoQlEngsMUZvcsVhKUZjJ
7WuSID/jgFSruTLFKe5qVClL+hvw88r3Mui0rDxuok7amzUV7EpAouFUa6dDU2chAToMYO6vSG55
m6Lz7W2Q2pDfvTaDe2yUUD1q1r6F7sabSU9RpLh9/QLy79WuxfTh6uGpN827uKJtCiocqCf6gqV7
c5cxBC61+FhEG292jbdCeBM4f4KB6thaNraLrUStjuy5NFe1Mwy4YY3tEgW/i9rwGD4m1UFjynlM
7ABpWw6SLQVDsAm8wTtF1sK5yLDTa0tH9z7xLE+Jw9DY0t29NbW4Ibp+ePTR3R2AooUYW4R3c6cp
IKrODu+0gMHDmG9W+mdjtP3B1Ruxa3t8/pEBlsnSxbxn9hBuVIuh7qYBxmHl/sAd1kraR2fE7i6X
AtvWhiwaFbZ2FfZCpDOD7rGyfujz7D/V8GKvpRuNdz5nkdmPqA31c21lLUoXFqSn++cHK6K7D/Ea
viUJUyOJ28ZVOu81STC0wlp/9OC30oe0/fOsQ72b/MQ46Nbfkc/dQWrkntUDaLfdg5dMUjXtBlet
7OJNamZcLeWNr7kkffcEaSclfVhTwPBE/due0h6pmYLptVlTPycDGWuKZ4uJ7v5HunO7UysbV6fd
LZACbogJYWedjOmpnzG/MNxfz2SJ3nQ2lyevcoOd45sIFSr+e36OvmBK3PwbZ2GmvSSQwQPQbnU7
syEjX/oVuYG/NZqxvJToTU4Lo/GqIFkTs6t7VUdx1v11lBrWsG5LZsd1RYJYrc33mMY+L75Eg6Wd
o8k64DgO12kRhS8TuZvryl+CF/VYNBEAfYcq6IM1rgmZ4CdFAmxWNFbtEzcD8X8p0Z8JI9Opm+qN
mzbJQ2QSpAd/VmtZfizsDI6pRxoBI6pbJ+MbXBnVYMMp3cbD1HCplwVmUrQ0tyIBiRWF2nvN8H0a
7eW15ar1LEr9yF+IylefhwsJOeZq6JNuZ3YGV1eIvWvO/vnj3MzZGVf2SH3ij1+Y490B2P/4DptB
COHRq1gfiq8JZMVmTozv/TA66zgxvKu66UOMbeoLLpSQ0QXViQFE37Yudi0h4EBhvelXeSUu9wmE
XQGaTMiTombPQpIrp7Py8LGZj6593CLV1/jokevi7tW7TL3f+G9UEFoQ/6fMoBlxdEc06/VtToB4
I0QMP/OuvYkm/TZN9vRiaIng59TGay3EvDWWpbx2nARPIsddNYbvufagpGxDX7NjM3wu2OG1KZgy
zFr2aqwqzppYyRNkkVIbdI4D8lvB+OPpBRx8xewoGe5oJhh15Px8ecaytGXa6c4UbwNpGFMa6Fwb
3wvPmx8HXmoU5q7JSr7ot0x9rcey6/ptIo8i+Zg6Uo9F7TLeIsCuc8GA/U/EZrAM2VE9pgqbGIfM
1jLD8hAnoDK1Zh4eA9LtMZfCD8QlprMVZh9p9OlPUTMPdmx7FTm9iWaF8qPXxnUKhOSWtEa+6SwH
IrftP9uOtbxTV5dSv6GfrHY0bg62/TVnJ+9H+doLEo0LP1yOSs/bF8gmQx17qtKVROlHnAfhm8c0
mxXZwua2inbghkKGogmRaLHu7dzaZScQoKq4GLd+ItHFj6rxEsobLy35WtpjCiXXiFF+luDrrsNn
+l7/qS2Ch0Z6H7R04YyjG/naa6Zu647C+IJn6zkDY/4MF89lkMoJvR4i4wtpfwQ1kmJ/NYOpW4UZ
jl6ttbT3q7plTVU9WjmULfhdH90o7NMMeW4NTNTdj4FdHPw83qc0nb+NUNsxqXR+QwzZ5fIR+aXM
j9x1HyzjJZWJAbFLgdCEo/HYaKRWVBLnVZTTU6G9WKMXP7kEnD2j1DtnSMU/qzbPj62+OJu01BIW
KEtBPguan8Ae8f7q5sxCFgnDQq7QK8BJovCKyjprYTdfTMM2trr2ONdJcvE1w3pqo/FtYeJM02Xs
euRWVwjLMguaoz83rfDLYz6AzUqK4710w7VYvDumd/MAevzqbCQ8JMJ+w6jZrdP65nlhtjWrIrlQ
vFfXWKZM6zb7vbqqT0QRYb/VpmmVwJNg1BrGh3piouBh8/gKF28Nny39OQT9tBqysXxO7dg+eBR6
+6Vgt6rVNE1l6H+y78oPymSObss9m/HyChycsJd/cWatXvNgsLXZPuQd+KDp8e4fgh9/Sjlrhg1x
NJ14LhYzvEHqMwg2IVlRsURi1Ja8WZvyYRyp2KhspBPbdp96OiM7cZovneyM2PV7Bz7XzktSDAep
wEWH170boWOzFROMoGSN22A1+vO4kea/xtx9xRsIQG9R0gfivvQ8rVklNL/KyakB44b2Xpje558d
oJ/oK6cKGoQywcbMjeyjLAq8PdQeW8Sm49pjjLLTfCi55B7hf++t4VcfFLiWPDAdmv2eDH9nkalA
sglkWoGaH9KafY8oi0anIc7F7NnH9OKobDiIzOwtA9dqu0ysddakeIFnm5+ZEMUvqUPokfoi+Aax
iTAVrO27DkUnGa+ZBC+whJKhJSUV3j30cubMJSi7TsW4UxNoL9fCYx0v70oUq9CE2tQBtfX+MrtL
max62NUxU2RVhNbOREpSzAXOFZw7e/YBj1NsZbtKw/7chZ696p202QpJZr7HoLPepF802ZoM4bmW
N+pI3VhwSc8GEq7wBd2x+3MugaR4dh48U4hZ+6wBo3PvzamYzK3DIHKt6V34Fe3GXqVZJEHzkBEl
uA9z6jTFj4lAc63p3pZdIUcHlOs3N/e1w6ThwHAmA5t5IcbbyOJo05AA9RTrhDWUKZEi8gZLYrWz
PUvA3xB/Pda6dX++17zLrP2M4+Z9TmuLk6mP97inYVZ3e+J4SDyfMfHGGiRmLAF5J5ZDrYmwP9Kl
8lsj4zULiuD7VFr3g+HvA/ml2KEPyR336///++KkxvjYw7MkzUOp5pfWeZq6WnzYjWi3ZFJ0Fy3X
g0snWMNVblF+GoIs7JgPlQ3U5zb02rTBeV+dCt0ePvP8kEuCjxFkPhTrXUjVuIltUX2kxVBv+g5W
WC/q+mPMii+1FjjMzHQyhlq2zqP9rgjPyZg4F3vI2HpL4HNKWbeKBOTqOmgvBCMPZ9d4KeQd+ht5
g0gXhBsytIg353MlNlM8JhHsenOlxM7qRpikwoW9yzVd9qfzQnYZArUZNrVHuQVc82UA37WqK4JS
a/sw+BCX7M5/LKQBC0Ap6k4zeqTwIuuZju8cal300C+JoEAb7WdQCiDzW6gBHgSbJprIK5wKDJv1
SCOsYzn0MpB1wWBKjVL8fRrsfoMIsbwEosGkkvlM7FBKMA1jINNbxo4Yt/GCRBwSbRy9KkdB6/m/
raz3d75MTTH0MD8vczds+kFgZ3Iq/VTOcYRhdYF3qRMrn1pvFZXdjekEfLt/P4r7KLw/lqojRp6b
2oAqy4ftrN5/9tBpx8RcKE3ku5Nsl0M/l1/dJqi/8Sv2sZz2dK59S9zM49rmHkqRW2vUZNEhzUZe
5RYMAGVncF1kWpiFeQU4RfRaipcKrenVAaqAyjF3ABXBQon85xEC0iaqx2s601cC+MB55Ix+eMaS
x448Jp7InbQTO22iIO1or/dEA6fyngV2DeRtkGIXaqtjFfgtvAaJcfhzP4UDj3jfFntjeemHpHlU
r1Fs6PX+3tp2CGClKSpynfGXPOgSZ1IHY/Q/hJ1Xk9TI1rV/kSLkzW15176hG24UMIC8Tflf/z2Z
4p2ew/lizsVUSCpgoLqU2rn3Ws/ywhuGHLgGMsewJVnhqo7Uy7IEtANqqXLiOlyYM7MEcaeeZVkI
2ok4BH+XoGx7LuYkJwAEPP+gwSIAmtr/DEW2YUUSfxVpEm1JZfSehjnSjjYop7NVw40aoURDz9Kj
4zgY+iEnfnLRdeurmLxfiP5/HySlxTexfSRSBcRxxVxHNX/d8ufodOHnIV2WWxeVmFBlTzgQDNPb
0vsx+TkOGWnz6bB5WRi2OfSnhyjQD3XYUIbmBH+2lp6hQOxYsWPNHnYpuSeIPAXb+nBAxCXJWvnf
pyEinqe5D/eq7cegdrmWi76vEqO1dkVvAVfpFxAkRDQrDoShReJFnUkHVVYGrHB2lE9P42CWxJwF
9XYpjemRWNLmXNPd39tJKAVahAPIF3XU2QPfmtSYx/Ma9ecHwy9AYk+L7ye3FYhjEooc7dRkOkHQ
T1ZmEj16JeAnlTqcwCPdjoNAR+pZJYncsh+kEb+3aZ3QONezNm9nM/DvAmhhEJlieqNRlnw3C/x7
RX2b3Qgeh3wukeFV7sigrLcmlOP1L6jeCNACNiE1mkSQKHLVWJOk5UZpvI+RXOjH1HKvoo3n/ieq
0GqHE/Xe003vaGe2cf14WQhgRnFSo+0h2dPfKqMe263flj11aph2egqD/L5lcAkarRz2idS+fqhg
za7/VNbsPNePjAnxsElKjcinOEaWLsf7uR1Ed4E11GhtFX+9tV7KMnP2RYvKrxf4D0qrf+n9bvnG
pitlwGJY9yHkr3vNNcttMpAH0A2NFH9k3/Gdpc9LBLitWtx5O/iMopjdjTtdPiHtOr3iSPcBbXIW
y2doZ0XepYjdJyOB5TYrLkNjRgtt7NS9Op7N+Dftig1N7kAc6vf1i2PkGvHacrVPgyHbtw06D10O
HtQ1QdDRvtJ7nrXqGj2GTmvtczdlw7U3u+Eq5Is6Utcmz+Ra4tN7jopT43UPfRvaFzWzmOSkYgli
vimaSUq6POUTpFq0sV/2Cx8mVU2/MhMMv+7ueOAcVY1O1Hm9sZdwXiv4j7pd1fKk92bXYhJXM3TP
Fm3Mu/Uhg4boCLivJ9TiL70Ofyyp77GiGW/rMtZBO/1uQf+JFiv4qx/dbmP1ifVK92Hed9mSn2Rq
U7CE7GB6t9obermfY7t9DV03JyR5CRA+uc6r01rv6k5h5PvNFjOuarRnt76R1ZSmW9tkJj1w2+rp
qaUx9hAno31MDQzzQRi+BMx7PoV9TdxbEBKqTfDsi4GiehOaffaVzcNhztjhSHFFV6DXFE4zPdY6
3bogRFWq1VbyRf4KfV5+lCTvPPMx4Wo15v5ixon4ZGH6s2KyZt1amEgk49A4QH0lbjYaX+oqMk4F
Zst3oqs3QVwsXyvdl8G90bkH6X2YCe95trwEO0vqjA+/m9qMqTdsQE7qbxVnkEHjqZtvrdl4W9Uc
H/FZaFVQnxMnR+rbnro2Fl+aCFlCw3Ti4ja0yVNmyVBcsqnRvi/N+HMQefx5Jlp2L1obtcwisVN5
l5zV3jydzJD9tz5viS6CSKt8YHYGZxxdT3NsGog7iv5goj69NkVTHywwGKsdStdMPOS9w8YVLvQb
TL+JdptSl8TSnIQTIiCk1/msaSG+KYq7Vx6t34SGUjHv9XdHVvXCyb9r8SBQAfrBFqB3c62L4BtO
SPdHmnTHHgbf2whvTYEC4G9NZ8gq1mYJcvdkUeKuFTopg/oNRd3BMcPwnI9RfLTTdjwO5KL+Nhc2
yBYNZ3xS/1tFQEA+zo1h6NmRXIP2Neld4KvmQ+8F0TbWcouaA2dJXaGa0CKiEXOMYLXT4RqW9sR8
FtmdOp2bIrn2xCpteUJEeyfUcRlOpo6Caaq/xGaVHrvIMndjkYZYtiEmuvntdxEeZ+2dY1TBQ4P9
4aFMquZolSHkEns0UCvi2kJ4Rhh0HPaMpkhb33uCpkG5WAccbajPK0o9q6UxKUP2SCmPLuufPKGX
2kmhTpr45jd5IPpuPdBHJ3138+riZmSKS0DZ0hfFszxT2rsUSgGqoPgx5NFNfpmI1hREVc6qa8hO
6gOC8b36QUNXDR8TEstIhgiP6x6BlrhHGParSzL7vSHXU7UJCQ3RnrIJsA1KNOMhH7ul/2kHDT8u
WGvVrtKGdl+4WoDCu3yKlqiCiB14a3DXR4SXUdkZeBHf2Kq8iTYyrNNq23D6QxM4LPKGFuxbSxgo
G/PsWV0bMwgEbkZ+SmTPySN9l2eozu52NSJ79TIfCuSDqOimfQbf72EMiDHt/GRYj1p5lIU2D8xu
sD9P7XRfMLH+xNLWn+Z6TrFZZmxClUeTId43EjQk+Lx+c52aNLK+rBlpLtVbMRGhQael2Zs28KJw
1qKt7pT+PfONzeRZFmGpqf2ojtJFe47LhfmQvG4tdnXypsJsvuszGH+XGQV70mc15MdBfRUNAUS6
pln0U5k9KwqJU3XaXWugeFEeTmrOYJtTgIAEwiHd5aizK9vRnysCBfhv/KscbMZsreEcWiq9bZP3
E8FWUmaY8/Dg9/fXKMWMDQF5hMMG0SAua6q3t/VnYKWVffzoOrBSe7t57qptoL+mi4ePPC5peRna
QNUBqwdhANMi2YxMs8rcx3laPqqjClndI0SHEwb3ZaMECYw15qNV27nEy1nucegz7INS0ZYzs+gC
zJTw5s+qSaB6A52XoFFwjHM2BMtR9DnllBRQ2rbtXIxU+8uTFEhfI5/TaX9Q3mubWk/Rd2u4CqIa
sLllMBxCKu2d6Fk6L7NjhZv1H0orheFKuRxNvfBvIJmIXKkIe0MnGszsvaru1Zo73GAsI/imfw+b
fhtHbavdWAxL1s1mWFj1wY+XhG40VtMybkq86HSXFalk1JjiqHgi5VC1bH88/b7NDf4YnWXjzg9a
D6UxXcDMdfeBnyDfQdR1ZEt6akWybC2qFW8nSq08A6V8C7JR37oh+RFqEixwMOH5xYvw4SwWnhGR
J0jAbUfV3ObCP6zNpiD2EbrGzlm5k/suac+TVu2DwnxvaPY91pk2P0cEqlfkw96x8kbsXaSuhVsL
pFWYY6hC4OICSdnzfIUum5bzETJdsVWAG9NhVoSayaBf7LNXTCfrQR2NWj6fTeCmmzJofg32APJg
zsw7dke/GJYmt/XzEs0rTafhBFXRepoJvZBTO+fH3hfdr/Vz00kIM3r3h10MbAf0kTYGLZkA6e/e
tQMcxXLyxG6kOE0eyYjqFOLxYR2h61CkpxpZp/rROhS5W6M3xW2qOnkkdTkjIAQYjD1Figiw/Yvl
V9bo9Z3tlu1tZO+/rfp6/sqq8xZM4AEzbBA7/IFYpGzdu/CZds9gPqcHsIf7uOnM+3Vi6JbggdkQ
rUFHmdGQlDZo0zWtv6ehQxydNbyV0CAhJgOPp8khe5608tbApc5pgosN6A6/fjK2FzQjR+xmk7Mp
uC/X8dIUkpQlmuo0EXl+U0dRPYtbLK8t8hr+y/97NwvC7TpxMRaX5GD5bwoyYmqGlFHpbPB1quz6
1MPaux8ZWeLYaTyeUwS6hEJzv4Bnf7VL0rbN4LWrMWTnTNG3ncbwtDfzN6uIWH/UPRBHEzAN+SXq
sciSLeCybwh9697X5/AYJ3qGIby0752qsG/0LLfYPRGXNLlgSVF7h0uZxmJ1atd/H4Ef0c99CDev
fq4lXHOJ3ek1Mp6F1D+JqVMn6h1/GE2MA1Vz0iCRH22LU0tGsSgqUVxFI1JFOaJx7DF7cnOtPMZz
M+3tRu8/N4OW7R0jto5pHw+fE70ZtrEXME6V73aEX23qaBF3S1n2n1O7u5/y2H8Mu9ZBSggDy2Hi
T4AZ5YKW+9NTF2a/AJo4n1exuhYbB6Mz2evh1trrYxF8rpv+tcxn96bzLD/Y+cHH8gmQkAx3fdDS
DXuoETYYQ8IODwYl1jOAq33udc2DOhOjPp6qyD+aU/H9Q0iihQwuEiwTuWwy1XWGAkU3azqWyRsi
e/EGwIswIsNJ7tuwbi9Ee43oqcJvJqzYZyBoqOt0y/9eJ9grgOj/jLPgOIE+WaT0rzAypl1L0dws
AOoHMO8/qtCp9pC/B4w1Ek2SsfvSrMba1+linO26+KF+pyLEg5b8tupXkrlCk4eu3jho+ZDsIpfy
TyWHqReVHAbmIEc4H8JzaRPz0XSMA20oBnJ+sTy4YwxtpHE/US9gGZJqG0gtVjuE92q9TIrG3Tlh
r2+tgtTWvuCzVchApXbOBU3thY5Yn0nQ1TRpu2BkkxA1VvEa9tl88RgbbrqgQcUpdojcs0c3HJat
b8LmBTKHMBkH23y2Cy/a9C7LhQlRff3Cr19sY5/pi3E/s8hvUnZEwImzot50ZUcCrod2NTHT5JPd
LxC+EDf9QCGx8csouo1a4+HngSE0ZAUDGvm8EZn22CTd8BR0Y7VruxionEc5kQJ43CnWBgz6h6Jo
s1d1PZfXC20ezmVkePs8SBYq/yE+O0Znv1p19SJkmlTVRvYmsb1rB6lQTUKTsGKGWpFpI2vootRe
JrWpXjdBFTfOzcAQdBVl+VmZcT5e8qGbrx+n6miGp7RxCnSSJYkiO5UxJwZisFESz/WCKnLturuj
GWwHTLgg4h2KtTJItgnqSJ6MFY1Qk6+0XPDXZX5ytsOIWFQtripPbnzxnGXgURhLUr+ID4Me0siQ
977U5J7oNJWbGPbCKU9DwfgAlK5RJjH5mOZwpxaPj1P1LjrV3++aMx4bc4iZ7xodXY4keutDjCRt
bacbIxyitwSbB84nDKPq3SEv670GZ0qpqcGqGqcOO4AU20Y2SP6Zv0oQcet2zs2pHPFg1NWvxUIw
06eafaCBjV1WVuQfbQ6Hh8XGglN38hvXOdAECraEVOhPEjGk2mvqbORMYYbUGe28UxD+TIy0vynK
OX+f+NxIaBWJAtYV/1K+Uw8E26G/GmnTi7rOqC3f1ZXuXU1nNulhlc0Tu/8HlXmQiGm+jPGsbx07
qd/gAOj71BM7u3PROpUmXt6xmvi78xderLC75w5ithGROjUQF3jMg2DjyTY3Sl9gb2Sv3Zqmah99
G6PFlNtgL1qtdbv9SPAVqwK8j8zKtEPT9MWmQZgz7jAA2Le6fIEcNJwBDEBPxCL2Usx9ea5opnKb
h69JPYc31rf4xUgdfWtb5bNNZgwElLi9qKOIwG63nh8g6TBolkJCLa/sTcgKeG8AAXno6q7f5PzD
XgF6EenKbTh1/hdiKtLH2ix8VFRgS/h+Xuu46IAleO3NMnB4ZqlfvSXN5B+SiqJNTTm0itSoqBiY
YpqlcSpx4B792OJfh9xgYzCa3qi9GtLjgSlaw4jb5smiBIE93Kszu9uQHwiuIFd2vdWpeiEdeeN9
zuiNO85d9vdd4owiP2DawQXZu9+qWsMcl9X2hTRNZ691E2YpRTIJMz+/B1HdXDNg39yZKBcLimMn
SO70pMPZZf8F9ZNNrBiSTZuIeoe57B2qD2mRnvXN0ejRrV/13yVMS8MwlHRFpa61vaY8aRnckKx3
/vp3D8n/x7kQ2JLtZpqB5bAF+iMbA4WVRt+O3oooXxItqY4fI+JEyMeQlz6q1rqtdRj30Q5jD25p
wrChVXMDNUH4Y5ZgQf47pF4UpYzcwY4kdsh4bRQx/GpScGWsglKbqeur7mxKby3DGzJqK+7zZYmu
YqKQG2jG348ZVXWRvRKUZ1PF5aQoWQnKt7ny97XH4twXA7FWCcZXJw3YF8p3O9yI2uRclBesMZfp
wjYLrCi3gw9RlrErQRmoERPQHROqQ7iX8JaEzdigJr+LCQMu34DFvVVZs1YlQeXdwRO+OK6xboh9
71ePChABdPghJWPjVO6G5iQKbBy3T140jP8j9ss0/otxYLKmeoEe+DZlka14ff+w/UBtHttowPO5
tmKTiiYnQUPVHd0PvISmeFgTfT3/oS+mYWPVWvKjdnDs996PQY4Xp4a8ksJpp7NyiDh4DZi2pqeq
pTNIEbN2cXXDKm6Rqz9SYN5ZzMlIC/XuzTytbkbQurshhZi80nYwenFvWgtNki7ZRrI3VgMR/a1m
1dxl3KoxR4HgYJ11xMgazmjcTnYWu5fGnmrxZX2Qzfz06IUF9U7x85WpzvQdjNxx0e+xwOFbkP4P
/W69Z7rmvPamXRRUV9W17qtFrK0pJ/S6+2TMxZWE9s+rJ8VaenHtQgDo81fD1rbC78xPXmdOqI4z
GK++sCFFDeRJys8SgVG7nTC4gcxjU61e/K+/u+DAI3GAp+TVJ8n7hOjimHWaONVZ4n4in/CeSGbK
fCCFHWbYTeHOqJDUrNWTsIcVJEsGz42HUIukzI3+Mc0PlG60x7u68XQbc31c70Ip0FcvvjwyJis6
/FaDDdUuGyFFMfnq21vvBzXYCXq4vf+y0stw0UZ3tDv9nWhihOX5FJL4qJQVtplrB/U/caWejT/Z
ozeHfTQ5Nlx+NLX2J70S4wr+QD/AKvM3gYUYVM1v80m/+73jDKyvqGsToN1Oe79aQmy0OawiMSP6
HuXFSo6tR/oN6+KZ8OCh5mNlVi8zLZ+rK8GI6tRJGBsXbR4yV+pgSk1Gz04mAAQqX9S1vEGE0XXe
144e9dmYDPsh9Iz24szLqyXP9C5yUN1ytJiO2GdAbHfqNAzpIa1tDpMWwvajK7A0Q3dMaizGitfD
DffYp46LoR+kxsEpiW/r6IOzbsjMJiJu6JITkKaqdF1ESNe9riagQqrcUb0B2q5e02pfZVZ5s8ZZ
v82SrbNIrE6kjTBD28YFiW3iaiA06VEzLeO+GDSXuR8r83pbiI57CgCkQMi0A0J7/vcHgWnKuMD/
8LIGLDXkCVKVBjrW5z+eBCl0j6prteg220UBPXCk3vD8/JbN+vg4ZbjkZQTg98TuPms+OJGMgdFe
9dit0um4hfWf6kyNfSPw4wxCdWhV2F9s3T1TzJZPreu7lzSh3TsO4a6gWvhVksZbm2CpQ7v6Vmt3
VdzL/cBs3Ujyqb+R6MzMFM3ZK3mhpHCPtnZDYrXVjZr9UQOtvAvkLgqE6BLQBfG1enrUtF6qktG0
NYXA82dgiFB1ospeVzwS6Y/cJ/LpbNLSSjssKKBAEygZ3WicYgtRE77tcyLB0NoY+YcurfWtJxf1
ZQJrbjXxE/o6tHjW9EST0dysZqX/G3Vs+TTBGzBW+uRV4puy86SLiZqCdr3pm9RjiG/sPRSN/BoO
xS5PnOB5xOezN5ibbON+zM+VS1au8h9oDpIvL7OfTNrSindpWQxbJ5T8zVhbn8iqOOYFI8S235ij
VT97+kylwmN6ryQRZ8NKxJdVyjGnnn9SHcLayemLaGO/yTy0qyDJhk2eTfeDGMUlR1S56pIg7+Na
bNB3wGsPNoIEYPjw/Fxbvz9PWCN2eTNhoZnhw3iEGx9T0wifXdDKKIz4DSvzVzNp1VlT4B99SFzn
BhTT4+zJbvSIU5Uhv/noT9dROq6mEU+i+gWZ/5xiFQSGlYXTVq8qckaT4DnnJ7XC7W31vItp8C4i
6E61oUe7xQO4FhY4pujM/HJcCypMlX0LhMi2ceeJ59YtT4mE2GRpT5BR7HQv9ZQioLA7eyXld/n4
2Dp4cyZdpnFBfD3WiY/lDIfAvVW2za4fkke3JBRoNMZNHSQ4eKRZU/Wky9lYtqIt9Tvd6rNDpCeo
r/8+8v32OTDbe1FCbhs8nZ7BGPbnoW/tA6o5tL+MfOaStoTU6MBm+uEu2fyAn2H45LuQnq2c4aF9
UbsWmVhwNEC+7g1iOeuiPMjm40XNb8wBy75elFDwZRuxdJjzEzNSMmtxDoiasRrKF6QSLjJjOtQf
19SR3fbN1R7SswFA4y71Z8aqZe5e1xbQv68/1n9R5AK4+LjpA99xKG2CP9JMa98ljb5bgitIyHKv
NOyBG1kXq9DReksfuLrmdQZZ62eR99mDupvVS0eNfMp04izVzU0d/4qNM3AvHv3QaxKRmp7LjuLk
fPJr31yv1J333oeiv7gSjtWI4BYtRO11Y46NY8oalEA4PupEJ7dXNo/YZSH0rwXNHg277lDY5YkY
BgNI1L9/FsF/xvFCrSLByjEC37Vc1+PD+GMpzsg4AbHihVf2gU9zObg7nbn2GVActlZv2SWN0X0K
C81mtdR1Rhtcn8za3SGO785Fhag66PwBe2Ljnxn2LCeByuigBrWTa25aza7fvZZ1DO4Y+Sku6lqE
AtNDir/sAK9lAsIXS3MV16LCoCnsF1vX88SnkmVnFmXx4odF8Fzn+klIzZnh871YdCZkDIhAEjMj
p2Qpqu6qGFPxYu5TvdMuJRoeWtk5k1//Vyy1EirrsU0poOFapscS09PjkLgpqC4aGEUWP6pL6sXu
qnrvOfRvPq6pX5ITYZ+mS3VT1/Ua58wY9HduP44bcqKmr1lG2dulXfbQV7n+EIZutJHZ06qdEpot
GO6ifNOFg1SABpLeOuAVJapXvdiyx5CaxXvgT/rZBPRy5uxrZtmevks8RtDsp0NWsOE4Zbq/qUe6
/k7Tanda0lz+/cthSRbcx3PaI/aXIQbgdm4VhzyJ/2JORIaGCb3Mjxa2XRGIr8sAGihI2/EeNxvT
OeL2OIdM8qhVzYKW0KYnj2Dm2nSjJXO8mhcBIYJsIFp4VoP5lhSAiBxuvXzUKYkyKUgxq4DQHpGY
1TFUFi9tisS96h4xXmkOtQ6hHq9dcut8RDw2lNWdEup3XpfskKmggU8Rts1dek2CL//+GRj2f2W8
eR4zAt3xDZ+tUGD/cYe0qaG3NBtKYBZkkWDAFo77l1EZ053aL9SMLnhkZERILGnuk4Sevc4KdFDZ
+m4k2PDFSRYCGxZKHaNDC04at/FgDbBEFNccR6m/nzLE+mRPfy5Go4Et6XxfFVYqL05dCxL/u1dr
v1bfQlM3WrsvZ/LgwhQFPi4ZJe5RL0rrM4HQojXoPRNl8W5PnnFvDQPi9LjDriTTwrTYebVw353U
PyPvtHjvxL6170s/PBhx7R07+iZHMxx6shv1p0oy6RmO3eP2Ld5jA3lrpGXBThMZrkPpi8bftOwN
BBFMYo36OfAOeAD4adPtRbnT3fFV/RxodX5aCmFfzN7aqZ+/Gm7OdV+eEI859ql3T0EHXvdM1fzd
9cZ2l4Uz6VG6TEos5/3g07ykAaNUo7zQN0gPoVqE4jChdO5dHANUhaiR/36JARvz0ZKYiv2GGqDR
vlGZu1u1MESup93yKdrlMhcyUawSM2QnKRxT3+ix7gzPTaUHj+XwHb2T8aR6VSRF4JjqgJEic74n
jjU4xLWL3ccJ9CvgjDNVCaYHipuLLsg6qOVpq0FNgI0BfSyKkyfhj6R6VGl6c5b002h71CfrhEYY
0eehGtqjadDEV90Z9aKMz9yL10iIF8Q9hCL+TW6Y5K9f5gi43wgfOsFS+/FmPPV0oOP0pv4Ypw/8
/xU68+dzFSwFvQLLR4sWsGLofxIR6We51qR35wBdIWt4vWxHFV89gMa8CKPs7nnYH5WvbkKc9FTn
2dGO3eXTcrK6JT5GZKW+RrHM2JWSlXDGziOjTntWrYNW5fZZIglOMJjzR6+GQxxGjXi3m5bet239
0tNPaMofkio8q/tGSRbVkTsu+zkwx92YmfEpMLz6S5jBY2r+x0fg/fkROC6AFPxvjgstxfStP2J3
urYV2Fv16jgRa3pSDa4594iR0WPvoE4xeDknvm/1l6Ax+7PoQfJ18A4e2ooNWN+bwSEbsx9W2+BJ
Srz2CUK6+cgEtwj06lKKDMYVevwnMRfNNpjpeyHJwCGvoUMAlBh/X4Jh34i8efcWNzr2bnzHXe3c
LSTX7uJQmE9YzgESy6Mqkc2jCvumjqU1nX724+x+XUeu5lK6rx7WvLYOpvfeJu0e1NstImv61Zhs
AdNspKkDRh69+3Svuyk23gpLrTUznookBn6020Pqet0xJuBgmxhxeVKjH3vgqQl09FjrYusw+tmr
8SDtQSIW5KnqcM6lle9GAKsJZcuT6IqnDyy0jy/sAPkk2ahrfaJr/4O04v+5R+UnaZqmZxqezscT
eH8UiW08WXrohtXvdmnlkwauujQMirRL1Rfttip8cRfVE5zZbAQKhaLl91E1tsfq08f7H0fqV2I/
fFaUugFfYabF/hejrxA89fjyQ4I16KnERM9Jr0oeGu+GJvodrdv2JqLkakiZam1r9ZalZLo30oGd
bOVNWAySjT4gPRl0OzpYZhTfjJoO2pT2Pl8lbaRKsoodQtDpTi10Bujz4zrhcyw2Pmr+XuTpFjt2
9hk1OsNxIGVTiV2ubBb/LjdsijxMNie/pKnFfhoMbBGOd7PfvCsEcpaljBaXJj/ZTanvfw+bFzqd
6m1MnIzIzOhBS+lWjSZOVa2OGT44tfGUR2F5HRlJ7oXEEtjNUbQI7jU4m580OznTMyjf//3pbv95
v/pwXWV9Q1vAtl3dl+XxPxqcfaPFReIyeXMG271flcWtfySqL360ESGYD7Yxy0UqS/A3Wgmzoil9
d+ROUHN68ug1e9rlIxq39Z/a1DIqUTluimiSgDgsPbv14eSg2gMO0vxlOGl9cqRgLzI1dO+MPBSV
rKXwucxz8OoMQbBbHwYOqb37sX4VWbo8q2no5DGOR/BKcqF035b4Vci3Kg50lmk5FW71Vk942+CU
VZdEnhpj/uyJ0X90p8Z9+fcPkB/wf9SIbCDoELsu6z1UYTqJfy76VqSTpIiz7WLMShdkzc9zzxZR
KuHaIR1PjlNeQwz7FP/m/DntHHFqsmIXAgL6EtXJlygTX6a5ir7Lg6juin2bm+36KC47QIpaQbhr
MVkyn4tEKPVRVaM9AZlrnrWwENcJ38WDaSBYxrek7YeGRGmrZH+r90H0jCeqPjWGvpy6XvrdShqx
uVHuI5tY68REglhOFO8V/68ji3r9VvcjGDzPd8HVMxyKHdjtEaPmZUTqqtf9aQmc4HOl/VSRkovv
PFYZJWrY2NELUohhfXoJ500goyL+abTOrZjzgzG6eJL1JnnPCGXH6lrfHHcglnaO+/t+Sr+yC5/O
FvXgAUkEQ6qq8ZCNshVUm8Jg+uYYtnNGi+4A2SPpGezTpjLJyLEoJnvtmZ3FBoev/m76TXfSka4G
86e1qVGZcD8RyGrgNftnjTzyZ5r1067XdfPWExS4W3t/iy+0/eKCsdW16Fuka/N7PIEWcErjuSK/
+rNXsxjLedI0vupY59JwAT7puISGa2W8VRCJGcnbxiQiLKj75AFKOr1L9SLKlCLEhcgMYetulc60
erzsmWUs0Lud9FGbnS8K7TAEfnUK467e69NSHifXH7eusi189Pf15jvuB+esIgc1EgtKtqoHpivZ
fRJH/zwalyHfzh5x1aoqmCXEhH6z/j/20+yf/+t+8CxKHzYKPg0G7ov/XFF4qkwQB8FmJJ6VXKjI
DnEz30fJ+BTNhGs77gVKL8ZKC3+C25XLo5uSsFbUunMwgz7kq6RBjYGAh354+aKOqkSf16P472vq
3YnGzz9+XZSVfy2OMK5eUM23yXSabSuhMWxN+cE4ZXU3arp/zRKm6kip9sp2njvzdGdp1PDqdKiC
5eQaoblTpz2b2x05OD+6Ng22SjTYjcyC49RsTwpjBDKT0wH3lbH8yBHCknqvdQzFm7Q8kiQ2PaoX
gImEWqM/24wW/PdJjp0VNgpFHHpdgVAkyxIAA/I0INsSTZpp8LDIIky2OJEUo8u3x+ictlW3IrtK
2/5itEk1PZU46f+gafmSq9XqjrdvtGTUEPdOF1OU/Z1G1zHCsjGi4NkHbt9vFemap6yJTbVYdpjc
srNeMhuD+Gf4GxC4w0sTE+VntrO3i+IeeGIkuicAE5tUd+l1hdb4QrpVtl1ERLKMzIlSntgC5OHv
wZWBe58QASRD+Faza4z4CxKPV++8ICfHvIzNvShEuO8b9rfKK27LWIU4yH9fw7zibWYrEgcP7c7a
UPtoo3WIobqwqy7qUtraFsuar5/jRYCWjqR/XYpnc1OXAcdRfRmleLbp4OQVPcEZ+VabkHW4cdhe
tdJyPgckCUSSRJEnbnUiips0Xq2GvtFAi1P6WbAu6TUd/VdNo1W/T+V3iJbWg+4n4OHaRuw01wqv
/dDjopFHZoGBxly65cr+J3IYseLVK1XEKMKKKqfm0DGRLQ59dTubH40yGPe+a9S7aiFozmRJYVjN
u0sP9tOfk7OmwkybITNvfIUfXdzxyzJ9i70azGvmd8CihPXshe2vjML7RoSevptE+NS4o3ivkJzs
yJv07gvk92dTI0U2nsW7yJnGCylfs1pRAHzIc4ax2XQMYgseWOUDU4X0cq8FevZmo8WRGzuCh6YN
4kSQkFVi3eXgBHa2lTZfoOxeQFzrB+zBNlMwnPMutoebOlIvOnDhzeSmqAgFq3k3tuz8UpKnxubL
5CIY12ae77EQxkXXan2Xs5fwyqh7a0mQODYjYQOAq8d3WyQ73071b32vLzv0aPp17siPmqzst60i
H/FVrdOyeSyKm4moAcd3sfBZ4NibGkLsrbz8nAVS4KTLqdEsX6qQXC2hGS/JKOgQsiicVEKmWS0v
DJggfCjGz7pzoP8XXfxUQHCB/KnMBMr4S3dYEGQU+Hsh3TzhlKFIbcW0hxcTn3Mp0P14Y2KiuB9J
O3kgFGkDvyp7IGm93YhFr78kM5hQr699EHTt+EaVi17BDDZDy+AwhPb/ZGeQhGUJMjutS3c1w37N
JnxjGMhU90q/OmBSZBncIi203vyWdIs41HHoyE44ehTcmGFzwwlabSkPkp0j8We6RbqvtCSDnb9l
qTj0pn0yCb0ijbfGdqdiCklPRrsYNqff0zTDXa7sFAHpMFLK7iptKTb51IPVRsd5ijxMYiMJz6eA
ykU2zwNvRsOXOU8qhyKcpyMxA7ewcpaLmZc4F/TlBYpMvfujoZb3ng0brB32ppHrXwRLlXrEO41g
sxQB79qVXYCEYcbK1Uq7eBf/P8LOa0luZMm2XwQziAiI19SqtCLrBUaySWit8fWzEOBtTvfYPecl
G8gim1WVACLcfe+1s/IhrLjASh5TbFbaV4Q9qvZu6wQBhNHod15j71fwYTiQpkGDu9iIMLs6Lhl0
aiJEdpx7tSQpSJmLdT9g204To7hTA7mA9Mmrr5vvDR2udYOtCSN7mApaaTCcRVqUL4BfTG62fmtF
bvFilkWHTa/D36h20mFDBpjZhZ/rNEq0XwabW6zQXhQLomJOpSNUeAlAfL8M5B50CxTCs3LU0p1H
c4pt4Is9EIyipy4RScV4DRyT+8tx7hDV9WBmgORcqbh54jM8/EgNhMCqi4+7nRth0txtIEtrR0EO
lm+xEjt+397Gabzhe7kvbKP7K4b2rw7ghh5az9+liZk+WosNMmrsex0IGf1lcnNaFeqKaZ0s1qVg
t2zICLlhfjB4ouaZgVdoeRAfHU+MUEdtf5dUXng3oRO+pU3Y7TMm6QeQ691p6bCTT4aYZGm6q/Y7
EzR60x6j3tTD3xOBehzsbryjK9ZebU3QrIzx/KsX9C/O1XDnGzIZDRvMRI1TNtVaeYaZsetJBPkJ
DyctHe4xR3tMA1tDIugHL3M2PS8X29ciq9ptlQN01Cp0O2WzcDB04iCG6cM00cQqTWRVZ9ombUV5
WyX53OzA+/tt31s1NRb8QDdr66/qyEid30fqvQFDLsvsJ2ta/9TPRntn2oRYhMvPDa32lxOMqM3S
oD6D6HEfImkSSpiZ5Vflas8sOhfmEIz3q+Ipzxw6relCgDXBJwSu89AN+SPe29/ZdyVNuDtrYHRq
LURrEcETnLnv9lB0jMeBRu1+GCWGAqLpdgoH15u++SgZ09STfxEy+EuZiQLdGPZxoTn7ZnbEC9p4
Rg6o+pJ9FdP6jjrG3KtZpu0b7CPIsbfwGZsnI55+0GZZEl4hCmtVNyGjQA+iqs4q68lZsR3jjEab
bnhgtvCkalD/f4soA/JEGPteVIgoKvMgCrwfDHXirTsD0k0piTFfUrVMtfiKonj6Ms8x1OKhOU6z
xWAzkNNWfc9JSu3RBFyhjnOO/XLeQTfMDkjzqgeoGIgDlJh8nLPP0HfezazCYfJnsw/Zn04/hC77
UWc1RdA/Ea/gO/leayo6o3nziFCQVcfK7vw0EvfYzsW9EbBdwD16wInu3bxh2PfRJLjlA1Lcifwa
cKnKqq9Oaye8npHi5M783Z9EcpNJ//uFYXdyU++51nhcdbFeNf/wffLe1HOWorahI8+O+VB01uOQ
efv/7/+jhp/aTXK6r1AmbBRtMejFrXaKZ9WfyJv425Rk5rflAAm3AcwfZiHexPqpKXYO5OhHxKB4
DukXnQek5RrjAh4sV+K4mqdVoJJImPS2zaN4qgf/K1aCR8AbTYCn4mEWefirndzvplYNF7OuS5hZ
iDX1INQOLg75rTpNM5ft8/KFQYhqkywbbiury3vHH49zmnl3amepj7UGjcEhwU5Y39TGkAio7By4
dJoIeCafwIZz35EYexIxBCVd+vJe1PkXqtnq0Shi/RXzz07NXUyfFWlR6nuJVV3JmQrOdjgfeoyM
VxF101Ud/XnJq9zc4cD79V9aEeb/bUXQqRMWHWghraUI+2fp1SJtol8P6H+1gJN80DPHj2EwjFF2
8nu08z1QOEUqNI9qf4736cI+ILg0QtQ7EKZyJ+r23Tas9poTRL8GyLFxu2m5l0P3dz7UZ7qynAre
Yhb34YNkPxMOA1YuB57S9Zh1FxDquBiIlYs4IkgP6i7wMtFfjCGKHopGG/cY9KJbVZuEBMQ2iA39
3hzmdDssNyXTzRHKQa9f+8a1d3FYY7uH678lfyt9/330c5UNLfXbS+KXnzJsxlfb4w4na/HcxJV8
j1J8cwuQMS7D8dwVh3w29Ls5ol++WP3L5QzjHZ4RzpKU1Go9DCQgH+MqlwKE9D04Rwv6goLXg5QH
5yJ1POO597XnuHGCbWsH7OGXmqfJy5Het1+QCReYO4mblsdBslE9R5XZISo/utS9/RwnSXKWZI7t
YUTIgxvU6EdSHanyQIFmGcN4i+L8KWqZk5MjMJ/n0CF9KjS9MyEihDmAl9iPlgUUL2+viTt+Y9Nb
7YyAz7FqyhNJQvgllpXPsyfjKJeOe+fK7ICOGF1m5pcUEMTHVfHEPTdUD05CXmYFwm+2mZ0E3fhp
piiqnUxfQoT5QJyvSHyq/6KxNOz/o7EUpm0hgzKEg02OZLt/XrUW1ohmBC900cCEnvUxEleo01s1
lYvcsdhmVSfQyEPMnjU72bn4ONZT6nLtEhB8s9E63M9t86Z2XJxkddC8Ze8mSex3K3q/g/fZx18c
0SE1awXuCTd0D6Noq2crKR5dfswn06qzlw5itpaMANVA7WpE8GEM7iX9fdfd+X04vOksRps694cf
Hr0BD+PWi+qGhybUmxnJ/rUQfnSYl9G+lCGzj7wxXqzlaNTyRRbSky8y2O/rPhN7b0Ns79cmzyT2
2Gk7ig65oeN6Zw8W5Z/ywdf9D9xn7aZeFslkmhne03EgvOAB8Cjx1FCnUdAikduoOFSvw4Eiq/gW
L7N/zXcv6Qx1RokAhtb5LQfoRv9iWoiisoLF9yuGkTuTLSQNP9/adj1Xx0Zdt3+65onPs1cSVZzY
WbpXoiDVklQvQbT8wKHzZOTpsP5N1Wpf/7pyfTJYXECwYXgYtPDilZiQRqHFz6BjgoNvdPMuMTG1
bGXbdZsizeZzr6VH5Jf4JrwEdCCtxJtEBYHreGsGcXadxyynAtOB8GetvMvyVn+uRcFzoBT0jbRo
jz/IIvqn1I+AIccVMKGwErPuF4dOYilUp+qlS+AVre2POsFbq551E5IrwPIzt2CHqaE2Gb1rBYbO
cZB3w2iY92DH5Etj9wuN090gVUruoswwjgD0kjtNENVAGV2NZfJmTO1P5UnPa2cP/Lb7L004NWX7
o1ugJy1MiAruEiPu0eDx/jWFm4Dj8a4uLlWf3VQnWlqDdqDs6FZIdmeX2kEzg9+nQZLsQlR5g9U6
V5AzhMwvdtq/T7GKnwKbUXCe0ZmOnRaQ4vKijiYzdgiMQA/Qy416e5b9r0UVi70Nt3QofOtmifip
XKzU6kWMJqy/kCVTnWplrN3958XQ/ad0Y/kVCGtZB4VhCcPk/J9PFbIf28Y0fe+SQqPal0CZnXgs
ftaSgWHlN84rMuD6QCs8uYrJYV3SDWNXSBdv7dTde8uftdvmDpCZ/BKW/bSLojy8dxwcnsAxq4tl
IUerrPAFceD4iLNpC7c7vLN7GgpTUPv42Ej6CxKZHdcZSEm49EYEQ2+eYxlzFScpXx66feFWxmNA
FCamHHBPdXU2Oyflokdb/OfFMGqx62knbtFfpQ9FnaH9w5WyYVOeUnLSGd8EjNSvouGvLe8ha0MO
a/XTsXam+mHSjJ8q2RRAqThiVzX3hpeKDw80E9jx2ttNZept/FbQDfCpPxkLvv3zb+ZVJpD160RX
OVF+zEBy7jzbStGxWLvCyxAihxg/nd6gybJ82GbFiBQXXr9eCeq9cMimXS6t8CDtQZz+88dumP/W
c0lX0Hhe1hGgEg4a139+7j7Ln8BBrB3TLPKBsZbfOuiIL0Hqe+eWQep+YIP2OY8v0AAELsdlnG5P
9sGsxuGoyItjiPg0wfPos07gaRianb2QGuOJUgvo0WYAF3sl9ru7c51q45m6j48Qwu6OJCZyHbO5
OE2jf0/CR3v60/YbZDdHu0mkRxAzyUb1Hwo+ysfJ1XZKFqdeIjIGdmMBRmLQ6sdo0MlvmZZQzHk0
LjDko+MqALfKudrb2Bf3ZjmKkxzK6msS/Mzd1Phwy0YSUetgj0ibgyVb/GOyIPyrl/Qll22OHUDQ
lqBag4g+TVVxBa6lGSQQmtkBbKOSy/mSNNqdcmN15FFshkRjIXTdmGIrj14cU9NOg4zSYz3KBMhg
/qQcC2FB2D0Yrwx7eFM8YAdrzw3djFMBtfdpyrLPdRdqpnTvSbT6osRM0Eubkxvl2V6dEmRUbeHZ
8xGm4UdXGlB1ovYtxdF7x4KxHed4WCAI+z/m/KEqusvqOl5/mLkER062LC4Giv8zob2fFKHZOlJC
3N09jdW9Gi3V0EcvcwMBFTcz96/mPOoLXJhmpX3WK57QrPz2f7lY5f/dsEuJxYs9u5CmtFEh/vNi
rbBGtkAaq2sWIg2bzQENX2aY2VUfnHyjFNCeDwNOL2qk8IBIOzsnUtUw3uBx7of6h2tV7a8g9Y7M
Cnbrc4an7WMbNPbzwBK5aZdJVd+j8sb+NTIOoM/UFf305l5U6yoIg3cpCGAOSVfGTm0Wt47u+M0L
pvAQ+oCP9K5AVszmvS6eIt2Gys/oBmg7TjTAQ1hNz4roJ+a8uiXmtA8K2yWsrAgvNhKZjygkqVrG
9lezKQgRauN33Lc0it0Ez1rTPdlFQpxaCHoOyfA942PjNLl6td4RVXEYw757TgUcKwdCDFi+1t+T
BdRfo5aBPO6PYdc3VHqlIPzNtDEzmeNIw2DRDhiafxfbRXZei4QoH84K1eJUQ30KiuG7mkE7yyBa
vZ/a/a+1hUv2rNpDIbwP79SR7+fJab24rCHB3+i2wY7IcbKLigaMCtgHlDy/wkPuw3wqF4a/Mk7U
kf1EbYXWjfzSG2DHHv99qT+qo3g5KvzySxVo4TnWm7PSNNN2zB89R6b3ZkN/thyNbTlExn5kOQj3
wpS/qESZNQySGAz3b76mg7tsv/ZY59KYdkpPSfWCiSpKSLoIAB3Moc4XKAVXe3Gisy0YJ58Z/jJL
rwWEp86KiB4o8N/HbK5+oOji55y764pimX0GUoLBwcMAbekEjQcXuFIHiNEot+4AhtsJ+EC0OBxv
lcX3Oek2IZ6wgczFOpDFIBHTNPx0/Wg8ONUSMhVnvxzoO0eGekZ2rfOUmVNv2IdhZDPrZEhfj273
GlmLDE7tIX1gvJs1nh4kuL1Re8wqknJfeKENdCJtL3CuVpGB+oCjgGyk2jf7ber41r29tKtJT6j4
dAnbWt4ybNJ9vSVSTP3f4p5csQrUy86ooZsYpdnskskX5x5XySXMzN9HTarB1xXW2gorx5QbAv0t
Il+0S0MZPmheJs7KGqeqMbsPv2Jfu7FJ7h7roc6u7kxdon4P6hTs46JhOyuTXCRbCADWgEmHAM6X
qh9enZ5OLwHwp1CbGsi8uf61l1zQWAf3DBgD8GV9+VynH9BpX1TkV1+GIDOqGB91s60aw78Asmoe
e33wNnPE9HV1UhCG89cfXSeEbe22dCjzv5TNRPSjt2/dKqL/63DDYEk5D2Hy7o7mO2mhh0Rz2rcO
4gLVJfoLd8Po1NirYlNm/RcmwuO960QgdJCmn0viHt57MtiVIEp54NXlGhehefSqJTfTCCdiNKVN
0NxgNPtAsRIJyTtEcXN1cgc7BRE06wBtIODnptRi6mWhjGUdTfSEx9oDlWRySOvY38k5s26dJ+Kd
TbCdegBCuO1+Q+jxwNCvk0DGSDggC60J7JfB1DZ4i8wnsDeI+XEPnRwu90M89e6VGrq96bTE96Ul
tefBYaQN/qJ+1eKFyT80A5gEv962ZG9DWLbmo/Kp98tpW0kDmmK3U8urTyWFwU1cvUmGB78eDNCr
CwQHSjI783q6aQjN7mUp70MNU2utON6kherbzGJEl3YdTXwekHdJGI2I1sPwBtPPfDSg7awW5h5w
tcYWVNNG6xu15qc60Ar/M9d768lAkryG0tgAu+YqHi8D2yt+hWmM1CKK+40qJBCgprdcp8bGrVAz
xyEyZy42DaiHZMNkJI4JKWYXu0nVwd9fop8s0+aVCqR7rQYQ0GEzNGdsq8FHYUD+4kfZeaCIL35l
athWSKlQ6uC8J5my9Eg27pAULG7HbGztK2ywWjy2mnunlAxK5Mi6WKIaGuOdulZgXjOajN3bUjPH
YaWTn9dMNysxBoLlQlDfbfXQAys84gQKDSq2ewwHxNvEmGbuFcC8jAf5mBYHbWB0rWd2doTuaxEG
zre2aXuebWY8jkd+m8+r/KmbFkC+BOzTpa63qf3GOKu6ELpwtLGrxj9KxDNbaUgqbkcEd+pFeNd1
PZUpfTmgi1vFAlWPWcUI7RKr3Lv1+FabhOcuLEH1QtKFe3IpwP7Xe/jb07u1etV64gsDEnf7VEYr
wFL9tjKlSv7zlZIf6B6hlnkNiuxO0zQa9YTp/j6K9Mc5Dmwa+1BOJ7sI7grcDim/saZykpdAYDAU
xFavJpkWCsV6SmhpvktnOBgGApqHqn/3ltG1vwy21ZEVcpnQeYr3ZdG8hX0vnmfWYkp3DG8FMWuz
ZJDYknbEqCqIOCemwYdJcq/+bJKmw6G2zQOqsWqndDe2Gz6Vhu1Shs/99c/7IRPRP+9XLaID7k40
FPX4YsckGfhalRyUyUcsp96UJAeF8/SZTe/b4QkSN58z9NfP+Kf6p8zMyrEdShKPsnx5Ny0NMrZ7
zbqlkafvE3qf0Fj+a3z9P+tax8NMaJF7J3WLTSOPyn+V9nQJRe5kpENYh9JpX2LN6F/0xpVXGQEH
IhNpAzNe7smo6nbxsJDN1Tk7BywGFkw6y1ZJD87eRLnwkDTJoTYa90pnhU8UVceOnc73sAiL13wc
Pyej8H8CFNmMZOH9cExbMGR2p8d2ShjrdFDt9LJ/GTKDTuICQET8RZ5N9qnH4L9smet4jCzzhQn8
s2b72pvdI4qYqYx9/J3NbnCB77AKp1i+kBvUE9lFfaIZZ0l8x0Ck9EndPSFqeKAz5CGq0xS0z0P1
8Z9LR/Wb+9M0WX6ztgt73jA8x+QXbP1L8Cpnq6Sp0JuXteed1NLcVvgDPwK//+IVC2Ee1gUkou5z
pYUl6LuDEtqSG0/2Qm3+fSRKSXhy9FH6Or/+CiXEztXhz2jyl9vX6UXNsTpR+pswA+Mew0wt7L4N
aSyQhqmOQt6jzU1XRi/oHnVIqrZAsKM9oXL6pxz9dWOfUmptg8qtHto+ZZIpWGvg+2w0m73Zdi5m
Qg5INxqldbIZF6K74IWoSBw0ZuBs+f0i+Y8n/RgMJY5DO33N7Jxd2yK5s8ZJZ9AY360Fku7uIOmn
xAPMwcaAlHsdcUmTfEBO1+xi6UUZlDyV8+CeTBOBbCPj9lRAsV+du2oqVvbpLyncnvlPU/DIykpq
b4w/Y+v45I7o77VWBLcwRdhegrM46AHhOEWbhGhlWu3qJOW7PhbDnk2A9Z4lS/GZV8+D5g0b20m8
DS57xKdGSYQdrshbV9fhjhgZ79t/vlIMZ2lJ/7lUXFsCcPB0Y9FGo3HTpfhn3Vbmdp95+KVoilUm
aGEEvWPtvakF8u8zLn6LZrHXXMwIKYeIwYQ4SPgrT0yvU4HzCpZGTc1xp/5kleGKbBu4+WuSqNab
fznFZN/lEiCp4CGzNWj9JxMfVOMInPbQfsAmnainmG34BFKtBaDF3HMj6ohCnmH1szpKiChejygX
uFTxkpExz8wVQ20S/VDWW4Xm1PMS8ovm3PO5lifPk9PeKfNPykGS+5bOQWWXn8rJoAb7y5mE3XzI
OwKeNGea97UeeO88s1/FMqwcB++aCklOMEFTAAZBwZM5heudGc5TF/blaRhoPgMiiXedUo+onXk7
DfAsKgOKxbLg5nCPIUwPWkQHrSeOZLEK9y6hLlH85i4xvH6SW9uVn4YMcktXgiDBqgLn0xidf8Dp
TJNreWlgOrzrTnPIyG2vwb0hwMgEdQg5Ku4iylQvCRhmBtyNWDewKUldl4rgJrUGIu9hJJkkP5Iq
zY4NbZ6t1TUtXNtFL41BBG85j41kqsI3AiugF+ZzdULpFu7XqFjUZf6awipEEF+ctAWAwHbq1Eei
YBwc1ZuuF/o96ZOMeoV+BAccvzS94OdH7X6vbhq1caZ7z6h4IpW5aw/sOgcMEuzn1yMERodpdNF6
NIQodVhKlaLKhJfux/n8hkE9v6G75Anco7SqE20vozA7tKmbsBKgELSX0tgqvPb3pQWokm+hcfPh
JUz1sz/3PAvzxMDBE/WPWYfE3i4K/7RYehnwFmdc/P6BHWN2rw3MzgICVFdZ93++I+W/b0jXodlr
GTA6TBPbwr8drdywmWnBqb7EhO5tUN++o60Xv4R5QY+Jx912QXboZvINxBjhu65fvbr0cvdNX433
PtreU+HHWy+qwBWU7q5zCTXNgnze1HPJFjP2sgesEDt7mfG5Y/KZp1lImhtBEAg20vPqqTJrqZ2n
iKwH3AxfCADTT0HXFwfHlCykvO8TB4MqZWLVrCHOc8u+IQaw7rok/KUcIH+faX7ibO0ca3g9zO6V
CB2A/8t8Qb30VXswiO27/uffoonQ4V8PNtYFnZ0FcDJTegwI/tU9RSqpCVDE/tHsoujMjCHesJCH
B68PvKt6cUd3rjd/zkHLYstsv0Et+K70sNqC6IFk+j0KbefBAIH9NXFFcpKB/T03p+A512YKS4t0
WtEICknFfaAHfp2LPtkx9JFXAcnmpdMZ6S6ko8pyebxy4RVaxFMdRhhzNUDcyghiRf7jEBARmUUa
HyA1NwJzII/ZMZoyNPeOFARgJBQ+XqC/abn9LgCKreCpPJrIVV5O1dYvsBn+u43/kGiZebb4UPeC
YKu3QscxSyefjdD3DH3FTjca86k2nINhmfU3SbdtK2IvfZJ2F56kx6Y2R3umxkZqWC5M4fJIsljM
lr4QgsVuO2gCXpjv7MpxMJ7n5dH695n6bpYzW0+MZ7UP/ftripiVR4hbSUFCRyxNglkN/6GY6FnN
MD93BT7sZ8Iuh23oCp+9chPczZhhNqZXh915LVRapcFSSGFRmjZZvi0izcz+qwvFu41y7NKZjtyZ
eYrCfvGiLUKVVNb9N/7ml2FkQDDFKchYrcWCkfcpdI3xVyF998megtsYTslWtfvVS6YXSIuNPj/O
IGXBEKAnYGaOdssIHeITYkT9NpGGSv7jUFVsV+kggnDof9CMLhOiedz4mMczs+DppGQMnW/sEfaS
mLRsHp3ACK50C/cRtuU7Vdw7VnxPmnSBSqgZznDGqleMU3uVtyunpriGFqK8pKq/rOWXlj01VTbc
NFfcr5vn0RZfq3A0HoER5/vOGrUzm7bo3UnDU9el02H9i0HEJspVa8isaefRDE7espgE5fd1UWYh
p63gtbiWe2d6M5z8tWxpHI04Enf0wRmWWY7dX2t4WwBMybDkTvC09uwei43ejAKq7maEKLb8N3fz
X42dertsYnaD9gV5uzd5/rEfG3CxCziD+M31H5ZDPl90UsTRMpes+ktTw87LGGGwRWoCMSNNbQyA
T5zh4IT5Ly3PGUBMGTTk9X9gFnQQpikdH5NSe1eq19D1x5MZ9dGeTnl9DBls7h2YTGwjg2Qnl0ti
8rv4SYurXVzw+egE6x5XDaWYL3g8g/vYTZYauvLftSqoEI8gXhojYiGWb9B1DMLtBKZ5fQFRz5bw
z7oNE0+HcruIrHj6/X5hk/CaU7ZuzLCoz72rTzATkvowe2H0moNupx4xuqffbSLUenQFnpiuVxeZ
iOgwlE24n/3CxroKBIaZSPZRdExOClt6VzyCkJLodWqkjBzkguiUdoBeCtRvuO0nsOrDgp5V/Fmp
eKHLS2kO54Vy1dGoQnfa/i96giv7a1/m/Ubv6+oKqhrGT+sa9znjmmTTOgV2fS/4qXQMKe7lnUGx
R0NMyz80y7fBgecVY0C0EOpFT+e/pq6qrmxA2Of7MM5tQaeB95tbl/X9a8W4a0fIIWPI5dQppXPK
C4eIWFlSAXQiP6qNX/W5/orckR1VpWe3JB2im11IDYxPYb1WTl5snLlwT2sfuOiC+q3+UMOlbAbC
2g3BvqSO+MAEpOQ2xqSHW/X8r9nUqtvBaCRLajRCFF7ujnLEoLuqsVPDsZrDWNbxPm67kkdXR+aL
CRUkgADkJ0P4WtcxmWnIdo9qnRlnw1q8LN01dQsXa8Zo7d28Du9Kx6XS4bNcBrBdW17XH2yarAcl
r06rmlrKyNezMGl3YxDP7wXCEDQ14tIoGawl4ohYWHaq6kWRmtrM0C89jRKoRoQDqw1u/EJI7/SX
sASUcav19iE+cfhabPXpSYT1rYjlAX+mf3Rgy+HKXgzhSYKMqdHM7sDweq920qEz0voJ7J9AYeaT
5JJE4MiFQT8bxe3UDe996/+qqLQQwi55sj19c/V7LkjMlObsvAZTkED3Q0HSYNVAzdqeAkyIX1Iv
pz/HPMSu259r0xxdm81kjId72nsMSoLkhXL3IQ1C8WATM3F1uqTcpwk77D5dUoIC5BOL/x2h9Ide
VDVDowdm/fCmXH/69LX8nS75m0Aev8WUMn1J8uaj96rkiQc3/UgWzK0Xcr7vuwzfz6zbJ90GT987
hvOGBonEc19/RVso79HHfOgVBB1YR7di0Ron0fQjSebiHJriqDw4TukAxCe97TzwLTZdnz+2emhf
ozL4JHaRu2N5IYYLDUuB/vsrD2hsLEaxHaxQvphkvYPeXh9Vel3jTS+6bq8m+JbKga0TeddMY3hW
F6q2XK0dyS63MXtqGcrchQVbI2WRgNWT3QXc5puprgMmG5bcBoahMWgGcuclgGJT2/gYEq4Dy7QV
zOn3TGmV6bTJd9HlDaGyMTF05M2RXsDoUb24cGbGJDymta1vFY1L5k75QI+KiRBbCSVQM6HlkJKz
XHY9w/VN5xIusgi2hGb25wL3JwObZacTaeVp1hLmQRY7HW/I81dAXtF9GxkvSUKCe9Fzk2eumC4e
y4GCzdd2Ud4yJ3I2YpFF6r5rH4CmAOy3nBtOXO8xkJ6xKQKkBOooGIYMVRQPWL/JjV1aUh2Wy9ZV
D7XiZmn9zxxWRDJ22bshmmGXZkROJ0SPYZ2rvIP6fSNchMQGpOug1tSypANgdBVA6D580usKvtff
R3ptGad1qULdC60usV/jZWz3p72KEu4LVr2aEmA6qawR15gBmNrdtzIlcb6YmP1HcRZdHG7he+xP
884HiQk2iGCdkBXaCP3hUXWfRTd5BxsQ6S6HGol+Gvtp5E3DoyGC6IXMCu/gTNxRg2E8hu3o4aOq
yjV2z8+sIwj9eedoVn9MpS7uMdFzC84msM7GxkHW+aiiQhOYE5UWmdhZgR+WkplYQOspCP/y6P+9
2t1XVYqrk6j+lLP+V4HXA6EX1FlgLPbNNjA2p5V5t+72ZuMX938JSbVig7qYdyuqwfXJi6/Z3xqQ
r/Zqe+W1WnUXWsaPymjGH9X8MEwtmmNELnBkJrldQYCG0ZRXb7A3LoR2FJLcpIQiTgfHsMbVH9D1
o3Nan1SD2GgOvgrcLLSyfJTP9nBuzcx9t5jYE9oBJYQgETGm1U2za/tZigrrKA+sqbNYo0K3vPVW
7DxnbbG+7+Wuw/c8fjGNblpjiCut2g6mnb8VRSgfqjr/PsmclQMi2GMX9J96E9vvrm4Ee7/RjTss
EcklGs7j6IDj8x3nuS7wywZZOv5Y2p0aD4RXO7KzzSSj4YE+arGV2eR+YvDbEKqyH9yseAV8qz9a
RfJeLw4omMFssGzx5rOLozPN7kc5WCIv607tcppDfOT71qKTChmoKU+0FoTPhFTUHNM7JaHLA3vZ
0aJ5VKeRF3dbv50AwaZ0vKKAsFI9Mo7Cs5zjmAbWOx6gy9jjT9BHehoqV4O6iflJMdY7uQ4WabDR
XEWau8QCEedL5FRFr3dsnO6KPoPnTGu2y1c4F5N2F2Tdhze6wyKBpd+3XNvq8g/MqGAoNcgLPPfw
haJ7vFrLH1FfLYO0e+Qputey+g1rePMIys17K8ePZszLD7s10vupSLD/hCERrlL+7GCMHu3Mng9V
aCExdYOvfph7j6hX7SeA0i+yJOGLNejff0pMOsP9GSbAKGwXU5J00Ij/v6NiIElZvffnKAhDVuec
OGz15wo/KUFt8qFYdPLxyzWXnubB/WxQ95SMzT+k0X90MI+gF1k0h6q2u2h2k+6Ctsm/rCqIXCuf
GNbfBFL/D93lYhx7asdx+sG73Z1SFdRy+giYpZ3WIMqUHwZzqB8clD4gStnjNLndkPDr1U/qqY7+
xtjo5Vtcee7VTcqa50r2qu6Iykd3CFKJWV1ZCnT/ebTJliI5kF1O4k253PLExoyZuTSnMZPHepY+
jT26GnWk3guX9+blPXUUu8EhIHVooy3iL4n+YxeMbnZRp61ZXfoYgZc9Bmj/limsGknZlEEH4iXR
ECUEO5GnevHHEeKxnrk7d+qJQDdnQiCw7jAM4+m0PqMngtJ8J+xfssVUalXjZ63b0y0MO+YYSCuP
1WjbW/XFycoIRNUmmP0DuytlG7bnLxbyBfgPE5mqBTkAbdN3177rkfIXntgyhjGOJJE3O6vWm8cs
Zbbg55PgQobSl+S4i4U/pg+9A2dBumbzCh+BaSXSN1c3oyfLGUzkG7G16xcIg5Z+IXcz+mrn6B1G
+dJCWz8Es8mPmEjxYmLvuNqp/q6Lfo+cdbr8SSoxwx6DQGfUJ+ZY26LSF9svR3GUWE+aNH+p/tFU
9xbG54BRoqis24xUJ4yE/a0qRtIrKMjrnu5DV+niSMInZUrcxHtAnMNOPe3VSyfLhyH1achBzV3r
1rIc3N8FXKH36G2d6NNlsbv8iaceACXvZhHt1L4i7FueGM5cIyNCorCNl/OYCMRN4bJG6bB0vpvR
xL8v3Y8pG7hlQDCfhAt1KyAqeRMEwbiZ46L+Eg5o5QPpOm8kOW3Sqgt2FiPA6+BO4cfQi43Kq5UU
RqeZPKG9VujB9re0Bh7AudaaRyVHUXyHeiZGGcrErTa+KSUzrYxqE3lBcFLsIvVeKupsM1pmDn00
LreJaNrl8WIffgvB8sLe8s8kuzhN5dVY2kst7aWhdPr3NBgfuKueFfxRGgU00ZjJvUzceD8mMGkk
5HE5as4Xz/asA6NggoMnN3zLM/Hkt3w6s7JKt3h3ilhjE7VsbXhqH3yzaHDzuhqA8YTlScP3Xt2x
KStZMtuCS6jaNwvZfhYa5nItTu/MyW0eShd3ilX/D2HnseQ2tnXpd+lxIwLeDHpCbzOZTJ8ThKSS
gAPv3dP3hwPdUt3q6PgnDICklJkkcMzea33Lgg+FFelEigypLGoaP3JnijtT16vTF+UnVQ+NCia1
IAUd1GKaAIux10KveilseJaqwO6b9emLXC+A2Msf57PG0jF81HQp8b7zpVVN8A3r7VPk9vqvViDo
aW2b/LDY3Cj66P/lacVnk+jtJx+hT16ynd+Ic1jGAvJlXToWRrUl6QNJhmZ237sMdC2OLfZgs39a
EWw3R6cM0YdFzquSFltqRIL4Mk3faR27vbTqlKcKazcWHSM6K25LDWZMQvIhw3zrdo2zZ+NzwUk8
fjmmbWItrPWTAGB14jpLVpHGlJ2j0PjA5clCxeja9677XvvUDWCDkLk7tckFyBBVlpFc0tK0rhpM
mrfKGE2chApWkdBm/1VSJkuG3rjU6XBgoz9nXh1pPuk///sgDDGk9rHYKMq8m9TS5upl1F7QM4gT
zXbCRU3rnFKVv/uY0h+KLDsabtntdYPVIJCu+lTo/H34U+sP4LQHlhbJj9RjJR0qDGrkBNAXbEic
C9v2Smus3U/zUTg/J4/kc0SnTBss0dy0nadheZlHqtE5STkagPVS8fkTi+bW1kl1x812C2sNLVYO
nkJON5qhPqheRECr4U631Hq3IwRqgR5Yz26Jud+a8v6LlvGj6yWU0ctyRVxIyxCVxM9GW/sbN/GU
o5dU6a6LMG9V80IfeZz7QOWUEoK1G1oG9hFn0rmqjG6NTdN412n0MCRUAalfxt0zSOiWJQe+cW/b
hpb70ttOSryeKI6ZAaQsceuJQmb/j51RnSv5zjYLLLMVsvqirX9Ioujcr7Za8xOppPcWFs7P1tLG
tZuhCbTn8qGWpdEjMJS9myQr2d0WXfZ9wCeDPKGJt9w37dV06/sisx0B0cSpMx1FPkxreRs17jgd
K8Kv1kbRvVhstJ7Rm0SznTO9s/m1T6k74nbK9OBLt94N47UP9Phz5rYenDFErzBvmXma6ITkszSL
+JCzA1mD6hVH+y8ZgpQkegLXbTopBHIcoTV2j0bqCSqFSvIJQu6hL+L2WsN+hKyl/uqE1j/FQtVX
ODyA68flbI2NKcrOR5M8CkS1X2oXc/tpFbaNSuxVDRV4aMQ5twJ0e52tHGXh1J/qYs1Ul52cGGqV
lRQULoPcw/qYTcvWE5I3seBxKxZ2jzbCv1ym+FBzjQObBYhKVNd0pr6W9caqBua4dRjWnmfcofwo
c6/mRoyLnzIpTsJuhwo0gs5u5tWPvmq30i6mX1mHvHTv0kMS6jTf0AMU61z04RHra3uWRznWlUNj
TVt60/Rdw0PB3f8C8d4dyUZ1qJ5mVRzOFpvZ5WwkUXMK6mBYl/qIkg+U9K7use2ksygustPg1jch
Ei8hSFPyi+S7IMUrUbTvSC87pkyjv3j1kD96PTFTywuqwwVpluewbrVNbIzBNVarAu8JuXdyWxtl
dEaTEBs7Pb4rK7aPYKgPGKjzX+QI/+tgSKpD5AEsN9vUI64MO51Zlfo2dfFAeUCoyA1jWrl2lb23
s2Ct6dl0bWafbDU/aL5RnKvIOgemm2F8Daa93HOQmNYT02dNmyXnbBYMBu5IaGVCKpxfFp9LXtto
OwNlc3RP8psyIhPi3nzKXlk7aT1SN/lcBEoXLhgmb7r+zbk0wxDbD0vCJ3VUnXUQfcldzII/djsz
O9cs0tkALzbsYkJPvnKA1WxSq7tHpktdarKMB/ngz6K3uiDjmk0/bF98ScZswXHG5vcypeOiOf1W
xMewHlxcvv9S7lr+UK3I2WuPTkR/GtOBQvmR2kclzP4sbGDnS/GD5R4Ce+cCIkjxvWc104KXmOuY
jJCGut8Yhi94ofP9NFdP5KvIAMRjEisXx3C7xyCsSVLSUHzVU3YA6CNgeaPfA6Wcf4xZ9BYGufIg
ynhcp1nyodeq94zQbjqOoRLv8F/HX5ZGgHJTFPscncQ+YFd/KqnDrv5UhEpUAxt7zh7Eiow40437
d8Mhqo+Z8m0RL5caqdpQ885yeHOzEWxCnHxREzGZqsLxyLbgUV4phZZaWwOb33IPSy+XE0SXsrP0
Sw9waM9SeQJCFGuHRUNdKMaDrpBI5s+tNqEPO9Gl7ZL02OW1uop0y1m7Cp7toWmopVRDtmHoKb4a
BMCpHrib5dtyZJ4HOeLd7KBImXDT/n3qrwLm08OyoCqwsf7WhxZFtIU5FK4KXJ2REx5kBIqb6dl2
aH3lyDIlfJuf70gj0HPFeQchnW2trmFAI7ZYviZDNVkUir3FYMEHS7C7RUYFZGl7k9Y9W0Fh3myj
N3/5rb3yQz36a0yamt684rxUNUyg5bemVr2eaDc9sqy0nrVRp5KYONoOLxsU+kR5ES7LilynGq8k
LIDMwd4RB1+8Ev7QXgp6DmtoFu9AqLy7EgyvSmSZ32n2/vugzEFbwdOcbOdnZhHjiRsPyQjLMtrc
+l/KkH3P+9z4IEU3p702Ns+mjisETll7znzlAHAlBchX21eRYKHL+KuvSjQ7UOajYH5OzK/++30p
eBMmy9eIldfOdyL/VoBMgjzeh692RpuEBCj1MwdEEqql8VeKjRqgKmFzfg1bPnGDFZkNlyhVup1l
s5AaPIAbwI6SJ0dUzYHVhXUI6UvderLk8N175rcsMtlzRu1PVuFfZYXvNCiiYc9amcxwbNfSk63q
2ImmsSU5a65FRsiE10QHrKlODvfaoCXsl0P0g0RbJLeF/1NRio/5BNRgcW16L30pfdqitVXYB4Sb
bKkxbh7smK1SGM5yGU3/RurZ4jkvwvgJA671WeaIrBCAVPcmtotdwq6mCF5KrX2VOdGTbSgrkWfh
48iE/uB4CK6qzp2+1f742LW5WDuovIjE6ZIlrDojddDiI/wBfj1+6LEuLsEeZZ5QBABsd7aMKtp0
I5BOBYPqqgM2CDjULZ8W3AC5zc/SnUJXwCMPSjvLM4qszZ1l4DUplXObZ328psD62mE8v2iqG93z
lvJggMtUNaEw50H4y6c5/mjEIl5LR39mRRvdrZVPJIjllv5Nczb8/CUxBY1Vr8RCV5CFlGnaq9om
1YvTRuWxy0DFUNJ5KPuuYPPO9F6JTD+7c5tWnhpdvXZqywSsQyftD6YhwlKyUrPc244AwLOmnj+V
+S3yhZi6JL3S5GOYuv5BqXHf1HbuLo57tRlGMlDK4Kx1x8LvvRerZxvgtK5CXgqtdGM+FdOdSgWx
Y3Npu2sNUHSmIXbyNHEJJnGssALNnF0r1ge3yPSnsz161HRbyiAGeKitnbGfspKzpGwS3VOS+eGG
0dEa2yMbN/usNaqxzdJu1k5b1lk+QO+wlyO+fgTXWapuFcILytXUGdq57Or/HOLrGZCu9fyhfnZK
U+K9HGa0bSh85WUMIS1MiZ8jyifXs+3+gtdivjltcB+dcPpM7Rg1P3nhgL8Ah2KYiC5gCDpEN2W3
lRh3cJfA0Ap4IN1cvGhNV1+NZdsd5QVDJRu5IFJKeeWEGVbXAiJYpABVkTIDkTJB6rnB6ewhE07S
n4esLSEnhGvWMc2zLSL/iL/O3caiNb6M/N6DY3lvDOUz9tKjrCjLB9vxkSHrmbdfqsxWGjxWXXKs
knqrBVl+L5A73msv2MqfjJFRxSqqbOS3qah+uqtSlQhMpXuS+3RjgMVf9j19LpsVR1YD6smERqca
LTP6BLa1GWC5DwUfO6kLwjhoiWdtPSrBBgnRvyL4+g7rP4RN6V3YyfipD3SzSKzSjnoHQ9HF5D+X
tc25fhV79mMTDEcp35APqpL367QIxL6pjMPvHuaEzAVTxUw7DOYRdPCucYdbckxj/27ZCKOttsFO
KsqvESLLz0ZDlNaScTlQI9hqVfvIQGYsRWPLsPNNoRsNWDJKTp1mwZ2ZSM/xRzq9YZE/ZXwplzGi
KiAFAH+fsoHyD0mrj+vKw3IUdlm/KfVBec0BlbpDuFKGMCLRlFXyfNZ7TfTiJtlxmduyxPnsqFQe
c4EltHERQlUTayC3tDVMVogOQME0dxc7ypmU3Z8yWtSKI/vapbTee6QAOTPAVizaY6TiSc5GIzFG
sZPvlQ98Gce+iooHq6KomCF1oBIJKg8b69Gk2Ig8kLPYysZbXZPVloZ2uY7j8qGaR3GU+ONDWPa3
JWCxz2CluKAlmU9/LExFKeKrWgpcDZSPzRAvv7X82aMzNfNGLGKDU/XXZUwNEkO7eZqWYq/1anZc
/JhAR3qHjXVG4BfiOUAnmjK/eV+dGT7Kq0Cqe7ymbC/lcEkcREN+QoDn7LcX4Dn1oH5Eq+Y8xCh1
2mimDjVqeu4cG1tFxcpQD4zskwYfRUymK0QSh86py6tRsL7layMy2Kn6jURYS+y1CAnA0AHAAMSh
oSJvDkoLFCx1IPPylG6kfiz6HBY/O/mINRmVa4JBg5g/JmFOvpEjra/bGkWhR74W5vFoqxPlAl8a
N7tQVXGF4vRBOZhABom36SdMMFJuSAsvPLGBHlcZHI+bEvXD9s/RWEf9LQBvtB2LeO0ROvIbYh+H
D6iT1HOU5CPVUtiGrHhctK9zT1pU5co22xzYXdo9UJIjlrMsMXE5Qs13JZne+8zxY8iujbYp1Tb9
CpqOG5laGhwtsAdu59ynFBtr5arpoZ7q504o/tll1bk2u7GhNF5ekjRgVRcAL2xc5SPpjR9WzmLY
SpeUxsKggwzGduJSiQgq6/1Dn3kBOXpacyTfMTgrJjMKgMkCfvB/XpBvGbumObKCCs/9fPTn1bms
ufwHy/va6U0D7kidIKifiLIhvjsKw2NOUW9tCb6KqO/moE6X/G/Lz+kBUnM4UI8kBiYlPdbEpayK
KbgHat4//y5sDrScPedmDVP78I8plKeU4q5XcfNTBCXrmBo6XmeXNHw8JGEpgiEFXOuOWKBnOSBn
7mQ9qQZRKmG5k3c9xJbgiEM82nZd3h+MuIs20tOWdOrzEjOTNtQ++qD+NcxVF7O9WQlECs0ze7Dw
ze/aazPm73E/1o/5XE8j6bN+t5rom2XxhRTlyhwDwsw1tCgxvhmId267l9mNeIR6PAVJcpXZjVQC
2Fak07aOnGlvt2p9qOaSXUey66vutm/NZKc/wsn90ff2eO0MsnnndijN3GoH0YH2st6x1ZRPqlm2
1WqtXxIIPerR3PapuOLqOmO4TX8G6XDmDk8RacJW4Utb9GgohTeVE5qA/frivazKN3wVJDtT/nkr
0yf5ew/F8IZFjyAYLbjLL85FCfrYT/4TXVx9Y9MdPEWFleHEZoJoRiqTobDSreXFzofWIGKa68QJ
txoLtfSMj7J4VgipWGVzjz2LE32lkPz6nl1jEWSb2um6o/zJakSJ2qUPpnhieDNGVs9xdKfK+lPt
YSrZc83YT2YMlp5H18DNZieWdtQwi+JX0F4GssJOk5uzg5r380UZihPkQBhR85JKJPZT3yl0+uTI
rukdaPSk14/2rDfroRLso46/6tlvPf091IV9dRF/rSRzIG1RM1ahmHOPUMWiZnjOreGXXHXOS8y0
cYZXNDTdfqRDs7J8HQn7PPOGShudpxqZNu0WbUNIWUYWolo9hWZylHOYPLOZv1p90q9g6ZTV5IzB
xrKoNMZu/F1VtfiXm9B5Rlu28hTjhhXQfTCB2aDI8+qN5bFsdBtVPBg9/eZwsNIftrsrKr3+LqgT
LW8Y0lKweafx/P++gfQHGtqDefzXmxRth0up+f//L/95g/w9avKpr40bzl7s6IITrViVaqV8Dqbe
IykJZ9E86EOzRe05Px/ZWrLFhmQcAUGY72TXL+93IrozdZnke5rCzXrIdW1LeI73NEzJXl6RQpAN
vQzu+E1wmloDW8d5nziQqVjOzNwJ8vHaRSxxiR1sFN5oa8CsBMtun6AyCrPya1cs4swVJYB4JeO6
VDpmlttubHiOj3GCAKya+xsDEUxh5hivXW5S9Da6y6gF/rK4I05iJC47/X2aoo8G0NN8G4XvrOAU
CDQqbrDW7aH7VF3vXbTh8NM08jUgJXbDKU2duGQxJcbhy2gV41w7erEeLSbJUssRb7vCZzeMLjSz
Uu+9U61rUVrVX1rrvKtJ5L16jQZRNqPRonMzPsaCzmkMfmA9JEKcymGq1mXrZnfLs/pdNjjxBZwW
GyK/rvd8GNatjQlazMA5ysu5rPjsnelLC7uD7zUXuSRY9nyOzf3sZPVFbQhJK8zmzWiH4oQxF2l5
j9e+mdhkyZaSURr+E7uX4IzeMN62cy/SdciOJR9kMrVi22GAvbYG/1HstWz3hYg2GBZSHBFJ+CaP
2OoHv4/YcbP6z8ksY/euTMh4QyS+k4SrTX1BAINZ/6V3SHDBgWRvxLesp7H4UmVkIYrr7oqRK1II
XJ97zSPNyLImMaQt3Zt8qD13oeG4Rp8/ptp0CqBSYbagOifnF0eB+YZs47s6arP/bH7VZrMAUCIm
iupaerGxXCsTZVSlUcx3MfnbUeEyYYNUn4SbJo/mADqJILHiW9oMG3s23fss+FYO0NeXwIjNHTFE
69QN8u2SP2kO/CUJtte1x3Z2R+gk1etZLNzYmJDlKSnq7lppMeemQ/EsQ4pU0rBWKguOzegG7L+r
UZx8y6mWgdC2Adpifft9ajkl8qourVZCVb4pYL2eVItfWBkr+lc5S2fYGTpGjNBGEJtf5dQx5Yp/
iqIM9PIcTJzX9EhjSyw/IPT0Hy7tu6vcdfnl9JlPeOlcDDOpr13NcQRfOq+dCpAYRAgJYC3ZZB0L
NllHManVTh2o1i6/lI/YhOw6Y1kdqmkIOeG/T5OcAqMCxCAoQvGVBQgelGgKfx/l3pVZqHvCPVdu
QGJ3j5YHo6G3iuzYZDqF2rkuZqIgiMgSuMV6oVArmD68Sa/vcr2dQ39Yc6chFsYrYHTO/5BUoeky
L/GffiyCmnQHB5/h6poGAeZfKQaxY5bstjT1GA2dOIkpru/wQba26IeVkVXFLjfgm8oHZDb1Cher
X9GGQyjRt9RHJyONNhJmz19E8aiK9L1ZV9RYLTrBiZ1Wn/lQrA30bt/tVMzIaqe7+K0e37yyuVY5
WNAPV3tMUXGe+2lVV2WGCchHj0oAoQdMbn7gF89pANJPnWunKqWvoiXPXaaZTEMaHzSZozawFIEh
LmO9Qrp51MW8SwSy7OdQhkc8ZtOX4ZMXLH2YOVS1XeIXt2aKo/WCbWpzv9vJcy8koptxql0ZfUaI
gCg169yiyQnpPStz2YqIzVmuXUcQmMniERd5iimeVqxSD/jwPKLOKrM8VXFxLAZ/eNFIor9OlYqC
dWYR22mN1bDxrUvmT9HRlzlEro+QWdVa8S30kRaJOP2RBWO7jmxswjLkqBtI7pEKiNQZ8h1CqgFs
A/Ya+ZwnA1l9lgKTrY03iTUIsZFhOq+i4yKeCtXm6ijqUzQWjCilpf3Xq1Ue4qtjzxorlXujTktK
tELnoY604uwKGKlXnf3eNjXD7Dih5tkbTe3dy6QiYrBs9LflD4mm4SscmpTIJq2lnaalhzw2wQxX
NSuEuD9TianO/d84NUlXk89TzVtYa/Ipn1F/yaxK3ITahDFyv80iYk+z5uSRzDc3jjmKvTs5v6oi
IRNcG0f4ROjlYyfyHuBKXZf2Gsi6feR540eD+XKXcriTl66ujM9Ib93jkt8kIRZ4mH5f7Cjf1mqR
W3cXhelKanmR8OLhGH60hHut1BEVNP06Um4SInYUF9G8OQe75SxE0O6m05d8gcVUeDIIEb6B/3Eu
XtmPe4MELq72uf0v9UGdS2xOWqs72Q6OWhZTppISFjJXB4eY3powrX0VDfZmuRhSyyCJ3Y6mjYZb
ZSsG33FXptVbj4qzbrzgZYmgotAzlRPtTUb4VV6PWGxYKXtBe6iKw1Bo4lmqexvywdekx7sHeTGn
yDM3oQBiGEN4hR9sHMB1ts+dYzAL+6NN7BLFndcaO0tnj9mOCoD/bujjsZVbCia7oKuuRTIof3kU
GeY7sYOLvTKI6X5ViandqsUY7PLU/JDyrQr25cnXiy95xhitH6ISAEtuVMphKhuSi0MrehuVEiem
wqVbptMZPaJHIwg7iqUoyKaFtdMcMhpkO9jPIDKq3s9CQ9Itf1mj6skH6/jZw2A3n21WIqlVqktQ
YzZ91dVBXWQ98leQ2J5WI5hKjytl7ZDRsZPKYfmCMXsXpRogqZknYvRGe9i2oF5pHT0g4Wk2qUBJ
6LXewAqlSwGgO81VC+3qFKhBsyYmMbmaHcY6X8CElXzjpnorufPe7N62H1rrZ5HDDpiTeOUDGOrf
RzKiN1LX1FuqB7obDab1oKO+j/l9U6YFfFHA5BY1ZonO0Jla7vOZFFbKM3VUNhJnq3m5Kl/rGQvW
QoT4Yf5mqCFuJDMtJqrxHPn4R0k5tVEkaiKxDthH4IOwZNZpl46e+WXPQgEJ6NKmMqdEh/U5al4m
TKHrwUAyluumuZ7mo2F+Tr4aFMUvun39Yzfq5XNlF+uli40741kfKf0F/VqBDHiTo1erRuGG6JF8
bxc4d0s52gcjjaVOprupdkvWaCY+KHURZN2rSbtCu1nuZfIpLBrrzNrsKnFBmVYjWQA3KodO+aCA
mZvNNcoW+ac4xq13l8OQfFDHpDxDR//H8HQ37Sx7aGfPZ+IFNbRQLVu1XvVNj/R6+RiXT1B+oiNY
rIvDdzUpHumD1FDV8ijvfMBM0XmZXZuZ1Sh1sahSnnvhR08NVINn1YoB0nXGu8OufxVHPutII1Au
kKHBx07q8IjXiKJwReitk6g/9UYxrl4xXaMkSq5aEXZopnLjd/+XfXBi+jqjT1teerSK747zJEdH
Y6o9RC6Gv66FHS6CeLvBR592ZgmgOzCY4cAZpBQ1tugYE/IP4vBas+mj2zpbeO38peqhQfQVu4qg
rIYLdXd961rx9BQ5SH3Y+fi32hMKURoBTVC6jQ8uQK9VlqmPqOvqJ+FawTkILWM1aFZ/y0U8bKf5
aEBQvhzJ54g5+f3qQCQzylUVoN7fb5ZHIHzdtci6bgN1kH6UGn40Q2IeBG2JnfQaVGgxkEM4u4UB
lXq28jjrD2ajgNT4GekQPHZatfbbg6qX6lWOMNM8zISpQ9mPFSvrZsywLTEpf47YAmkHhEHj3ikH
wg3Vs1uO/fKvNb1WfocPJmFaHmTzvQYhB/1e5BvfMsw1AUrQdlLxU7axqXEHT7nyVxaWoH4NzPR4
qOEnThXBjD1+OtpJyr5Rgo0c+/78jgFzaF9q5AHbnXIQRWM/9oHjrR3bmz6rYVgWSSUtZs++So9Q
W2TKI766R9/z7b1lK3gXJoqyRd7lwKYKVgfzqXyg+Qhp2xnrq4VUfTKSj8jVDSxgYMlrMAr7eJrc
f2gLGjx6R5sxUP7Fmp/T9JwXbvmkxdegKpQteQv6IzALBXga+uhIPPxBjREefQjSek8TRzyQOlc8
M+Gc7QKx8xyJuDPnGVaNjeeG9mK+pbH/huu0PbGhJ0JbXnxLnDoJU81aDgPyIQX6G+hDQakgzG6Z
b0FwtvonUCl7Sd/ikwYqpGADIFn9m/yABTWenaPUc24XyDHru26SqVQMBrqSgm9oKFL1rHbjN/nt
0dJr7lUdoszljmVeb5sraP8f8u/s9YTAsEmgpclKbb/8hoohkqv8SW5aoWBzo1PYQ9kj7XcAru04
lxT2r1wGuXW4t42w2IhJdB9M0itpoWAoMBbREYnezFB29dlV2hbmfgacz0aVRCESHSfCrsizD0kf
aEup0of/h5XIWedND0VAtT4k0iwlJXxQEjb3pL/vMBRRN4GLR7VKe4aruarnMxGG2nPu6ARtquGR
bpa2MOHHqL77Ye1fp9maGMARYzwSKqI5825IAgDNOwvQq0ALzS7umTufWKYoeEFU7uGfoHdW+0p9
XK7E0r5GqoclZxRfqTeuc+aEL9anKcQEbTorRg2wOvb0VTE/oDBXKQHOp0Givrs2hnLDZx0zgHTz
d8EQs8Mq0hmiUumfGTETMhiSQJd1OQ7Gj7CA49RNY/6kQWhZZQ0JlW4j3P3UkAoAfHHcxp3lrasM
wFKjTMnF16rpgAHH2TTEvKyteYkuyeFs6EAim9d0poHZOVk5utNc/mADWFLBDvDZ8vlEsVbbBkP8
1u0rkvDUUNvlSuDBhbfNattBzzIPpVJ8V63Oungmg4Fs8uUVoB5XicjOVCeiiSByDyIDCceGL7ia
hn+NUx8euIGcs8vUWzXv7B29C04pAYBly8pcGA5CVkyDS5mblePDKD+qiE3bLE8FemP4hPA2Em0w
WhqrhCSYPXSzqzalorSrVMIFe019T5Ws2iAuiTfyCrFqQz/kYvpqEeOtfb3yDpJAodQGjj9vejG4
GtdBI9K1O6TJHhCkczWJQFmOetGqgMMC9DxDAPLJlBsxYm2vlVG/GSBcq7VnjNcyBJI54+UT1TZv
LYDKbdvn5tkEVPvoKdXT8qrfRe3JRZgBYGOc1Is3excjCngUUg0yC/4G0aOO7fb8ojeEASM1vXb8
B6Benrpjo+JKUoNto01kzlTyUbKRA9dQAfSB2gBghcIX7a4f8Bb5Ipwu/zyMpX+Wp2NXpsiDGNbr
0Rgf3Ar0Xuo/yAcATUyKRJSB5tL0Zr+cI/g++smYXZu8fC4bxTrLDptkcQVx/mwHo31WxtS+xflB
TQvzOOY2oX+zh5Ge+a4o/PpNPm+GDha50voqXUs5jYkyvmCkxfZj3atmqo9/rmNjvqIbUPN5Sm0s
K9z4cRSU1EfS7A65O6VPbkUJUHP65lvV++sJ+pZ9mrLgFo6jqLcwTuKk/AfWKtBSlYjSo912006C
ySRfSx7hV+VmicxpJV9tyxBjMyJJ+yPX8I7oU7GZjLJHOZy7zyOLVC+lJVT7+Vk1xuzBz/wL6hO2
u4rGpRfGdvk9N8fhVvXqQd6Vo6zYpUHKMr+sis0w8CWv/v1S2vXFRj6pVhPTZeG1685x8qtSYwmV
AspihOHIIsxfoGtJbB1N7CyUzYm1DGrNW0t/XSfvx6k0CfQYh2kbRqixi7672IljNnurPZIgl1Le
G51rqlhPShUVT4JN7QDB8lX01vPiUIsGI9lFA7yvunGRFv7dR5VHf16QvVX5HEXWe5sXxTEUnnPV
vPY02S561aQDhVfPP88yc+equ06Pfb28B1HTbP7AxwI3UC9BGaOuB0qW+N14E2xGL0bUPCJ/2Usk
vixd+gHVILjxrPgHj8SUMXT2mNtKEnxqsgJITDxU46ghs8U2gWVGvedlrN3HXkngKlvabKNR77pZ
hrPUGkcrLwLr8s7YKH/oJmVFMAX1cRxz7aUntH0nNF3dylPXqaJTo6LulKe66kSPrqY/0iDQWJtS
/Ut79pqDZf3qDN04Ra3uP8kH+CKGxR8Wzs+4vRVchSBVoHftaK0puKNhIai7jdWpNHOX8bzwocsp
VrKTI4dvqzSKtAjU27wbStrC3Ki+BYxvPo0Lt3vKh2hBMvjBVN+W+yJNJxg9U/Ct8VTYunPjCCv0
V1HbLygBw6lf+bRq32rk3aLV1Y8aBcLyL7sQ87SseLpwFLDmTO1e/nt5yiK93VshwrYpaoNDYHbn
EPgA1VS1uRv47S72ML7JgGHb9fodOvN29Y+LXwvfqhFzSwjmeSPngxIk71Vk1SNcMuOSiupxuZb/
2EaRj8HcUz40zegO8t9oejmdEaD9Uskq2Ovor9j9ZCXeWjs2I5RIVoiP1CvfiLC75QC0V7/nvsSx
z5LYFwS+cxxU5RPfG+pG+VxFIWjd0mXfsr8HrS/TwC7AXOunag4KQ/+XPSW0GDiWzxbojZ7G0zi/
IzOarW8k4uKn7uuiANCI5M7r3lkrxKu+iSF5oRJn/+Vl+SWq1OnVVIPNVLBI61THPxiTQLBTGsi0
9fErVvNgN5VZAH1xHl0IUrLXUutgzlkY8qgMyd7FM7LHRlg/mHn6Wz4mEKi7ZkvqRFfxBc7jKghy
F3T1aC7XWOgRv+awPjlDYGr3ntNUOznTz5N/gb9y09bQBAHMzSw6XUQnO0jfq469hNK/F1OQQtBF
oCX/jU/Ql/Cz4tRN0eZfQ6wcbNFhi0uGYU/znWpbIGrZDrMtGuUXasXpPa6GGMKB++DbDTRsSByY
3YcOCzLR4Fln9EefLcoqBDvF3p9ZeL6aAyuJ18u3mtWdcnLd4Qk4S3hZ/gNKbKxpA++FmrF5LRrj
p2nGPrDhNN7LHvtgvMtLaaD+eqCPi8UGoSa9+Hk3ecAyidkq6w8K4T8/wwDRywxIkw+tNTEhy2WK
klnNQV6ociUUmz4pQjHBhnpsKfulgMyGOzv1PnKG/4kS9G/EOtV2yi+6xrZNB+8uEew/vt0Fke7/
539p/zvwrMIVvWkcCbvwvsf3Tsm/6rFtHgbBfdgBxNgZmMNWNkyU1BS2vwq6fAtQwcHJspFMKd3v
1oXeRBSkSmpcVcVAmtnjIfe4bGMnSY9qUFz1Lu9u8ilqgcVOs0pC3bzxpPSJe+s6VVvZ0eh9N+CM
yf8VeUVwcWJ4nRYkcCdk4UW5XH+1bUJmM9XcDrqKvdVvShKDy2qlcc/AeW5cXLIhEoDYgXmQsoSu
nIMkcOBXhetfEMoCi2C64QP41pWu9qQJg2y2PvlLce2Z2xw486I6veWZeVDbNvrFpMKBPRyoSrtb
/nFzgqqGnjVjtybLS2FufkIjKo9yf2uQnei4dCbI0Y2fwc8xQBthtbNVPVhlYTq+AKN/cWf5peLn
lHbMzOY2w+yvpwTWSGt+XMTdLiHOZjfMyZZ5RBKpgocnD5x6Mc6YWVfcxiZdK9WoQFJOX6Rw32zj
e6t445ybFG5xfTmY+2H2oxY0Tv+XsDPbjRTbtugXIdFu4BWI1l24t/MFOZ2Z9D2b7uvvgChVHdWV
zqkHyxHhdIUJYK+91pxj0qE0n/seyQ3hVb+dOfuxveFRqRnTNc0IOcH+MYeJddNLhlGIzO8M+tqH
MM1ael4xmwowCKhnErQd6q61dWdnbZ5ku86pqrL9dTqQq19KMuHzQnJ5SCpT7pYCgvwW01YwaAAr
sZ5JYPbEkxOT+lpp1V2ttB8bL66ZO5cNE8xQZwU72w0G+2ZB3bm9ujHkTPg9ma5gA0vx3g6KNvlb
D3SBV74PY9w9nTl+CskqwQ4zUtmwkBVYkSV+pUtrhzjVf29W94rKmSFfcgCSDXu5Nekq0/Bop7i8
sfLwG+nMrYGO4Z4UDn5bbpUGQgoQEhWcn/Vt4gdR21Oj5eM7w3qFNNiqeurJvTwM+CH8yuGDVRiC
PzmEonj6OnbKCwmLK1Pts56RTMhOJw9qNZI/4DfuC3rCaHwR0NZbzKGiKn5Io/jhKgweiUNqiind
jwN4WhfIoI+ljtuKJjRyFYfdVlCZZMiEEzWai/b2LDJMnJt+FxbqAX1PcxSdUu4VoZa4IlDF00jX
L87CMLLDtFqnVvkjcrJ0L9NcO9EvWC4ReaopYwla+cby0rZ6vdMMVBTLvDQnU1RcZc0c7ilmflsk
yt0K0vJ8raxuklRFb+cigFAqs/ksHderRmXQfCSb2f11GlQTsoiRCqOpbr+65fwEBMy8z7IxO8rW
Ptlkht5juwZMbZcz+XwOTKj1y0wnqGv/BzpNrMTH/5xAmsR/U6uhMtQEZg+h8/p/3BNFaMka3/5E
+WrOu+2uVrsFFXQmy4PsW2sfAcXzyb1+nhe3uegVyVRiPJZZB4Afg+HjVIsbFh3rjaEGZukOHyOd
YetN14uZVtGiBbg8T1XnyvcRTqhY9VOg0O6NQRGf9myT/Aqp5XEFnxwWdWbXFobhaXOgX9tOC616
8+fckBckCv26Wf770SYL+fvR1IASiaL+UqSddhSATXbRmqBl6Ih/mYH9ibBm35C6M+2r3hC3rNTL
KeY+dRKUSHfwNrBWNLbxaE2czrUNesFU6KTrmZh+WgUJYClJeP99XbJWPuu/PgLTsXSTRQk1lK39
i4wbjiV7qmKBB1G5v4EQxHfbl40JtH03Ezrjas4xKYVtHpG/RqE2H51MHZ6GPB+8zZ/LmI+dUaH9
mG0H7nAv+rtySNTbnK0aEJLQwnXOmjpAcuixc8/wByYRMfQlCQQCy21W6og5dFIqt54Si//bbAz2
/dYxsC37jfsNgtDKzckAtwRA/phQrxm7rdNE/ig61rQq2DYJ4Cuhv+kDq1VqqvsoZzPqT8lbb1ny
cdtU9G2THnHItxAEWFj++wHlxP3XEbVgAdqqbduaTqSD5vzrpJa1wwAsakg7wjfs6Mu7G4d4r6zy
fOVLQ1BTDqzAUBNh45w6Wdfvhht+xs5kPFRaDKTVQUJRFD5QdQZ6rspefRWQFGp0CPu8exssYZ7+
eT7ulf0s21O8CsQYhEBC0w04HauEeWRyf+osvKSift5YVgbIYtLsrfE21u3hBZHhwm2uaA4ib1fp
UFPie0HNoAHtphonLoI/gnYRnbKjC3gpiIE9H1rL7INqNfKwy+wvekkq0AoKUvqWvaWRDC9DA28c
w83D9n9VWC59HLT66fpQrKZnhMGTKqcne2Frvw1XW/MUN1Z1M7p1EYTrmcF0v71+2ZK5CzgNHntS
WBcIE/0KOt8T2kEmqgSCbQVwb9psKMdqOY6LxbkYWvlxmykRasgUoJ5ZEHIc9nafWUGZ0wkTG191
0rPk1iAU0uoQ5hVYmpUJiNbVVAUIrk708C5Pwu9tbDbk7iWUU3cqOvt7O2e31/9+lOamsxPskejR
RPrDLKLRk6sRG0q9DjR9Th66UdcfrNalZHDp2EVOLbyxK4mwmUf7VYmTvRvX2qewgIGaUBkOtO3V
z4mksEFGHwpkGuSRI+3vqMemvzqm3BAhVNzpzf08I+zO2IhSh3UXI6EGtIaceZ3apsftZxPN9BML
sGSbipPSV/M5BEgWbA4x2m43U1MXr45VPHVLTsKoUWSf3fi2CWgql/UwnFgylEXdni7MMjmBcB1p
btYGuz5Kwm23oQ0sjyoI6vvUMJqX0KG9rdfD/4BQI1j590rimLQXXK433eBmpDr/0rJ0WFtgYCrR
qROEcWhT476UoevsZQs9izfgviR2555aDWPT9iosvBleS/i1vWhrjnhsZHb9l9sPdEblLUC59xZ8
oWB7aiFzeEYzc3/9NwTNocHu3PP2IubuMchgYxy2V//5v2+v9jUYYnMgLUw6nJDLKF3sCNn4lMP7
mbTyefvSikwGCFlthE88l046vp6oPiIJrK4/oUsHRCSynuu/qvV5uc3a8OOf3zFyV0avS0JGqPfV
sx2NKSoUUpa3H5lketdic7q3pXhO9Ia0NRr1zwgNqKzUzPaufCb6Fs8EUIsAcYu5GwpFO1qpa9+M
cakfadDaLGM8hxFsNZmCkoLDewJUE4qzZrj5hVAWcYgxkfuSudsz/RTFG0KnPmqtWnDPVlHbhxvn
uyKF11Za/bRN/hr0lgMt2ROUqenO5b15mGUowdaHjJN8UiAUsJNflh2OX6SFG0HEJAnbWzufq8Z+
gxDT3fzTBGAueS7Uh8gk9Bf7cOht0HdufMdGgNmCoKO9d8r4unk+VQOaMuIAGKxU4LlLC7YKY8NX
mMYxIMhxkOBirnatQpSfU7tMoVfSb9F3OZJG0Nmzi9F4lcwvuXuWimr9UAf4MjY3GeTnAymYM9yk
vCiJ7HbOxHqkzqENybfqwlgEpt29lWJk56LKQInK8D+/U4bx/z33Hz/XMXfuqv5l7svyNSn40bHs
mdmmE7BRkdx0osuCCp3LR44wchXMjbTULPe+s9dwcbTx1o5Z4PGaSaOlI6dyVeZHSB5o+hjyPS5j
PNyhY/wr5lmvc6htgg6s7RTBhhsCgHxS1JF+QDk3p+tmv5KU1IZV+DXb0NvKgA9k4JxeqyJVib7S
mGEx22KqX5KYtq7U1oyqnPCD4xvebE+Ziz8rsXbqHElk9FivaIBZOS0AfTkfdOO15EZ9KtF++enc
/qoyrddxmlB0wC4lUi5KrId/vovqZJ3KqMNZXXe5llQy5LCzcYbVeEUXKusgoEIKvB9yo76Ct7fn
bBQgXaF+dXjRqBZt97NZdoPFjnrVE5222c02ykkjuwe7BhDIwbvRJvN8s333zxe1taeT4vTXn/jn
eeFzgSi3ehvrQd9ZeAD/Lsnc3lYDujZR4FhU6b1bB9tWbJtUg1sjqYOWF6liKDQYCSvl+5LE9UNf
Vd9ZIap3V6YxbV91CpqZhiy7AIeTWq0PVuN0uCrm5tOxo5zThHDLpXP690wvr8/XFftxBN4IjThk
JGqSBkAqyfognwDYRTkqiBpny9A9pso0H6qE8uWfy9AYMNJvz2W9PRxBhzR0GzARj8xBUNkRtrRd
4VPDjHJr3qdaX3hVrWQHdAj5m+0mj4tW55+EDfgWmuK91XI5Lm0zX7bMXBnTZcdy5V0frb7/eq6I
k3Gj72ELKlHCutzLiKba9ZxHGT8c7GjWnmgo/FlwWv3MZqS8c5gqj5t5s4ixZensxq7ncqosx2Zo
5A0TPePdHEQAqnEGGZN0Fy0M31FRyXuL5wKJgTjLM1gzad+i82KwOayHt9bVM7ar8mXq1PouU54R
YrFZq+l60Vx4iStkOtcQnQwJ5po9xmWj4hTklK/i5K/LYLsC8km8Z+D0KiunktrgdBkeFZuqCxRn
2z1YprLvq9rGpszAuXTA8aF5/etPmUv4ioiMN4GaIocwWKzeDSzNLY9jLggGyGoL3S8zysiswTtn
jU3BaRwy+Nl/1m/ihNSv9RtQG9dvtpfo+gW6RqDq+G0Obnu7aRPF2tPMZGbj5q11L2yLdsfhS/21
Mw9DQbrcXZk/7qE09kEss5FoJcV4h9T8IOHYPYZCD5/6lslzSqxII5z7TQs6Z0V9RiEcoW+01UtS
9fvWiAALreOibXTuNmSfXE8oM6kuW1eGQGb7mEN78DednYDq81wox7ZRhF8a04gjgvqQ/o9wTtPg
nke18JvWumg2WtPr/XHQqs7DlV6deq5vT4NHc0rbdNXrmN1tuPSfrramxG+vWqqu7IxCmM1PnFfV
9S4n2twhTpxose1+t31Bi8NWhh5SMNnTV23o7oNOefiAEVW/EUVze3309/PuaGErVEhKopNPtAxH
TKXxsadmaXHf8tDV6Y+GYW7d91Epdm5c5geJF2jdcWQRBN4qJ8JVbg+riuW8xNK/vVqQrkWGIOqP
CuHR9rdNUK0v0xLvwila9lBf4H/oko0XDJTfdrdjRBD+Hhda+40muteyND7ytDVOCeOe7YwU5kI+
Z1+CI1hTLsU9c//wcfu+7CuTdC1YOaoV48B2aepgjlc0v6jhMEv5i2yy+GRUVvcgXNaUaQ0MTksP
oz+5SVBEo6y190kxSd7eilMzSD6Y6AJ1Dal5bchMDS/A1SUr14dIHuJdPGDjTQfnYfuJ7amtW23n
xl//QCRyue1GTQxPZa/nu67efDZNe0+TcznOwEO2AUM/T2YgR9HvtntgU6jxucVBAmVcX16KSqXo
ApzXuqQU7XVDV49b6YCSor2Lwgt5SngutyZ1pgschG5fryn0VoD3r/nKCcIzgQ2WjY0ndCIZXhua
QVCZWq89O4178JilVyMIw0QQuVBJ61PBzGavO61FBPngdVqt/LCyDEHgNMvzVVN7FZqgoX3vqvaE
cax53Kgl6yNjWtPkjMY6tRa2J+GsKobeaoPayKPdX7E3IOD2q8WqLlOxG9YGlhNP4tnszI8N0EWT
b/AmQSxkpJEiqBEpnPVNvpta1X1vkulh2/PZVXHRwFQQNt/+YTje7DVETUSOF/XL5ERs3HFxMFhd
2EC18jJNhgzY/9eHHnEJByK+35L/NulOX4JHqheL92R1V/buyEQ2slP1Z1PFa/u8yS6D7b7H2IsP
SawjolynG1mKcaekl3kTuqg2xq5iqU/gh4tKHX6pUe53dNEiDxncmfF29xXKmUHU0ujP9Zibu0xB
H2zVi3KVY2vbQFnFYRSME64sBzyVvxHqbKwW9mrB2J6nhYk1NE5sFmbR782sc05MfgU6d2Q8DbcZ
STL79qdtXwChlpckdu8GBfQ/GcFwXzKCAZIcIoitpsbj7DTwKgXWz6md8dgRldtlDk3tvo/dszU1
r6Ug3cEzaQ+fM5D9XkXc29PQYaG2ei19IhgElaBEOWEuu60oj7O0emDQgAeTJVtXnf5gxlhorkW5
mWgnw+is7G6OOfVGMw39Iultb8YPExLo5961q5JErBPQua87Mh3t/qxMkD8WEGKb2pi27arQy9LD
pkWO59UPUetH+vfIzgDpI2fZCTIDf3QagVGdVYUstcllaSRa3tVaysXWnyJ6u9fvFosOawOG97C4
9c/ttC7dPL9vwslrFYSKSeJmD62tLA+TBdfr+hfX7Cru0qiPEDQRIJjUyj3KotXB2pWYpaf64V/f
RRFB60Ij+QGr/40g7dKryLKzvCJyJdhqHeLoCmdoZZje1Wb64IbG23bCqXos9pI59D7TB/e1wrFT
6UQKRcn4Z/0Gy9f0J8qgw/PfCVZAu2ss5uWawWhu+3ukEd07em76WizlyUSP/NRbNH9B2neXa7ZG
F2Yu+wqgiENOEFVPImatpcCyEHSGblpdCN/IuRs4874pdecVD8lb11LZ0ydzhic7zWaw6dpCXKJ8
aTbUKA6BQ6Sh6NCIMDsyeC+dk+40nkGuzqIl832S9n99WUb0K/DY7jFZlOfteeQEf704A/I5l9pX
S6zyVsGatdHfmt3AgClq7jfgnNFP7MF1Y3ySWYLzWbTEp68CUYm18YBOQfpbIdDTpIpS3lMEGeKO
gflfX1RM275MJYPOrPu6JguBPb+fdfnFJimjSwSnce7P22yxlItzE9v69+CWJfKfysGvAcNMtw0t
GNabhNVMOIJa4ounpSPXXJTmK7uJ62CVXaF6amrjSTfkd7TqCLcvcctE384Vb7Oij5qNdMdeVbBm
q6gM7YAhh3iJHvRc6DdKjGsNjFLnyyjM/XohM9GmfXscQiO+bXNitF0dEZya5PfJ339rgYUpGEuM
D0JVGN7pcnlI1Va9yZSh2NEIf7vmYaHbuGjtcz8SbmtJXaOvbg/3boGdRa2hjEn9uYfHdz8WtXaR
i8a0HInXdrYCdnUOXdoBeTLbyI+sBEnGbPyKMg59O2suJhmvhrr2MWmQQBsrI5ApCrGZ4H+l1R7t
2gEYmsFV8hqqcOyuxyCMSMygRrtC5rY7RF1qFO0k/jFgmk5bc8LJs7cidC2G+0wkV3eOjzcMKAp5
nF6thvpe1satXpi2P2YZg/NKZXCuuEeoG6xaFLTMhsWDmf10ZQ+TgdnHLnGf3GGpnpwxPQpKgb6s
nhPNvaUR9jjB/vCxsQrkbMvThNREDGRPtgX674q8RzMCY6KBqFEGMe+MkTVJTounjbcAKZWgTlBE
jTW506g0CN7FZyYNdx/C6rGMjO6lqwsPucVeC3nHGSwXX++5vM1QPuOhmiByarCr+4eFuPrATtts
r8bsqzL9OCeaBfYUEkEv4bImoA/k5EyByv/lltk4ZOki27vO8oxhEPw2yslpQbYQqib6Tmn5Wa+8
a5X7mOVlFgxTZu/ESNtRjcpflaWC3EeU0cQuaQV064s2jbwoMejBkEuilj1bp3hmzto7B7fobxMx
6nu2GOfRNKaT1Yp9U5fYUEvMYKprPMbZWHh9RaZD3MyRP5HZ6XExvyB2wZlbdT8Jpwy97IfUf1St
T7oG6YHl5NemfbvIIQma0Ei9CFABeEydcySsIJvYPyZhHu1CfV+Pl8pVz6TXTbw1oVcWdFssCrNd
YVEkdfQxTjYKw4AZ9aPVYrdQJcNeiyAxW613btU+s/B8Q/4imgDElCi/BfRrcwFaELJQoFeCSOa0
Z3zZP5xW3Hed6aWcAdpYkMWjFAQnKYuvLOMXbTOGeYwSu8Ju97OFAjif9YmVKqrPCbJBugHfY1++
V4l9adZAB4elytBynfFqi/vSHkZiW9WL2yrnvHOVu3qYTxFNEopnDWr/PLyjrWj8ZrHPal38tmou
9dEwAk2YP2VZPydxSeiu1PbFEr4oS1FjL1zflAH9NlzzbqYSgTSTtLLW/JkbvaKhgB0q0puaEJNi
DcsH+cKpuesa1rKUMF02/1rmU2iWk4tgHE6uhxVC8xxTC33FaZ9JXUCHzS2tAwrOvC6G80M6pVRC
VIrJXdjN7IaMkH63+VoOreE7LaIdVPgZJjrk3Ta7C8+s4k+LXJ9baOY6XkBPncuCDxWxg6Ul37jq
jm0GWSCsk2KXa/FZj7tnR+/gu8nCZDbevBP39AkJLfeMlv5AaCg7M8kcUlRgATn8ziBR5Q8jd0kH
pEUwJFZ0NNrhQbMoBHogthjLyjunSz+IZNhDqZ19kTSoiptVSvSNCzr2l2Tm72iTQ7poH1Ni3qKT
/U0lMxxaO3o0xcAfYtP7QoDw3dUN8GEHwlVYFUsAuUye+9K6UZ253tltf5YzzUcdE3i85PEut+HY
6uK2xw/hTbPyW2sWsjzm+mL1AzQQIe8dlw4fUYaPjWrDWB5SkKLj8qvv1V89fh8OexF54D5PUaN/
Kegho2nsL7NQyB0OSUupJA41NXvjxvygzXIG/kWrAx0HzFgqGOJs3aLrTikQVi+P2oVzOY+CPitJ
31NRSc3EoY6UWmqfvqd0LwCCGBS01iGt2wfbzh9RVn4qYgnZDiZvJHMR5BRLsgXzHllEwVx1mBEZ
V3l6kyXpQUiHkqtTUJYpQOTgz0fYT4842yomOoQYu9Zhaeu3smZvgh7Lj5ToF3HnKRvZfYKHayxM
ekfmnWxh5oZ6+YF75sGUSuoLro3BaLtdnMl9rtfEk4TLoe677NaIPvqQuCfYJz4OJVTlA4WaS6MJ
BBZ5jCK/QYrCYjgpSPQS3oc9tTu1TB4Y/n/kWtMFrULausPZn72Mpra8Og4hss1vQy7DAUJ9HmRx
NxKeMf12IiMJEPjFsfXFkcUHWr0tS3jLINm3zbHYqQpSD9E/E+n5zGcpzyLGzdhGy8RyU3z1ms5x
Qo/R01vPYyAS5BxM2iNEXe0xTHJgVOG86/r4s6xVfISq8WlaM6ynMPzoI7s+1HCGfMWg3ddleWCg
WbxrYBMJU+Xeky2YfyJwfVktAIey3fFKhy6CAko+UBJj9GfVMQ9JYh0XFI2gafeztqieMxA6Eorl
Jmvh2Qp3fM7Mu3ZMkX+F2ptR69IrqJQCI9R6X87KXhVJBqReDnA4ZPKQlTHBMzhFUEwGYPeYhDSX
GisSNmcMB7nS2V5hTJx+7Z8lzR6XHDXfMBxxu2Oxi6vAEuJOdPKxyqxjqs30Ryvxgct8oAX7pRHD
tKtHWTGBRjEAVROMs/KCG+tDrWNYqvBmOw04t9u6TCNDG1duwwTbiVIKgvEsB6rxmci0oZmHW5vj
5hly/MSMu5staNtsLFHR4dA5kz7/HIZeSIrwPqF3iM8gO4dM2G/FmP8myOoJ4dS4YyKBDkYdCDzq
DMasYol802iesnHYyUxcHPYr3ID4tLKO2bSmBk5f5XfICk7sX6ObriOGCIQm0qVU+RbW8lQs+mVU
AQUxI3uTQNLO97RUv6vSuIQ2E62az4+gzy8AwJw7Jhka802MQvctwcWpz6AfLMwFO7E4YJdpIt6l
1meENaltZL4TREh4k45NdGhuHYCZi2b7aclebrQIb8cgQ+xSea9qDUBzfT5yLLm/chERtHjrVFzv
dZgROAYPOrAt57NMUzsoiAfgrui8iCx8tFU61xrxW4PBRhCZeuF30SWTzMGyFOxHS4MMUka4G9is
USJHPuvJkfLJPgImeuQa1IKW+Eaf+uWP3SXPEi0jY/yyw3ykICYAZubH1XSJms+mHNG0JZl2FpM6
wMC0bsgfW4hZxsDcRjXXKRaiXZTmQZ4UrKxAmT1sFIuX6stdURefhSRRzaLLVHTOI9iwVvuMwqJl
qE6R2ECwTfoRGf3dqI9UPA47+ZQ0UkNph2MqSfWO1Iz6Y/wwxpRIzSyx77KpuzSTRDyuyzeaV0Ow
TCmNjTJyjnOnErenU9pHQ+R4c+sYAT13jMwD5KglSjxDjO6OdmAG9TzJ96B7d1gWoa7hdPVVmzRh
xubgiRcGlk1ZEZXQx4FeF4RyuiMrgZb/7GnJMeUA7SXQH0YcYE2pX8wE0a7aW9ITa4kThsVBNS22
kkZs7LK48sLFxQQ+GB8J426z4NQ3gG68YPDoZrGzlTjjzhVBKq+pBWrjD0Jth76bxQpHR3JiohCM
yNdzOpXU4vTlLfR0XcUhbAwkxyPYDjUFScwazOnTjacx3mHgvjBX7k4DKsa6TSuKZgD1k5mjFOGA
1yZQOJxUgV1Tq+llwmhqnsH/L28ocW4jO2fxmrnaB138GJzorNB1v03d5DfbGgJzl7pm8s6Rc6X5
XOXWixtPJVqfqYI6XwolDUzXvThrUh4tN4SmMFD6qmRl7vMgcQRIzMUg13PQK0KhFGyTnXwfqMZz
Xc33WreKIB0IpMlbXkKHb3UwP5PJhL7pC8qjGI8YrDNvzOAhR+YJ5NmdKZg3ZWy9vAmOPs36hjw7
FloN1Se33bIhA5CSOLdfWlMZKfaXwSNJbr0wu9RI/LQ2gVU18SWBufgucr+EHC/hX9CFq8BBD3fr
1TLw5/WwF1UUbbUSvZKX80GS/L7iY01xlcR6qB3s2NkjVKyBB04o2fr4QpToOwJXygXkGr46WDPS
9uae7UNjGTcK4YLsl2bHWxzzJquLX07KhErPu180MJwbafyyFLiOdhRrAZ21GwoqEmfN8j5KAyyM
BNStlYe1r03wnqV2z6a49Ea10w4jI6/REAk+LkAkLoMfpKbc4iMPocRNZ4qOJ13lPpriXwLbhGLY
TOUS9RGXnde3Sn2nANtF3TV6y8iHwAT+p7RBMRczZ2lIDFlTnjouhdwlr8equISFfsdc77nMn1gK
GAZQFrpGUp0HhunEA3TYXvJnY7V7Dug3Wxvf8OyObzm9i6raS3GUtfZzs/goNNX3TmLad4v7oneL
DlWQi5W5G/0M9SIFaRcdhUO/sxL7FeVq6EsYhp29uAddwx1O2FHA/Yuzcb2QVWf8NY/FEU2rexz7
YV+IRL+1pXqr1BEDomIp/fxxDSnGX/MDvPHZThcbnIMz7Eyij7wxum+qRr0MLXNyqzzpzGJ3rXDZ
6VW9OGXs0J9Iq9/NA7S9hY3VQrIh54yiefpsU8OW/XcfGkHdhenNyJ5vbgErRVji5oVxRtaU702k
PLsNJi5TYWw4j23hC1xXnOkkRJlOfyNj5X1muullBm0/QwUegWgHW0ZRGWszyT7j3yv2Iok/xUgL
Srj6xQVBt9Jwa9xVZ0TcJG7VZYxeM3x1TeezK/sPpZO+XtcVDsrkNYTn6g9EdXulFf0QtfOEkKAh
6AQ8B97Meg9U6bZX6ZeRrHpX40KhKKHwjUs7xcvB5LMPuf+PobOHqwNcqrsvavJGyIDOZszwvTGi
bIkNuBcOuEmX7uquLbt4n4Vsw8kwOKp5iOl0jVV1KblKuqx8jkaJydCSvhbiRswmg20pNy/XMilW
++aji0tSOjBNQX+u+uNQTrifkWvCE5g+7OYXN1IW2YIbVsfOzHYmVLAAp6FOxyN6ccBwTcwsd8jy
0zi13M6d8aWX/QW7jQn92f6ElF3kg7Prc/WSxUpBPfSrXQbm6qRsQkiDOE8SjRemxfSc9hJ6fNqe
FcHyKZOg0uzGT0iQulPjN2ciPnIxagbDoKvMgpwfa4VPhQOU7WlZbvps7t76GgW/yv4wK8BhNOrO
NPUdwFmKqQJLAJ34Z3hT0ylyUPDjM/zGiwl3ZYr7RzIVfTME5BUhZTDNFZbRR6eiVncaDLcZinec
rDEchWDKU77n7DU8sPueXNfxYg4/7WQ9aVVLDdREYg7Dhkhj3HO5Xywsg0Gtl+kaKMYEskczXQly
cIBIuBUrrZXtrYI4eQOOM7+DykIog2d0RhPgZpIEPUv3RA+mPwNY+wMQ/FxL+UXIA2NTtr1+ufEa
UZWrbSn8NIo5JmoZn1a7ogcL115lCV7rtn8gAX9jtaBU1cwL8qz8zNgAxzbu+2xo7J0L1cVnJm0S
G6DgIVtIy4lsRtlu9wcuDRtM5xSH/TvMtadWibtdatYXKL+BiCf9kjSN7mmVVfpJgd04Z/cB8Qdt
myBXr+nTPYvtz45h2tBW2LTTeFfS8aFd/KfECxNQxkfkDjbfLjQ0OxaPkWQlWrfB6LejnZDaOwnC
jOSj0A1kbt3iXnhdRttLDSJtI8I5aeVRAhfKS5vL1ympbF/V5w8d2DsXZndvK1V+g+RX0KddHss5
uRksyrrayv7UNFlvgDN5UIAKakG1O8swQesTR9OO4FZCTZlkIGFQ7nUNOowjYGzpY3GoxtGzdeO2
RN6zn0j4wpIBS7iJ5kOoY7Wc6sdciU00EurLAELAczjTPUuZcsavjAujrAbUbv1WxvKcyzeixNzA
mbLQ7xM+OwJFfRInyyA12EKjW+F4jOguu8bY2zXmLj0NenU8r78dfXazX6wzt/uMJlTBLXUAOSph
2pYKY/uOxdbqMSAPxq5p+h+O+ocgHrpBQDE9ORMoDjEFrlpMPh7wcq+R0+9qgBykVBH23lhGdELt
9iRW0f7a7Q46gyISvZEZzB3K6W7N3yDFgC2NOz8RpkihsJAltKQmXUM5vQI7/E5omsKpBEnSI95j
tcCzhDGKDiSmsTPbIHtXtCPQnSn6wk2r+7oE8jQNywF2lRe64wNXCjZVt8a3YGkvfcJ+p1QOQute
yZ1AjYkhzjMV8zWeM4ONmvpUpsvPeKXOw4U6lGnPrVqfIh/2CQ1DmO3qoPD5YwVUbCv2IP3HQM1o
g7nsOm1VfJk9dJrabs726DKo7lNWHlcgsRTTy0gbl23ItzvUlje53RBYLQTnjla6637D/OvZgD/S
32GKHWkHrRDTsRW4SEJD442Lxma8yAnJT9C90sGLseQVIz0BphMuw/nF9QhfZPse4TQG2qZq1Q2j
7IVyhAsjJAdHxRF1U2jNLreihpizSHo42IiAo/0OBi6o0/SersWC3HJZgHmKUwHh2C2WS5rhoahd
46GxaI1NEM0XXdXpvbmGp0/xExoAiFzOA0pyQefQ/RK2fO7s5pK7YUDYMpT5tFJ9cwQMNVFCxBr3
y6FSv+E8SgQ1dg2tmaOslPEPwpl2dALoCi8VyrfVGJmzxW4Uwk+qltRVO4avPAzPgOKYHzbSCHJq
aZRPYP6MLj0QG/EBNrRgO2LNK0zkK+1k+2jKg9mCL5+riKQFfe2a6APKUGYCokCfkGMRU3ndFy5d
M4UqcWzqB6NkN0D0No1su96HTot+beXBKJn7uBiL5tPqTTw3Yx+fub9iqEfTxNJqwESgr/I9ODXx
wMlrmiw7BQMd2ijSMaIyeS3mOj66oeU1LUWXVTblLnQn8iT9MItSvxV8OpjwXjSNmO9kdbKp0yNz
9DXTk6o+LuUrXnsGFVE0ojG0EElnmbqbbH8gpo+AaLbcqzxpYe10CZA7sA8ek7J/XWzjoNVNcxsN
uk0LEpjr1P60lASGLfwFz53C2rdZwjXgqLsqzX8MnfKlTv9H2HktOY4k2/aLYAaNwCu1JlOLF1hW
dhW0Cmh8/VkA+56erjlW94VDMCt7kiQQCHffe20XqFIRLvSujBdJWHhIoCTaa49cBcUKjyJFYdtH
71ZMkHZOso2Ira012sHF16jrtAJ+cCsWPeFwC7eVtLm6Q5s3ySYHnbc0dGpWaOz9UmNnuhAZ8Pqy
ztbG4LK31syH2gGVCldCbtIu/Eyk91E6NXAYCocw19dO9DrEE2M2ZrM0jMGmEA14lKxE0Y93kgt3
TU8lW7rsdvScGSzoqzNy16VahS+u5KQWkEPXaeV1S9op29A0N9JvypUmlJ/pmN6CAjpqaLD26Va8
Fx5WoMZFje2olbkp0h4AEMCjpZvbPzHgFDsZdu9YXJGR+eqkqc12QciagwbqVzqxH9n1u6666rRa
OUQerp9B4ptpKD89efX6oTxqcRQTMyZiGmFb4sRg8LrwAHrhDEfuYJXlJusuBhLZB0AIvIG9hI4N
MsE3FEb2iuEeWPes2BklmlcJi32w2T00vNVa5Y0BPZKJ8Vq52Z50tNeQKA12XUG6dDJm/LGFlMj1
3rPR+Cj5sBZtI6Y+9UucCGupIrZfQle3drLWbt3YX7Le5obWWto2KX+qYbjPunJnNbXy6PVav83M
aj0S9beYgA+hn66NpO4P7AI+/KG3lvgSkrWogfJJvsNspNdVKKDBLA4q+4s/92iDT8bGF68CVzly
m0DzMJAHXkysVv+zHhuqL1f8UkmDkGg6s0b/q+7FTo/9Q4JYFl99d4C4frUxLq1EZEYbXTsFUA04
14yKDwlNRZd8S93l5CduaiFT1nmidldOzLwqDgs4yHq2knXzs1mRgNMSd2x5W5Fr04bJPuU4chvR
falIuiCsJscm8z7AZsPCmYLUx8y8mRrS0MAkAMBz+nVRMZCisfEjsGGcomyk0ivICRU9OJK4ZUUk
LkKUSshE9+bVBtrOwvfWI6wpfGG0rgNkHSPBmZbw37gdB335q4X4TvAJLYSCaKckNzW2PDldDm98
LGO6GE3V2JveZpeuW2imbJdcB597mZSteZO29y0YgyIJaWmfUMkSG1ssKjsooQXGDupBpiOdoZZL
k30TG83gW3Rpu/IjX2GVq5BpmcNXHBT1tuZtdTBvDQQcTkz8JQReemjbUO2aLUJPC6UnguOeKfYi
RLPGXvyE2/rFaVMd7QtTM6lYO2RHTGI7dn6dl22KY5bQ0W4QJcL38Z5ThlEAvThnqX23+G72TcVZ
3DRejl61/qEKn1rAFR9Nxami5f4OFoS/zCsWy9GLbw56LXJ2a6qjlt23szbsgqRLxTHWXqmdWdWy
TUT03yDHghFhAGiUTQqsli0n7XRNuu46DNsHdKjtEsA0sZpD9E5U1SJEDwEzWtuOBNnt9Sw+xlF/
HBDEqFuZU5YbjYnqO4+f7GiT4hKVpopbgtugPRpMx/z6BHXX3I8drjILPTbtfpqrI0bcsis3rqO/
WoX/AmstwhqxNSOsySl3vGLYtTWWXbsLmADA8iwMDaAnkjRT18s1ovvHrEB4AKfhiidq4DYW7gq6
5/i6dCxRjlhaVZZwcoBl8yzbgRyi0VYwyqOR6hEGp2wJqJhOek3d0dKH7auu2nmiZajSI3LUu7Y8
GMi+woFVXc8FoZLl66ANP4u3Mmg9nFoRRVasOwu9dDOk6ll29h15GKXqrOtpS6hmJ62igzv6Cc5Q
HdHUCF8cRSIqVMreYvDWjWuhSkj6ZlM7B63o31O68LhnVa4+8e3UJBGEzSoS5ZfZ69/IQjakz4+L
vii2wFuACunYmEVvrW3iXIgFtLe67T1r1bDzatXcYDZKaRmcmxGfBchrc6G13l6q+qfiUvoLcYLO
NdKo6rSlWlovcSpHvKL1d49CswgT4rWHrt5XZkq2D386dSOfTIKXMLB/YYv8jhpWOFNnex+nysUo
aalmOC7L2qesQHu8CYtmDwQeI6kXIw1W/Q0tcIqea98QQUHAnFi4tfWm+MOvpmRoFbm1uhrs9mS6
bGesooMeHSHBTIsX6XrBitbKZ5kzKEUPTZMU6BkWii9yS59sIqlXkVr3fJPIWtzqSXIhsXPQ2SkZ
CVb05qcliGUWwQvelGWdx/7OdYY3s0RlWbeckUZPu0Kj/9kGBOz5OBtx+povMYKUQOrvzBi+clni
fw6VNUIH08m248IdiIqkYDnLJHuxCYxaup25RkONPDX8zLPwOwa+PGVjLRGzjohZ6P/3fT6sdPuW
2cRpBulDl1G7dIoRbDQSLIx8NBHjoQ8DsnD06Ekt04ghjRRbJO0peC5122InQ+rL0JxWFbN7liGT
gR1xn7hKp+AXN4nXbDcXYcBFYQJrA3PK23NTBOmGfmxrmsd6wmJcM7cOaeHT2JTFpPDfKEo4Xl1j
JAytDo5hp6xTUnM3YR78VTElXrjRtMQTueyOtFInLNxaRZxjhFpw7Bl2ECw4pV/qZy0pmiXEt0Od
t906Y1SnxPZX2hXUFKP5rkhOJ01w0qA8JFRLZcNDSJiv69/YasV0qyYehBkG2rpkUerYCil3931F
JGeGXMNk37jqO/dDG2ggpsBDbqInwTSf7jmQ2DaOoXzpTv4Fo/dXZn4ZMf1NvYNIQHHxZCOTUQjf
5P7fMBRX5VEyyFnUjH+2jS2fPBd+YKmo+JDTdif9Y1Mk8R6NEG1ORVp08EXOr3l/TUQ8BYr7WaoX
sLnN1lOdSTrb8v3wQVh2U22GtH6uCYzdkOrJpeXh6Le/PK5IYobMxzEic4ANzV7oAFGDSjw74w/C
BX8wrbbPBFF5teljzWge7QhqUoEqXwtYYbQURpi9yI32mnjw5aBKcX4uolTolIvQyCkwC3qa+rDF
p751dNW7iKICKsBmMB5r4DZWfqDx/FCCbUVRQWRwo/wspklpGYMpoxRJlh7uxSVKAgcohHKSKN0J
7QY5Spt6r/fyUzdAp+eOWT6VRITiuZcOCeWWVtlru6avYtW+NeUYGUsVL/qH8MKHDNHhrzwyF/Q8
rMsdzVixIG2mUo6bXffDKclkC3JtH/TGPqa1eu7i0j/PQcau4GIyyoihiGP7Gk1h7vCizGGuD+Jd
9/sSrSWV2oRnaCKU2TOXM5dxv8nK2l4jdk4etapeIRcCMhhSscaDUa5TR8nIhtOPBJM2O8e2qsfG
R4/nKmwZ74dqUj8WKZroLosbVgBF3eWFp2yrQtVP/zwTXvJhqxVaiMmelbWjf6F3dFHpKE/SUxQT
vpvJo1bpwznxKT4CDw2E40BbgsexbuvpctGhcgx9hscQJPQdYCpwitqWCJEfT1aUgiltiWOF3ZCu
n2fi/T0HodeNnTlE6jlFddiQE3/OBNh4BmYmo8HAIqgDa2lsX2mKGeiLHEYYcV1n27LooDO6PXUn
2kiwCNmmNUy5T1jlVg7ZEJzx0ESp2/PrYCIEmxmP8w90G+9fjGfg1qcDOniPLK7YGi8xdmSq20Rd
3/9/FCwNZ4VSbN1p0rgOI/LeO3CMyZtOTiUKd05ZPGNh+Fw64f2INhdvcPrNiIGNEolw13jQKj2h
JBtnEnQQd1pdk+rl7883VNp9VmtcPnn4cyb4YGK7H80i9FmT7rXJa1gC0gqYBH5nERi/KrU+i0B5
vf9nOjh8X6kxrnVNG3+AE4Bsxy3qqUFqgdtFVKe+qbIjQsL1kDjHhKqJ0SMoLL1gq2XjsNtCsj0n
JpQ/A91IXEl8MI6GJy3onJPUU+OKKpqal/zVdRn5CLM1/y/pFs5D1psRC3rVYnUijml6vYmNWwVs
D6Omu56DJqy2qzcKPK41U239xZDsgTsj/sgaTbsqZjLdgjHIcuUSl01zc2fFbTxp3+PTWLQ90+Tp
OPUKKs2Z+tZa7ammbXdpq0HeHG9i/7iQ5lt6l6Eo8vXMIEECn25DpXsoIwDUvf6pYvX5HM1eW3pB
Zy0b4gOWM6jBd9N0XbQSSMMU5TOaakq9qr8VdvdRzZJ8tYe9HLvBCM5UmaS0SEENnf+SU5mHTCV1
AlR+BW/QUtZ3hb903fE2spMIx4h5jcFUTzec5EUi0EWOHapnI0qBaCVkIceeOAyTYyWlhNGwQQs+
+r/TZEaAMGvGqPaOuSLo6ijaBikhuUqAidKVOUNXRt+ryJ60IiNbCyW3vA3oV+NA81QFsR4EayIJ
rFehs6dKwQcYoUko/CRPJai89aIbIHAh0FwpU6+fW6FnQeiMfHM1U4to1hxV1a2Pety52zgj3Sbs
euWWgwJfKhXqT4Zy/kplUEUTmsRBgnV3ckAe1pMSe8cBtiVaLDbBxTpy8FAYrZOtOrcX5HkK/2IF
RXBG8UKiSDmKBZMXb1UQxL6L8+BrzjVySLHYUnCgTUiU9GbBUeqcIL2M09H8UjoYP6FApIuBftNK
hIDigei/KrqB8wov06GQib3R3LF9zlW0t5ZnN8/u34DFgEg0NIVMu3TjDc9XsKkDT27D6RA1fbTQ
SK/Yxt04FeoTy8iIrnqoRrc59EUrkdMFNuFE2pC0G1Dg7vK+xhn/e4xqhnesqg3WhHg9L19ggvK9
7WC6KipZnu4ffSfdnuQ4xm2TRDdSCqoURvjnhgxqxjISsEkC4imuRUbsbfVrXlGcGJGz43KV4YEG
QJiR//QfcV511zaHrmo3AQg81IKNubO0iE98bOpnr31tcWZc7x8FXL5fzDOZ9/isxdgEeBZBipXE
OezmJCvJYnItCO5ZGh2anftrGN1W/JXuNu/hPqWVK69otoy1k5f00Xs2MHPIEPqHJWs8Gc7qu0PF
X0edusitGhS5+ddsHrKD8bsz9PI1dods3RFixLCJocws3DZ660MPZXuZL+8mEB+WnlZgzm0qqSHn
Y7G9MNorFuvIfIUqInvoqyJ5TNlE35wyB672WvmGdpujLLQqWyFNVPb3Rb/rwuGBvnqXGmgTV12u
k76g1agMpJZeCLG1l7Qc0+8hOQwhWE3Tr4f9bGuqM2EfCnu8sZaj/wsUoexrm6oQp824d31YqHUR
tk+cd7v5FBOTDTDPS5O+K6dYoqLFutM1FeH/cBNt/DJk8QTsqXpG32BhE7XI4JteDy9RUdRfEcaE
tZLowz4fGNZgypd7ayrtXdOfmDlDxQxQUxP6RB1IwSG7sW39+wFJnL0g1bGjx6Btp6z3NRGIoF56
aT1R3TWPqvgwLMN6gudZ7Ft/SNjCPmdtb3wJOhLEznn9qfMFHWE2QrvZ7zqbmSSiXfRv/SIiLncT
qfH4qSCSIBguW9/tFaLWDOTtkbwodJYDEwRBl7TfIHbdfTkU6hZBl/2QyTKmjWQlP/LAnYKamoeO
mMRFZMJsKriLnGrPs18x/i2itunf7rcFK+Q25iVRRK+lqLYyxWzRBxaxcsRZzUFlVduSc2fjSJtf
Gqg4UFQ1+tVF6rKuTAhVLTZ1bQLUzpRaj3BUNgaZc6haZs+Ehi3nzMd7DCRQwjri9j0f9dSAp4he
UVY+j6Z2AgYU/hgCNPwNIu+LkbQaSUotjfzpB/EYbQsDgBw47XJLNHO6C8HXv06/Of+D+TczFylY
UHeLru/Dx9ZRzrPxVKlMEjtShplK6RpvEo3OqsV3oeC6W9XUtMYC0ZN50Rukl2EIrRninnnR9BC9
LXu23Rjo52byVBkxdY4TTvrGQbZn/O7WUg6u/Zol1BNacspZOx7xXMrHIhlP84LoyMTZg/ZOV4J2
wLps+NsDiXyQGZp3YX1XniA07KyiGKhHZbezVWI188k64iqsYpaU/lmYYtGVQfZc1sznkyaVJ2nU
2XMyVOQNceJuDFdNnzM+AZKmqflM8cmAkRSEKY+zAAufj0Rlz+mcgcqubuqJmqNL3s3QEBoN9b8P
ASDFVczf2pXroOvKD01VP7IySVZQM7qLkrmH2VlUmt6L3kr1tW9IUhtZpD3L+wrKAvHf5DespjUv
Bz0Az1xuUBYVVytPmpWe5cWbazpfpMGZv8rXzLTaX5aRPevMut9S6vqVarjdmVAQ+2ipqbHWpjil
u8vvvnkbAvvmK2p4kfRKJzn6+OxFgugb8rh+pJbc3qOGhgSahh7Ib0foG2iSzNlj8w2rm7kZ62IE
zs0y0vbEIwa2op6ZseTM9yEfGBNQx0AksJk9w9bM11FKhf42vS+UDv7BpYOBT8Tslq4Zj+9pYunL
2CQ1M3UjcD92oQHcgcEFQjKtYnk/mF/JYhqK9/ehOxQHM23P9FviF3MvWv1D4FMtRTuQsNsBQ/f7
I15ZUjBjknQ7tngiGtABNm64ufMsDbVjRxpBFmbW+a4PQjCMK5KzLIrkROPvw4vsz/5/bd8OmK2d
kQUqOgCKzn9+gCsxrphzF03/XWIkRjUyrc5db8ZUL36w7itxva+6RlKiNM/H6OJXtrmyKaveyjp4
i6fICol3iphA5wANwaK3XALj8nJ3b8o0eW1cbTsTUebXHVfsEziba6Y81hNIf6Z6Pu23eWWd95Y2
AVAjM90xzL8GVsulqXvhLc4wTmrwK7c5KdDLoZkUeKPV+FujgO5CRfnsOkyySaNT925itg9ubf9q
DJtdvI2tAAVT1h3n2FXZKtZBjB6zuymFVRQmXoVh5m3S06JzOINLZ3avC7Nl9Wf0kftfiEPTsQxb
dWzVwCqO+/vfOC+pFbnSFGW6v9NpO8usaI+H4dXHrb/J/veZoPV6f63mQnLNUb4E7AhcP/Je1CDI
rgxw0DIGVvow+KldbfIUXVYnvONIJbU2x56AIDuGijm/iFpSI93Gp+Ut+pvSljeVqeTx7nNsEOOu
VcDwK/pPzUIt/Gx81YgSIFTy2s4PSTyy4UWvVabudX49HgbjbAfup+D/+cnJtXhjtioO7NzLj9I2
xCbSMhKE9eQxj8NX03K9FzE4xKBOz5hCZMsO8ty5RnK5ikkfKQ2CUaeHsEKl6UtHQtHlUPdUe2WZ
6RpSHJm1o+ETTsHD/EwPtNcS2+e5VZu3WO2sS2u2+gtDpbcORTa6ZcAaKXVyoY1OtRQqFkrTqh/m
GNa6YwhmV285ppKNplWYhKcHLwnNiy1U3rETPzeN/n6PxHTwJKNVwYEdqjGjI0mE8u7Pp4dmar+R
sVzbtVXbVi3qbdeyhPvv8yPKDJOanGBov2rKF9aFiRER+6/zM5B1yv21+ZnvYnoRwdcMmYD4XB0d
Kab+sK2/cO+ojqgQzUUwiL9zwNnzEXbvdw3bj1Lfzmy+EGH7tenr+JAa4dN8G5xvjeZ0Q3QhhGyT
lDmjMWW3gAlD5jqRPxpXpdHn5v3amWDgM9eX0bkmmgvbGHEIqNY2oxPIFzmIbx8mrwCSghhJ++jD
AQSl5QQEjwfDo1ZUz/Prqq9kVFths49tVxDZmC/i0N0OVd8/wZwvH7oqeJzv7sTsRvsm1B509n+L
+TYampKivkJ1xQBN0KRAt/1w31AZ4bM5Fjt/JCYumt5s33WYTyOl3HVOdpGOlp+IkGteM9qJ002D
1rp9CnOGK9goN1lrpnJxt4FzMk1dYM09lGV0MQP8dTNqnwlStcX6EK9SHIOGpIygFPH6jRZjZqAS
uccztFlL8szIUMjF/UKiPFuTXA2xDeDB2yCQRDvqI5ZDG7vKykDuyonLW00P5B69WaMJHX1m0SSq
8+k4JNvit61OVUZyxWwmD6NJsJmFT0pY3wylw84wooyY4sl+qOgu8mlDVVh5uW2l/dmFbnFBneiX
MnhqIrU5N2HeRYDgomiJ7hqygNHWN7DhTDs9x93pMMyvpm1qS92YzMx/PveN/+PUd0ywcJoqbBWN
2/Tz/yAdClOGCrfu5Finov+ms8H42WYHq/HMDDq+b7sDP+Mbr0IT8UsWJAYVPRMfIK9gjmc/dpdr
1qkwMQmwSeOM41lR1X8/u782/TSbX/v3v/NDFOWtQjchhb+LSY1WDKVEfIqr9vrnt2qqv1/lDipg
fXLsq6rAqvMbUTBQWyCVhmixOznOPqVnKOaOE9FW7pIRBv4rSBozjChl5lfEwni2IrU7qXmvkHok
9orO5nqMG/ca0pK4Ah8ZD03XPJWh9fdLoY93uR65GKM2Ow8m3VTdl8O71ipwknK8YZmCI2IiDlRD
ZJ9aJ+5OZRdj5JBSfWs95yZKcelMb3inNb7LRJz9GkS9y+wsfP7zB2L9ziZzHUsnXQ+JpWtBb/h9
2dMsO/VY+Nj6VC7DM1cOaBWG9JvZ9L7PeuWNefpn1Xef8y6tFtSJdfI4c6ojS2oHp3B/OVKTDxBx
Q5gkcjP3m+dW8z8PKWCZqWQN14Pt2OXaag1cboMzoCGr0h07Cu6NZjzchN6q23p0kWpOrw0NdG6Z
qdae6ZL+wnnZGi/z052fyZyJVx6c2tqprvOa6jfDhPQwjvPi6hWQ9KjLxkNnOSe7gmugjtUTA8Lo
jYS6bh2Sc/znj1P8Hx8nQi3d1oigUZFv/rbL8Dw24oGhKQcU51zRZq16K4N8zHUW59VuLoq0CKdC
ouTwAdoEeo00SGUx4a4NCkE5dK0mgVFSPAWapoCFzzcBte5TND0Q086Cbr8ptlucCjCKuZSUK5oW
KSukQO5qNqB7GWYGTWWiqjTNgcQanJFTycO/98ZefYszQOGN3h/mXpRs0XCHHwU1Hj1xmtdhQNRi
mHkPVhX91TIY2HA7sLZd1nunGmPQ/RnIEHtr6lVBT5RtHqJ45nwTOktaCt+v6WggsMFiJGNGLKPm
vrpun5yaaQRg1o5/cfrwWLYek4l+at7jCCIFVORvTsaMQStVuU2nw9KEYYNWz6d8rrOFg6mJHmq4
QrlKs8tP/KfpaG678JX4l8p37XVmoAeeN5k0clH3z1/Fn79owHD/tZIAPlU1oRkG7VEGGP9eNHum
r52iN8GRf5TvWQjHx7YO1qoTu5uOtvWGgey8/5Zu96JGY/ZmhvC+snZ4q7oa5+hwSo3Ku8xlI7LO
dOqi0OcV3O+HThsJX+GeWepqsEoHhu55XhXx2oTUp4w2eMtSJ2nd0q6sz+lzN6j50Wmjx0L1npJp
4DM/xEMWnD1wPlgXp9+ua9LJcNsoG71FVjQ3Xvqp++LH1pGYJv5Ji7EacQPmtZlyULgku7shNXBg
UqJPF3ojMIYQuMF9dMQ9EBRfPmMIiDKtd/RG0zuSW7Yfkor8l97U9lIk3MfVrAsf5pi0MMpuhkeL
J+utH0xciW4TNS1ZSyEWIzTs/qxlyWa++hvTwINg9qc+9P7ClMCA1FR4j80wPNQpCkMPbmeuIQ6Z
b0G6GKvDnJE45qFyHPGGT1lV3QqWn7+Z04yy5JD4jfIY5EzlGPBfcoarz07gBkeLhL1VWBjeW15w
s0NK9SmpJha+zoQD3QDceSfL8NHlxaKdTuP5wcvocbmWfUS5x97BKLZKjrCu9tdVphYPSMEvQ60p
ryNBQEc70OnB6aH/pilqtEWlLdZe3QSPmFG+8rHfBBMKsFbwkNTovIfUU1/rINuE5J+z75oWFAUL
JblEnBmZFNZ6dPviw8eJumMVfxunDvAYMc7+88luTlTY/+TwcrfE84+RDXiZ5rBR+Pe5rqehaEyB
R00Sl/EcEgUZNgXAmUgrzwSo6599zTvTmjJ+ymHuk5TEgiuqMNh0CNXW1Oy0QOuWRm+fYoamvXmz
lT3y/PY6h9/N+JgqBiutq0mAGys/5AWErjogtW5Dru/xHoaUYfnJYv9ZAZ/9PT8BK4i4OXn0aUNi
29eiG30Fa2eSlbSrq4LIDLt5Z/oitybC4YdgINXkzx/Of3GiXXhZpgE133H4XzQH//5w2BNQ9wFr
OeaaSwRX/Q63F0xUP6oIEvAlY/OcjrMKQIbSqHAjfEwRdlO/1mnQYDkOzcW8gPnMUo81YIH7IZSX
5n6oia2m2tqnEarIFkhfualGUTM8m+4f5CR/WY27ASgs3yAmKyiSvHLr0zTeMZInholms42oUyBI
m8I/ZuCNsPz2Zt7adWdIrJW+9zPMSDmJ0+w9nRpIUeAYl6Q3rH0k6bo0hvbd6iaupRaNRtFFyleC
kqiYsFoxvxgUnnt0B0rRTHma0yKFLOxTKcAyQMYx3vDSBBuENHLrwg368zdg/RfU2DFRyesU9arp
slL/tqlL08SzFXwsWyx6aK1lCnFh6of7YfNYmciK7rXE2DvnWq2xjtURkH6ieR45tQg1gKTrZpGy
t/SRBiVCD3DznQ/0KqyRTfnoNLGdPpbEtDzlCsVL1cJo4EH2yYtT5NFlPkr9Q9S2DPVYNq6B4fyi
K+Y8ZoP9nNmVdSBxGyTNJLYC/njIBPCW354x1lX3WToxd4XElorb6WXiKyw0OzMwWKSXuVtjRV4I
2YJ40LkTbmNw2+HMQskA/M/Orp7VVoc/f8KG/d8fMR0i3Fy0vYWjqr+XCLJUi4LhsrMFQOVfehVc
GwpO8Tpj0duksFZlG4ulbFTodsY2R0q0aIh4RUSmNxoqir7Yz2FzdZJGV3+ONI07VdlVjiKeyc5e
G9MWmd3MJBoNNoHLpT6zBU0EbNwQUTTmokHJDcViQggy5LJ2uunD10MPujEyFTmv0xAx6hflTleL
5jiX0341eUrxn0BiKoxNgQmXz41PttcdfaP7hbZuVGJE2qHPV4k3Qm6bHuZn/zxUggFfayJX7+wO
sYjPSE6f24PZ1Cn8j6dpw8XTCOIcZVs8gGCK176lsswL4GrOYDKXZR9aNfFFxHn+3hdkQ1JauifX
zZEf52S+06JxHqqmTdFmEBNgZt5PCKPWY8TE+RAiflrHOcGaIEWBjQxVlO/a3iOXKgY4MWckzodK
xGGkVaRFCL/clUab3ZpksJdx07jraBozeBZF1p1ACB872XpJMl49O3mc9/pJZQ/Xws0efTy+kN3Q
+QxkEdJi0iV/QeJ+eMRms9BOQAezOWslqTEOfs5ziLrtFmYD+vnpNgoEkrZSVG9/+2E6ccP/+a0O
lJSNZush6eVrkVkeOTRBdMSqIpG6RoRjxa1z/M9n2CXHceJ43d9DMhYa12yonfhz1JMIW1wFUs9p
bs/roNYk/NuotSfsnB9vdaBre7Ou/KdRRq9/T1zV8gktJUHsXfTF6C5/DFvXPI09LDaZueX1/kWi
WEeHFgz9edSSCnqo6MnarKqtj7/7/ixXk32Ah5HZFOGrfgRPVPeqrTE966fXKqM7DTRSNvPpCART
X4x92R+rHt+3pZUXP0Ya7gdG8ZiXA88AQjl9mQWrSvXdo2I62BYbgqiY7VjdjmLmavrW89CO6iM7
h2hj9F129GE2XjqUwisvLZwtyEJ3ewpil4JOlPraILzvn2545NifRVPXk/YChUQGgjcfX/VApSA3
ELG5wrqmcBQe6LHuZp1J/q+jyC6bBxk78Jh7KGOd/2I6ojqGnlCJl3P696pVicz9xLqQ7VKCTwMk
czVgoOl4mOggXZo+9Ya3URrmFoiQN0EXYDQQUQ5ihW4JNjWyWMtu3MfYv9b3Lw23l7pspi++mh4k
85VNJifs8HSYs+JMynhAuIQ7t5YZPQW4DU5B8KvRLeMyLyeoxQew4VOqoRq0K1eSVztPCb0o2BJQ
Snpf7Jn7+fVax6/aqEq3mVUIKnHqqfT1y3zkNwJdj4srMOPSQOUhojOxLEtnnuZZeWudc5Ahk9wm
Gjx3Y4OFXOhFLjRCDsyevK9+2WBmh6zjxE/6OK5HX6AynXVPnEH9YahRtQ5K4h9minmK7wtZeru7
z4r1FBU5xuknFVPYakxFtJk/OACWz/dNFHoQ2Bu+RI+vVuVZQQniDXl2zeu+XIqSjO95Bjk/9JoC
sqlON5VtD6eqhRA1nw2z1qA2QwRKornOuVD3OA7VF+tW6uai85oCgm0HUW8Kq51D/xqluZY9ka9t
5/qw50rSEAc9BcjdmHASoCPOHLJZAMLsE4bTZL9nvXxpc+vT0AkFqhOFm0HnfTTexz0UKeAD38/3
SmKc0K1BkNoLtjco0Q14HWNrdzARxhe/xMwSwSU5peLpHxabSpN3FZqttaqiQrsyYZv/pPlvmB9i
Lfn/7Fc0x/5tPy1sopaEBRlKsy18K7/tpyVD/1QzXXuvMChZqlFepmCyCrTfIHSAWVGbSdcKTlad
mZeQieYG/x+OFnKYLgkYMTyFZ9aF7uYnydtMUzW0qN9Vdg4rxE9wLhrkMjjV6K1pXrlPABq0BTWd
92MMSEaackYI1ma8ZrFlYA85Gh1mg/83hVfVDnRmWb/6BpwLp3e7b3RpQezBhURatBBoMZY9nEY+
dhCwbb0TMiquhaG7dyis7/bhLu0mJ2rh3Ep/vMycNl9lsxUWmX9FbmPs8hzhOunibHe9Du3QVNTM
fWKFKIaTSVAvORTJe97RAaDv8/ezQlhMDOrxpqGc3RCAwiQxDpNrYmF+8NyrF4X+1Yh782rq2b4m
CCJqxhdAOvUDSdHlg/Dz18Hu4W7kpbbIpQ9So3JcWGAo2reNZI9ok2V+zmXFfdbT4vG1SmWBiSj1
TqASTnMEQywQkhumGZ4G357ydggXb3Tz6qSceIp3VClj5/XRrWP3MrbD63yEgGfvOV21irOqITak
OgaNE/zoFRu1KaX2JWwbpjmjdZqFZTb+9xO3fqaQ87FVl8/uINAuA+stL0o+pBvIiMQWus9DWRJU
hW6AtCdZfgRu9aMxteAB6l5480FyLHQCz3Buh/6agX+wscq6PRUEZB+rLPW3LbTdx9yKEMSww9sG
XJy70GvWcd/ytSvaL6X3vGdH7Z49LC3ETefZzg7U6s2Ls83Y1dWXWdHeZLQyHh2tLx4ts/9pAgD+
Mtk3s4NOtKsx+t/hmJ7V2m1POKe7E8yUfu/p/0Pdee22smTZ9lcOznPl6Uif2egqoOm9KG9eErLp
baT/+juS2mX2vkCd7vt2XwRSogSKSUbEWmvOMf2NYOx9SOE6TWBKGHazy2MauWaoJ5/L0Nthv83v
7crodmHMm9gzsJEZCe2KP/l0GkL75dNJFSE0Q6XnhBDQNLRfJkGiymNLt3QERvie1rnWEAcMIA/4
aj4eQ+KqF1WGMzLy25BBmYDAMbqgyXoGq9jf/G01QM1LrV0p1evLScpo4abERfN2uddmQCQUp3vL
Iu8O6WT+zLF/bEmTJqV4i959eM8b+1FGHVZpJ0FDDjwB0pMREIurhisrqui0aQ6su67cjWX/SsMg
XIS1L3YXDGbV32aZoq3QwTor7PZTxVkNy6k9NHiFfSAKY/2t4lRtZVZISbAZgokr+AzMCG0stlQC
20tfqq4ralq3KOdeodtTKiUetZF9pcvJG4667C5qlXCuEa61NTTg4UAhMM5ren3d/gOsGDVkX8Vq
Jo+mC44N7im4gtoRd2o+Ml989Rjb3lwSSkXkYHMb1BtYG/qMRg0YHM+trrU2eNedtLgVlBSzlLgy
qNi9tqpwYOwLxwWTOMlTWqRzYDu1W/IzMqSeun5kDseeltIFqxsmh0aWo9fvwLWYk3yisiN3bwTB
dRERxJd1dDgjzaoOMYepJZ16ZUfFryH0MtmkphNz2sNaiY0+3oZhEM5byAroS4P8mILkxKjpDk+p
GbugPPTgiL+2WpHtCwJSGZXrrHbR1FP/awmnjLC1LQbFaaDsm7bx9oqle/sONO4sm14F1LrpMUNu
v/6+JSardKZhcIWMGm8gWNAgBRAz6yAZHKvUeQGOWR0FTKqegjasjt/33TrDEAiUZvrW5Qtcq+kh
/VEpKuNgmkp3rMJ+3Zcth490+Jq20r0NpvLa6uPN5bJkeWOuclLCcKV3rCGBTiEs0GH3wEp+zOlC
VztqKGTwbWPCyf0B6YyhfHpF9BA4pfE8xsCp49gPtpY6mS7V+sE2Ru1DKZyV3VTYeyHVFFik8R/C
10k0q/30NOemc2BMl2jlaENG7SN4XOzpCOs3cem8DHEU7s1IhoT5cEsLs70E80Bua6IedJqihwGg
F/Qn2198j5LLwm3X4EyfzdAaN9+yQ6JADLCxNok/manR3TNgnTNqT5fox8Ju5qsmLKGRdMyWiM+N
DBPyRieR9eUusPh20bLDnkLTeDZKN7jNG3QyHabVrRBptzSE6y/7nKFgyNj9IoW/fEFMqi4LAcut
MdP7S4w5uNeCrsKbPWKp1aO9Of25Ags5APKmm1E2T+poKV7sxNIndCbME7KCEDKkz6Yu6sMl0WSA
WwuFu9kgGqrOeAffL7Na1GoFzbTxJAjuOtNyng+94rLGmOmhHsCvGAUN/9Yu7z3Lq1ZmxAirsaOS
rkWn8kElZ6lLu2MvcMH0HKnYsiJ3rlS+3GlIPx5T2WxzonVvuwq9OqOkoMGTkW+JSYt2UV3dXWjD
qnUFK83aXLi6ly+pEjxXIYFwMFjOfgrwX9S1uL7c8hufY7xS26fAYnJg6d0VCcZwWiEAd5NLZKBu
3qf0Yul4xe4uoGdF+HwMPFDLgzv8bBhxDA4t34NkJe6rgwQllBVD8hZWrHjWOJhoLYxNq47xjWr5
tAsGr95ehJg1B57vu10XoZn6dh8MqNOdKfriW46QjDY1idrMfRlp+y5Pm43Rowhymm6bua5OVjVv
wgKUy4FwHm5yYAS1dtm7ND8ZF9WUoWDlLZ6Ueii/Dw52OuBhNBJjN6TQpa2C/SfwPy9TDSGlQqpi
19IPRpTIS5loCyJwrJ3Pm7YhLO0Ue+XdpTwo6L2uoUjrAOZMc+/I7sVw5rLK8g8izv055Ud17dPE
3USsPd9NZr3ukmfSTQIyiiEUTGgcMBWkyVy+BBaTgIL9f241HVSDPBFXdVTHV7gZ1Wnwmz1ZoNwu
skbaFum5sKxk5/u4fEVTb9Ggvl2U0zgr8hPY1fyEVEnn8ZpcRV7hL0w/c9dRqqF4NUL0+ZP6PvOH
+E8C/jTh/LrR68SguUy+Dc1WSfj79RiuMaexOePtiqKIoFMM+8tURQ0L4jOKQuxoHnN+zZI7n6ia
VCkwIE8vQ6Wr2Y+JCidk+9gWctENNbHhlghnURYnd5RYoJh6jPOiO19uxZiO5iOE0rnKTBKGN9dM
q/BzewHKcqw/7tFDqjaDuStv7QGlmRM73lxeWuBNgOGMBA73EOswIAUfytyIwKK1IzkpY653i2Ec
Hz2tnryH+iCXnmaHc0KhnTAm+GOqIy7Vw+UWro+bTK1wjHrtuYbNMBiGuNGnMn+6VzuScOtpljDd
Mwxz7UTmmnGXvtcmhYuo2YSBLQCI9vZOjlTrkmdRJlp+AiREzTUSh6egVY4UqrjvuZLDPrYWNlaC
weyeFADdmz48qY5RPMcVXN2+Ip5zmvzzMuFcZevRUiU/VEbxcXlirdG5sNqLD00NUAtcBj6EmwRr
YMDO2nWzcOsjijrbbYvkMkABbNCMgIqn9QtHmNHm8lcud+NgWDHcCseHvKTqZ37GgmPLfef0+JxF
pQ3FLIhRpIOJzdONFOrpklmKiK9eEZBM0FPkpMgzNGf1Pd0ya5RzJCl2+CcQPqfMvR4Q860u/h4T
yEs1ffbQ5/CJ7bF+zUoEwo+JnwHLFsEb7CdSzMYuOUVhqW+6SLVXlGQOXqAISN1UIsCXeJJyMG8L
I7XnLmdP5XZ0XdSJtQoDim7WJbeorNVbHHekn1qooV1ibjdK1FsbBbPF2XdJESH1zXku8rno7W09
DUiiRO5oCqUvXt/o+NI5dfK2f1KJTtp5nf+t3UPyKk8Iph+y1HhKnC7e5xXBnrGXORszpbmakUO6
vUjb8zFb4VqeBWmtn7/7BKlYGHZkwAeh7+on6oKJKvxR4HooW5ru4BvjhCFo6brl7tNgusPNKNBE
sKAYoAPxxghNeSK0zDo36usQT9oLmZabwSJvT0x340v0dtqggjZYiZfojr/Fj8zoPwoE73+iJnSm
oc5PEzEdRqQgo0R3XJYQ9ZehjyByqdSVFt8xEC7eLTCaap+x7CWWJsr8YF/TPdOrwT/UIRTTy8IS
B/59GHrprTl9v/rH91O+T75XuC3QJgDusw0QZRn2cLdNdxe1Nynz5F+lajf3ZHJrFPGr5Ma8xda+
ykeULiwbjnbgQ01wiwv2KxnTG1zuiBCHIXruDGoGX2dP0PsaUwH3pBb/+H5iF/q1aXiQDcLsoe1V
CLa1yRlsupu5Srqm60Rl6upnJRv0M4Q2kCUBsJzL9+LpB6WSFCcVl1shaoV+LCJS4OctrnIPr+4Q
T9DfCN03JAomLHwadGTFnOgQmBPs+IZ64GhY2fjhqP0vN8Zm/P6Oyg1bZ74zOKGy6Br+1cyvkZAZ
dbVRfPFnodjmtPr/dIk1RKK6TWKfKxxBKcjP/0UVZQvXUXNRTUplfR8HDIxxTmj3l1uOYsjTyOEI
P49q3tWlyaAoUchTUgPrLqmDAc9/OCzU6W4ZcQgfOtKERN5YDDsC7Sqp0+PlV+2oJ43rkgr27eQk
8DpaC4BlHaahp7IZ8DkX/TGZvqB95rReVsm6cwHSFPhq4KXp9wVwlT2qXG9+iWGkBOHlH0kWi7pK
PRO0PglWC/U5oRCE9RJoP+xqnlO2jx3YtfwSY0Ec44wwX3mr59nwJ58Y/dcJkquZhkB8JbDXoTH7
taruAkTEAbFXuyLQz1EwaLBWVO3Rp28yQ24aXeUjO5ZND4Clw5Sbi7T98uWidO8SuAL6pOCu7OZ0
Cfu4fOkswvfoE9ZYBStrW3UG5BPVUlZR0w47KzVucqUfT5UMl3ZpIDUJbNIEYfIzGC2dcTwjFunW
wagoi4oE5vt/3r3o0OQo8+9p+n+89//pf6L8SwafGI2//Rf33/OCfQR+2i93/3YM36tc5l/1f02/
9o+H/fxLfzu9tvVn+W8fsrj977vfvvLqt+Pt6u7fPnL9mZ9e00/564N+egI8zx//x+K1fv3pzjJj
3DlcN5/VcPMpm6S+PFn+4+mR/9Mf/vZ5+St3Q/H5199pY2T19NfABWa///jR9oPAeR3Z3n/869//
8cPpH/jr7/uhQlEi69f/+5c+X2X9198d8YfmaJaY+jgO2uBJ8Nh9Tj+x3D8026LCZG9WNSQ7WV7V
wV9/N/Q/oPwaYGh1E8cgD/n9N5k304909w8Vq64hVA4jLKJC//3vz+yna/3Pa/9b1pALH2a15F9R
zZ/bS4qmGraBRuwiHfuX9aRQEPbaEMNQriFHReTiXqsj48ljGdnBTUOljTG66IEFybzNmrUyzZIw
LjrJGz0N5nv4gyBSD/pDQrjrXq0L7a6rG3l2Eqm9lX42vFpNlt0xaPDdRQ4seG1a/UTO0xttmLXm
0LsQVHJZz4bIUShhfNX/0pOoqZepU5ZvbfjedypAzIzP2asdxN11jlbupVOp0YWZy49a8YttqVrJ
daLZOMPgjwbEVXBYfaSljWYJWCloTuGDQJsnXh/Vyzyx6nIFT6cjO5bLdWQJql9CKxfxqo8Zq60C
xwmPTc2R8JCmsr4RA8js2cDwC4vCYO3i1tN67OWWvI/1iIOW02ZwUgXtgxnx9qDrM7StawvtDCus
ERKf03VVS+wmnfAVMVHISgYK98ehAWg/i4hguQ4JJ8JWZuv2O9qMdDU4GooAHLjFXDR69BoUmpWB
dosN5TZlaANhdTBLAgfzqrOXWot6L68KhdoyTeqtHvtIokqjbm5xpmdE1Ccl51dc8Qt7rDJzbmky
fmnt3NCXOZ0hSDWOwfA5M1nEZVwwVYG5IjkNdSMGG7w628bOyp3lWPJE6Ka6Y3dObiLVSbM17mLv
ChV5eqT6ZkAoyiR+r3BsjCtn9FHeu5kghlfrU/tKuDqoHouXA3i8XzyEoN8iWPmO+toYaE0XTURn
1a7GjBFWWY5Hmi3uR2jH2psVRSDaRezr72PHfG5eS0CBHEYLGKX0cfDtpBCEZn6q04J1xk5tSXGw
ujsxgj2aqTizkKzTDl4XXW58pIaIiQg3aTeURbCmZ2et6I2AIfYLjZ6aFpR6s1QG8FgzHfQn8dfg
8wFAVQN53oAu72RQKXfoiBp6q9Wo9+jjLNimI36wYyJFfG6mIIAFu0+zBBoKdYhwDtntx8Jyj0Yd
8M5NEz20ZkPoWvV8oKtCRgUFwbBhIgbjcHoG7c6XUhsXNWGi46wsegolZvh4eltCPUuAXxM/JkAt
VrOf3uRRDH5dKFWJm7o3nRIBmQEpp6lz4zzi+r7S/ABkBSNCR9umDWCbuWeUwlx60iMCwrfKe5uk
FUiUaafuYj9vb0LDAKCU4o5ZYUgulSnbvFyLMQj3Boyal6yximfbEMpXVyTEhA+W6d2MqZA3jBpS
a45MQz1oMgrenNqGdYa72LDWlT5qpLsMbdsuGSWZz5XBk14KdfAZJg3+1u1JZkKfZKLY0ZQ62RCq
nC8JBEHNKSK0WUgn1Pa2S21TrozMHXZ1QnarYiny0VW67mh1EZF2qtkx8otkzVVDcE96gUGTmgmD
kq9yx2zuCoFOGJ2IzVFdH2us2X2ATcyOG/TjYmRjBosYW+PSQ/mZL+KyQxEytSsgQPp2cOBvNhUL
GGfYpY7igEDLsiSFJTWz+o64GWHM0jCMb/Q+EbeWZekPDBuUVeNW3TORZCYpb9Lvyc31RL9xgpAe
3WCIPddGbATR7hy6tR7QPsGAYdmoR2FJ75VuqH1v96murRwR+cTQdBhHVyaWLvyIffkKrj96GodR
e9I5or1WChXdoicPBCCeESwLvSFBzjXDu0abYFuqURXdkvFDAX04r/1mgy5f3BNKMYIIwuMJJrMk
thMtk9JdlaVdfJQGeeMF6N5X4jICopbQQe0MK8KAUPluQrux19cAji0S2Gpw6oVkeayJap0nRmM+
UFgQBtDbGgiqusMQh8ocYV6VDY8iUWm9ahWs/Hle6fqVk/mATYUbl2ut9ol10fpMHGjgG0tLMbRz
58aROxN6i+AILvsJtMt47TSZXFlt4eIpknqRLTTk3WhEh6wCfEy7Hxs/wRr5UQvVWs5DrHLbPOx0
f8XbFJFKl479Cz02fd1VIuyByzUGgRBR3u99ZUgO5eQHFW3a31EtJfMKyOl4o7ZV96QVlE5g4f38
1Uon+F0bshqHjlnHwEkV7RliiDznMHvQNbS6uma0wxvTSqz8S/ghdKvOaFux9XjHwWx2K/Wz81T0
Jh2Zf2zGAkooEuSou3Foh/l3VtvDVvV5nAPVOEQto1YGhJ08Lr4wiYUnrUR/4KFboc6fxEQzSOTW
m58G9JIdw62fczpfex96HlFLA/3bOSKealj5VTuA6g8MeJJhDVQI5lruf/QxA/udSUmgrNhN25NT
giuch9YgTyQDFnhCCcUA4hmYfoA4G+TIGoidBRYwtEkmIlwCrHtvUwzCZC+QH1h1uONS8Eb0LNK3
50bKkjYHAnphLip6vvQVDxLDIDPoUbCigClLayzrwxBaVb/hCoJv1mTJV88brbeuCVgAsZauyLCK
Hxqm7F+5VgGa6eqU64a2RfEIezGCc83SX87smBwlNRiC9VhRve4dqMP4Dfjc3+LNKvuHUBWEWWcp
ye5oINo5Aq6BgDhDN1NADYxePBRet7S9MULxpu8WtkfwQ2L2HQu8U0L+boAiVZWEHotx5eSV8Lft
QeJjHtXhrQtbcmcCFS5q142wWYG7EXOvJkI9M95Uti5tzUfRpc6uBJa8DYUn3usWh0QQqt6uCSKd
ZnRSXjlDQohL7AmiaavqkEqQ6QKjEoBIrNNsIXHnb0mSzRZeE5WrQevIwwhb3lYGKJKFxHz8HHLe
I24PXz0CUd3hf9EDb6MFtJmvQLCj+vXGQHkx+rF6CjHQ22unsjEdlkYrOWD1I5cndWq92IreGtyz
16HiZOEA/TMWfJQcpqbEZNVoGmelk4H0KuIChwVD8XYXV5Ycga3TQt9Si0btHBd11s9UGY/2EQGn
f+TY4pzcPoe7ZKrdqweEb9ikTVK6SABtPuShLZWtE7Xov3Q9hz9WpXrz3mAfKeaOkpoPXRQQkWPD
slw0epfVs7yYoKkyDQg9geWrbIU5cQRSRxgV07IgLolKtflMAoJ51vIafUgjNZdjLM/WRIIQlVw0
JvzBdWMKHmLY1hXxrO5HN+iZM7OCoPgayNEOadsa+k0IrikH1DVg/6I4xcA5WgKPaxUM2ckgHp33
QY9acVHCZFLnaKH5bKZeXi0GH6L9IibECt21OXIkSasYbiSif7CoAE7WdSAFLEDL9dIFQoLqy9CE
QjyHz0w0zUZOig65sTO9t9LP3u2DdN0Ttc6IwMFtaZk9Lo6Rd5JQLM2Yhy7idlZKNUowjxSuQ5O1
dCE26q0ZL+w0QyQSdZZF/FM3ZgsOMcMnR04bf4Da+/jDFM167YyGSz1pks82CkJ5bQ1VvIaHGN7U
ILk5NNlIFmY1nIRrOwlF9uCOhd2v8MT1rxH2nwbIVuwfzcC3V4ljYPLC9uimM4Xl854Jv4mqR1Vs
9AKy4LOjFsFdHCUwhNELlU8d07BPn1HeV9JOKG0fbdUpcPjYLtJQRShe2CkR0lpQhC8WlvJs7wIw
LuAZljYfDI8RlxgLko0FnU/AO2iKniPHzV8UaUK9QqiRXftxQEKVThzWk0mf97W1C+bQcij8t8AK
/A1VmPmqB5nSLENhRS8C3JNFT6RN7E3B++gr6JLmikYmkEK1kfLdsXKjXqI8UORcczNmIW1VQ/iJ
qB9u/CL2JuQlYdjQ8+MJIexpn4lR5YcuqkpUHGVyIBCR0soCn7w17WEwFxh77Ye0Ljj0wINbAiOC
DS6RZC4ak27GvAhdCINarIcPhAGSK6d4/hcpffGcttHw6Pj9lwPN9kFi+Lhi03X2AE8d2B1pHF23
Afy+GbrfZF33KqAnPS/YV2HdqFdEMrEj1rFG+g2a8oSk0rL+6jC4ogIQEdIVtxL52uxC+7FSe4/x
SmGZSzS65YD3I/RPXh4xAHSccVdXLSfuAqtOCvqrN2ZKPOQr2XZKurTg3r+SrpAq5BHE6GASqz+H
jlOdbBVghqPR66Tt6HRQgSrNPbGMQXIgjWRfu33F1FIx+yvHqhjj1WWYoPMzbIgTpMdQSNQkGhG3
GFrYYRUSWZ7ziH8418z2DQB5PRe1JLvHivBZzAYttm/MSvbnhlP4buDTch3ZHIMgK3MlRcTbGXFv
xLzLQsDRLBLhNICORdeiYlD7q15t02ghMrDczG+EfC1tnCbrnDaVv+jTmjQapu8MsG2fzLQqqzSE
aaOd77NhtF+0kY1Q+Fr4NViVGxzNcbqQbL9ExGT1bWDDMNX9nC445+bPqoyIngLDuCO0mtj6PEqZ
ovYdE0gZtQeEDRn8JLW+Jl0Z/Y00VAJ1UUoa/fTeJP8NHVKeU9MYkFp3Jo8i9G7oEFyjx5CrAhFv
sEigbB471WvIBo7y/JjxdPauVrIlyz4pnxrPMV5yaNtYw01qmLyzzYXmO+FdkXZPRuPXjxWHx3e7
lEGwzuiQdEsyICAzJz6aKA4LjgcYloZ7ODNTu1gLoonvNdPzjuj0xseeUd+LtCpWNI41bE+A6Vkn
EHTUFPUk3cJjLQbXQH/ipGJFfB9UxKCoxvuSNGeiv8bcujVru/dmspXJeQzykvwbW+JHavTMXrkx
hjNWs/xmiArjPZBOcGbgHK+nA/tG0CZ5cd0ihO9Lt3p0ymrvGbW3lSDWyIdq/ZpSlkViPnRWfs1Y
WV8YSu28mU6AS8UuaFA3SZtBY0o9/aSW8Xj26QOQdQoLntMgYYppWgk5g8pnvQbEYLDX63WAiEYf
30CWl4/p0Dn7xEjSF6eSUl/RZ596I1LjM+OjxZvbtE+2U4nuQ963nFubrZ7DYtPLj2hwmk3rqMPC
dCiMFgP6qKVfN/1Vw24JOrsEtAJtzwxeBNOAOZkLWbPwbAfTWeBG5HQETm+R+qdawZeWjzpESqdH
tVVWDzASgl1o+NnSDykZFz5w8xx+ZhCDdtSDwFgE6KVfw0qLDrpujvncdksEK+gpSJ1W1SfhVSb7
WQUEZBVZoZkvzcaxH2K7ztSlz5r8yilFoQ7pwhVE6JqjIQeRZasEyHSx+McEi9atc50MCicgXQTu
LDcEwCV06t6RNhgEQtclpwoM1cBKT6UxJ5+zf7bqyg7Xw5CoCiYAi8XI9MMEALrb3LpDrQ1TfKZ7
LlO9vjcJeeLoI8gk27bAgTEUxdGNLHJchKOWkgeUwXciHkiwSuF09iN5Iz1FQzxSlMlX7w0kR4SK
nx2YEozVPaWXlR4HRHPY06EpGjj1wr6D4ayV1aJ1vPxjRO0Bvdgyrls2vnhGQyEtyTmziJDxSGab
kNy+Fy1tXzhnMpVRKiu5O8zURCM8J+GyvYwmFFkwYzV7oPRxGvg6EMsZ4WkM7U2jso9+qpgPud1l
hy5WQ7SLfQjYFXoNoGHUbPPSa6iP6R5hZ69q8HcJQXjR1P4PkVBo3lbp7fRKC1ILarWeN8tO663X
mJU5mnUNLrDZRHt4oXLEh2vpWElTj7Th+VDB8Ri8gQAIQ+9IiVRM8zlR2/Ld7sz01Hu+u1ENUTwU
pZQHFgr1mqCafF5nnbuxsjh+dXshqjkRZgCgaFKYG7MHJppEtTh4PVgeS2b2uSDlmhSNRJD9jfqz
iZdpGiJfMgvxVqGMkVscO8OpiSRDNZqWEi5R7z5VSaQvoyz0XtiovbvRLfs3osN9d+6OpfaRSJmH
a2CmZAG7jhLLpU+ptWrGUt2kbmJHS0k+/bOJMGY3xPCea6x8157nyPsiGMwtGEE7m6uWNrzTc6vw
Xji2do8fRpGz1GpQyTq0mYmYtaxRmXeh4VwHPVDLGdpzawc3GbxYZSeS8j90jtpoIRYRpRMOmCx7
MjrKvItrNJKkyM5hOmm3SBwpOpseCdlSjdORHbEeimKlyppUL8BJ+rulDzEtFK1xn2PR6zcyoh+c
BE5363RFlC5LqC23QWC6z6kX0QVmPTD3CSlilP0BWbQLh9C6j4BUbLLQ/Obslk77AqZM9wlpSSlg
x77Dk1upwDBSuN9Tq7O49mo1OIxC65//0toRL0PsuGuvrGiOoQ7PZjJJ3HaR20P/glOFWBxEkMMi
GBFX7Qj2tkhxJAu6miGA9a4aApgH8LqC4JvSS6PNXzCfhqUsFWXd+nqzkAl/cuxTJlRqbPirsbSS
WcUBNZwPESJdwy3LcyhHZokulsx7jX962Xo9AAiOp4SdldjYZir118tYDNQNnIaJcrJpYJAyU1se
XS7Hv3LcMd8jwk7WObnd9YLTAGq+io7vk1uaARSYlPQSgObNtV1yeKWONspzY0TyXHpCfsT0xteN
XuYZ1gSO7jOZKUYzNxU+iZSgxVo3pPgYPBRcdHnNNy9UBKToCtifzQwCnQ/pZislrgGVKoby9JfE
TpI09I1wUyKef2TNFLcpc4t5Qo7tMYgy78bqx+Gkkor3XKfjsLeTiBAOi7V0gk3lQL6HQr9FeJTv
0dQ7NT29wiM3O8qOfwkAoZZ5HwdQudVi0ddMIMn77smYq8E5NKVxaIPSe7zMaP7fxl6//TctUHJC
Pz9+u2Ws9B6Emf/rYOqnwdj/R9MruI3/bnp1h5jxc/jXcdflF74nV4bxh6MbrmNbhtAd4ZgMnb8n
V5r5h8U4gqGzxVZNOcuE6u/DK+0PVZgmMiaKGlPYDuOuvw+vzD8cdZIwW45t/m/mVubPloXJ2Wq7
wjUchmoAIzC9/zwNL6q6bWyEIQAX3WbdlPrMRvG0w3kJx9YORb0M6Sq8SrONIvaywl58w8Raj/wE
D3T5GIn21tD94krTxDYBTs2GBF3pEBYRKAITYvqMYkTbgfjB8ijiN60nfiPFULdz625PnM/Ht9pG
ldBI8hQtDUY3NMFps5TOgMN4JMCRYMX+DCpoOAa4f+YiRequt26/DmqTYpcfepKgtHSsloQ3f3XI
B6/JxlVmZZ1uyE2PkJJq7WZwTYwsCQlXfiWObpixcEWevsLD8JZ1f0Zg0ejm/qQ2mF5fxzJQGqjW
ZPzAbv3z6xvT3mDTMVu4oy1hkjiRZoSTeqcK1s5Jd4pyqVZVuFSa7i00/eSkTkqsoO3easJsa9bF
W61WUaZ3YXAuHJnhbkudfRDRRAZTEwZEDCXpYdQOl1/MmtG4gwh98R332oMDlnkf9h4JtW6oPxpB
f87GqrwuhpAwpR7iOy+Wtr387uVuirx4C1dWGk5PukyGqSDvp1uCyzDJUqHH7izVLe/i4qGz0o4O
XhNxQkD6xoE13foS3sqkwSbXHQ+MxJ35mBpefAx8lCjCS7OF1AArgEUVGxc9ChOtrH/QmRAxrUv0
FZwk6z5Pl30cB4fAZDdHzHGyTOmcAhMDFUpENgtS6Bk0oVVz/CqCUUs6Q25Of7Z2w6ewdHYaeacB
qSdbjz2hn+Vc3HVeViT8TfyVRZnK2Yi76tHkIDbvdC3cXe7mXn9VNV1/rQcGoH+9z1AMCiiI5hiR
JZeOL60rqaA5BiapDDYBSP7tqOf52s/Wl392jFPtFFnxNnPqvT9pvEKzAnhOVfvDrxyVrTsvh3DZ
+U3wjL273DCWt5YmKupnRTSbjDKfCmFQYvJWW6EfO2PVmQOGO4oc2m28aFafbeiYdSejMr2zKGm+
IKo6ppwaCr1vD7o6sf9GU6PVT1tnJdDDzPFvVosMDsDucilHA2GTLbCP577y2Q3xfSTKrV32dILt
2j7qZFoesQvcapyK1tD0zf3lyyhAyacWAiDV7qE2RfG2rsr86Aa+eegaHCgYrdO07g61JAS66CXt
YnJRc08qR09UNOUAkeabRvqvvTIcsP6RJhe69rFWSPcO8avNhh5dmWHgc+hsfDDTPSVpg20/YRyD
QEo0jnW5EKRAzy6pVRdiggmwZ25PtgDCb040JJ5HJ69OF4YMPtdbhn3JqUUtAA5ooi707/rEnMqT
cV4VenGUZX9AWlMeGxV6jZtC2SfQGlZE53JYNxrjQDP+oxWVvs+t5BGPqjjqDfNdLyoOtG1vU9V3
b8FAI5mrPrTCrdehWlnzBGXU1eCXN44TI3q37LPi8CTo6rYvTIhviehhjp+Xx6LM6xtNBepHtNIs
Gz7tUT5dxOLGWBMHwgZzaFv3vrXd6iGSdrgyQVDtq04L4Kq4t10JWV2rinu16G68ikxFRhJHZ/ri
kxi9N0Lgm5PUtXBJUWuGNt5Kp022Uy9nVhW5feb8YZ97E6GNRG5AOxtUVQAKiZ6QfaQL2S3pq0Nr
qHvvRGC2egqI6ZnuhKUg+ly0R7oXNnq+QVtgF0LiPP3BqIpjxqKKvapYQEguCqiQM9W/K0xeaCaH
1pxZHClcef/i4II9twm25DHrCXdgHnNmo3HPNaOH5VCQovXP7/lJ626QzzORmh6ig8ChjLOMfevh
vdN0DPZuh3gCQF+5BdCeAWO30ztX5V81YjyQ0w8TIqrXuVSGeY6Sn6tNiukY9D9ufX+vV0DDgR45
mYIYRBNqMSf2YxLb9rOS1yomYhSe3yuyS1WCfB5xQ99pzTOoTtzlTrd2UaCuLkZuqkF1S2gY4QFJ
/H8IO68dx5Eti35RAPTmVTTySm9fiMwy9Dbov34WExeYvjODO0BD3VWFzqIkMiLOOXuvjXtx7prH
nNOmB8623Pcm4fM17Ri/Zrn0Yst5S6yGhDEKzIP5Iy8Hgq6Rb+GK+5+XYdoSBHrzNKeWHgwCFJ0U
j/SBIRgQI+UaL6J3Gd057csoz+4WiWA067usnYfMSK9l5HqWA1Ne7dG0J2epa4Byl33SvrZqxTRO
7F0ioVab35JEsSVENxBzBPX5QIIjIzn84ZrYtyJnqvLZjyteguKtdmlXVAgZOdf6pUWiNs4eN648
R7eCJceGxXiydL80WpJ9pIbbj9LUzK8MFhbUGKMSw5Oag0w3dk5D8JxCHouW+LCjfE2oRxHbe8tE
blHo7Fimtxas8PVymtgGmPAcGQY+RJYMRvhwZRr5NPWbXS/chy7Nj5Hp+kxr+sm8YzkN9c7eDwrP
xhAxsjCunHMei9gIi2i6JmN9ILlpnQg5n9uwSW32y+WKDInURUxipLrkcA6yxBulQQi9HXS01nry
iKJBBrkjAyz6QY4tY0imy1i40Pyx+/BBrDTydeZ0hCXD7SdLw7YINyGHt4bIHmj9x+Dy9uZ3c8XO
kL4C/T1WQuw4OXhpWjIgq7eoPT8XGjg3InxZuAo0wkWuhh0RkGRL9Op0MRBo67Ma9JkBrBKk0zr6
RcGf6fMZMfKuAQ9vY29rFp0RzeyXrnFd8VlGojnKWQZKm78SKOGvRX2V68z3MANwWUmprY60PcJu
xJTSTpdoUNg35jNT3deudtBWt8AlC1YZYg1pvoHlCbKFokunz0wgh32vwdghPzkQJKpq487Sk7Mz
18cBKBAm1JHbpazSi1uTvA4/2nK7g6GXDylkE2SorHm+MSPxGQdPCmdXTHBCNI0KsQVES0xkbD8o
2L2wz+2ahaobEMZnwt+mcG8pdsW+YRCSMDGYHy2vVYsgUWavdI5mn97gidMrQHUi+OGcAWKbDEa6
HHMynRFR3REBERRNHDh6hhzFeWy7Iz7XsOCNfSVQvLci1nLK0HEXj3blNxFopG/T/Nn+TpeYnEG3
D/lCbnZEOllj7CN001P8ty/kZ+pEx0Uml4YpFft5QLPISg6KLX61dDOdCuyxRmfK7E5KA5YI/n/K
u0oQrZeC7lxsvmaxvG4/JX3ugD6PuD3N5lGNOfFw5xT2turFDwNRyCQt3SYGv31ckeUNfV+QUZEL
zx2Bamcaw27xNKJRkM4hgQDXthO0AcNHdLnf7udULteq71+lop+jdL0vtOzElftt4XHGpa9ZnlLi
Ezu20WiS+7G2oJ3IwKXdlTv1pc3QziDZGWrlmrgdFvkyNHmgB2ZPBCL4OpwKo3B22tyftn9Lxbmk
s8GXtxUqV0D+R93YOFgz+QFkyMKwx+LlAZH++Y6leVM2nIaVBoWznFS6V/wJyJDjWDZsgMyDpuSi
F/0BW+gdmL+fi5s0w5+xzDXrhGqvfN3WQhhPt5rCQr4n5G3pnFQdRwJMLh9IVz0MmvIB2GunhVVc
8z0st8nmXKoGy0K4mPprW8+KM7vbg0F8Zre6x1ErL6ZDBiJ3F98roxcTAffo9cbEE5JjgR59ZYuR
1Ztw0vR7E+RqnbtoUNaTPmdInzhqvne4zyB1XbdvoRfmg0qmOXEj+7WtidBdrq4LLK2r3kez4HDB
CXTif0O/hPGYkM9G/GKj3ZhvHzKObhVsLFlYL/QEg1JVDo62ycaHOxYJD/HFviP9UKw8OJjCZkcP
1aULNXu8Q5t8jKsvEG18/tYjU5rUr/ToRpiBPzGqGDLxXOf7iIT5BtIWDlXkwL4iomOR4Q1Y4lNj
8kkNyzWbp8eGHApEPH5E5mPTATidjfXVVMZjrqpnXZsO2qojszQ/zNG6llrvab2vycl3SpQhHGsI
Ua+Utywnsaho0891IJF2BUnfTyBMl+XF1V9kntMAHM+FW1Dq8mFONgATouKwfTsHS9du0PM8sx/4
rKz3rIsqf86HSxrPHz33r6U070zJl9QgIqkRJ1s6T3JIL1Nl42X61OUDDdO3PjF9pA93VtUi67Zo
1dSnxEIm4FbnSCO8PSnjj1JULwry5FRCtFA6VJ2CPlxsfNVq/G6MxjUfVuQsOdGtAJIYbz8LLWFF
HA9E7R5i+7AQ9IXQRIND7dg0NIugWow93kcAdczvt7EPN6n2MNapD9K3ZJTl/uGszzxv+u1a46c5
pMG4MBozOdZJjadQrJ8pgBGFT1mnP43X5eGP1rqXVrG+rSo2dnrU/KIyujB8J6ut38tyfTBSwN54
qmGlGUenUthdHjQw6LscmpU32ehI5uhJzrfZgJyTimcDcWvUqY8DdBNpPceEj7mEkSKYBO8BtmJU
xnemh8gy2+axizy1ZHSW2eslXqo/TaV91uv7sqqvSoOobey6z37AdpEoX2k9ohedXnXbQRQX1VeR
28+95UCoyqAdNgfK7H0n10A1lcNSk1xmx19ABS/VXO/1mD5iKvdrRWbnGuCT0bxS6GeMk+8KNyFD
wpbH8Za03dOcuh+WldHhFdUp/Q1w5tw1Zlg1OJ7Y4TrK7Fp/zbeUJcN91KYMU/9NYnsln+Pao6Vi
AP57zCGMdtFfhWaoK9hc6+zeLFLOr80pZT2sOZ5J17xk7sAhRT3NyrOpyIcMnUs1l3dt7D6arH8T
xCncrdvTma7KC2dcH9EzTLD+t55SSpXqq9sA0GUMNnhgURrtTULl7jk8FDRhVb7r2vyoi23YdNSy
+S3Nmneaxo/cM6993XyomEnHKaGbXfxe5+ZmiHhECilp/38xSGB1qaimjXy+o4w4pEhtRXbWok91
sT4HzIvdWv+eJMLkMYIrwojNa/HRdm16WKfkhh4XceUdAPGM71ugRUZmavzu9QI8Wa4KJqNI+Avl
V90NxS7qi2Y31a5v8E0V+vos7GFH1i7xDCxmanwdYn3PwREQRL7MkHc6wN4ZQ9WhSvBxo7pc9rWY
oO7k+ndqF6cUzyeTHG7W0Q6hTuBMH/JzoYnTqsF6RpR315SkjrcUYPuGCEfw+n7fGwpqBzzNSG7J
noWsIzgS7BRBcqtxaNDpOo77tmbuQWGJSUvz0PTV6K/K/F0qVtg3HD1rpAO584Gb3Tc1nc21PuWq
/eUKRG2G6RMQBtt4DjrbOUo1cJUxXMfhXLPqj+oSqKRwZtnsu2P/Em8e+bl9s+LxQVTkb2LQKnv2
3k+bSUkfFZylryUBuQfw7WxcNRNvpbums3NtY7JrBpVcMdp/h0HgosYsd0anbnC1LRMdpSBxoUR3
QmiDNxv81ja1IvGZ3gRrZ2jF7RM7O5QuWeqw7q1fuYtgNMq2lEUOJpOm4XXXwUIi7iobhvqzxYOW
4IqFsdHuuOj9mutXrbEfumpfL2TcdPPDPDOBLvPhc66eoLjsMe3c1YpDYx/OLv61ercOv9Z8PddJ
faTF8dDbRK9QvJPsjd1kVF9GVX47JQ9ChOE0o4ePweScOym7zCNWQJyr4raaBMNdxwbVDMiAA7EM
gSqyv9J0ETnn1WeUs6VQ7Rst4zFU56yYl16QGijsBw2nGnfi2azixyEd71SimDvZnZNYC+MhDbds
12rTCpHmXQ+v4wDKP8ov7mTvm9J+Q9gfUISHCYDqWnuBi3jqIfuYuRmoxbdgE1KW5poWRB4ZZnR1
qXgi+C2kUGk0/ZWwmdKjob90xO1irD+uzXcxdYS3pQEhCrtqy09Pxv3CgV7tEAtY81NRkdCisfzQ
PX0fGFKJnrJKkWdgYtXebrSZ+CPIm2lZHUkqC3oXhStrOyZA426kGYP/S/2giH1yhpI8LJevsK1o
CIg4XBb7EeorOmEgKCK7WAjAohWq0Cz30yXfWLBtYr44s8rcnzHRWN7cVSt2SqOx1TzSWWObZa4m
4js1KsPWsZ5iUd/R3A2zlMD60r3aY7GfMQbqEUosHHnLb6enwmhXnARoLduquimqEczzFLrVdMCA
7xNy/mDYMVS9bkOmXdZI/EXwFSKOvHLuVLqvWjivs6qEsoxObS3/TCpAdyhNllt4bhmzj0Ge6Gxt
R5c4TDMYqtVWfSkCOFe9N4b8OCPrrrUM2OgUDoXpwUsQc+dBC740TfoLBMwxFmpQIjEq0DdaZY68
DpaNy9lU0eECDAmANmVvpmmYRsVr8yDTbyTg/vzH7kZY0ywVkABNtzn0NnQyFpoPI5YHTBfBAOJ3
VFZY1NFxcsBRk+iB67UTNOfHDrO1az2mBP9UFnb51KTVN9nxt1UmYHEGPAuy/9up0eNSIp/Xnbdq
zPl1czSjFJaeeo+rnkW7bghZUqiSEO8jSt/n0iFnVR5mxd0zXPybN1dr240iBInNPpLKK2m4B7dx
zkrEkzJpuyFK7oy+CXIdxqu119LlD+66m76O525FKqBt4VGKn6kkIlriHBVaONb9vWnnL2jFL3Qk
7x2np0DigVO2MSUro0bYa1W/9+Mv7PDHBB/3SvYASQveOCDwkTALs/x7lJrfkXQwru2hg1i6GgRG
k+whVeiYiKGLilVbbdKgrLU3oZGlkHOABsKcFM54UNf6e9zKydHxZwSMMgJgm00+ZqXlkliWAium
gC5IP6Qwe5wpCv7xPMIuUxIODa6+k+45Sx3BBJ6s+dHwCh6ZQv8ctOLX7LB2WjaqfPXVNBBqxMpG
mTsu5m/mth5w6LuhJXyiZuxqzKz91l++RT7kku7lWhyrrvqezC97/oAN7He28dsR/VmSTNcSxklX
OCyN5X2csicA4DRFTXhMhREuKy178pxpqO/Q+uyW1twJu3+rJYqRgTJ5dmlYLPrOtUh2i1dSb6ww
18tnuHSntpfh3Kk0sfTI5yYL1PHQq4g0Etw5WO+uTTV4bpf7rjAxSev3Ez/VprnMk7pjguy1UEZr
NDaEgrfa/eBSDhTPkfVVaSf+QRDvzxjI45XAz8kcX82sBLGPgHFyTzpZyXC/6zI5LopxWHMUI5lQ
QSbNPt6MU2auQJF6v0vcQyrWU9pH576Af1VEAf3Cz3Z0jJ3Uq7+RgjaDY++Z8J5dLNbXdUaUmdBq
ZIs+FdgWPNgUTu2ecBpylMZZYwK6WEiM5SjiLUBEpHbZ0tEEZ9wIFH5C83SymiPrw1O/ieAdAlF4
hupaZQlKTkjNDykCJzXCrWure3uMTiQIPRi1iqUXyiWxyRhcMq9agGCRWtgQ633MCafriJrUwD6k
CekqHVHVWeBC2mQP1e5zugG2Km8qkopuqrY4bwRz33OLEMAFW1chqd+Obba7fJFrg9ZVf1yd5Ewb
+3la/7SUykaWfEy17i3Ah2m4UuTLY0mAWlVkZBWMGSBOeMUwwlvm4Npl6WZkWO5z3Kd7zvJf1RRd
zETcGI7sx+XbOEoKCYQpArLH+tgZUeg2zU1ZsiDL/8CUQF0GFDOjHhdaMDcUunR7jNF5MQdj2UX6
oUQOp49TqHo4cFC6NsqfTOqXdNQc9mfLQ8ez6xzu9tXw1NEBfSS+jJHaz+gq30rKSze6nylz/Lk4
qj2k8kLcxJR6+IwIaIMegvuhvUqy4lbM0B1/RZuRcOw85bQDUyZFgUueH3HFrHrEXyoLKL34mC28
IdPx0qzeW4g1lWNSxx704DChI2DS0Gy6sCALLtW8Gfw5hQXIEMfTSVpFuoPwqA5A4ZDGWsxh0bv3
gkcLrhtn8NSrYoTt1nCi2j0YsvQGFFYZ0bR1xfDMbK6IWzy7FtyodSAUgp2bpwXQmAUAbdYG3x4e
Faid6UVm8pcbIcgcQManZLcm8mL3n8VyyqAU9ozdgFyVyCjsX3n92xooPRQvmR42czFCz72rRF6j
Qtg7opw4KNWHUJ+V7EXJv0beuv070tz71U181D6c40EhEvfsqqmXqeXeOVodvqHx16pg151tVDPM
pMj3Vuwv1JRPmW4HFigEJt204urdkpACioi+2jfxE8FtwTRnAUUgviMZvZYYqlE+X0fOWxr4+AIb
kcgOJRDI71Iimp+GkzOdRIIryyVEFdaLXuVBYr8zrjyjC9zpYLqthEZpr93H1Wcv3oz26EKANYxb
N66+3f+ZSkwbWIsO6mLfFPvoqirzt78pWaM7Q77bTgA5fYbTAafsaJDeXuafJgQbEIw3urmabZ20
vn8v8CkAk/CQ3e7oIA3bqPrk2Ac1lUeLVaRAZZeQtWDoZGDOnADK1IOO++00672zQrQ8DN1btdiA
yIQHfPNGShsDd2VfMFFEDkKWp0rIlRWiAN07Sn6XF+IhKbKjozKQKun+lZ4J9aHX+kfCPcFx8fWT
x+5NtOwWCOoVovMiWTyNAI60cbaWHy6SeLnoSrzQz6a5VCNYjcMxolM3jaYLeXZV2RaUJownwb2d
6/egVpFlqhfES/CXpHtgEN2To6xFD6gto4eOvrdmDg9WRmYdXhTXrzbMd8eZgYNpFxfciot9VxKL
wxivOw0NQbXlKjim0s78CeVCNwxy38k8SNwcvdTJuuYMVo4whXr/h8GmqOTJ1jkVrTTE7Schx2ZS
wliEbDahV5DaoFbLSb/Q6sS7FmMATGETKEai7oUt/zK2XM5CXRZq9Xg5//yyA6hITLvckCv86c9L
65qf6WC+WRsVP0MFd2+L13hsv39oH9Ws+S1Sj7ufl3RKbE/PncSH0WCeB1y+Lkrat0LNG9+kwr8b
8gvPt0M3DWapa2jwXyLUShQ/EZRUGSmPapvS98MtGjjjojw2nfWIlqo9pASReFVLHsCmnd6tK/eG
CUAXEf9KEMDCpmHWjhEajUUEJn7Am9tH5tNQ5cB1o/jDHl/mhf6csDGgmNS4nWf1LFMqg/U56qnl
pbwTqtKgUk67bzf//cMhSBES01h0rMCxYV///FdFW3cfayWnKZtZAK4uZtyiuTiZVj43vQt9eDEI
xpyIaP5BaDXNedAG89mJB3pYCKvP6eqGFRF57yKe/x8GgfZ/iSxcS1cdxYRY4vxYs/9hwSYtMbGL
0R5w/22YVT1lzzXd4tXOehEaRsIqIee/GJ6Ub5pCVdPlFzT/8WXdA64hAc1kwKgV9yUaRso+FPFZ
L1V6t4n2TBK7G/5DF/Qv7/g/veLavyMTNk0IzH3LZO3X8J4z7vofmhCx9nqMMNZrf8KFJ2TXU7Pe
RA8GPl7iQBGkZ6Lij245+edYWrrmLiegev8DrrbWnmp9aXLW+XDJ8vWhWoqY1Faj/f0T1mA5RURw
3sbb3yKsmTkHyRZp8/OyZv2fUn35z+9I/d8qItcAuWLZyuaA5x3++zuKoVWmdZEoHlW7c5HIAe46
yWXWtSAIg2mCXgvO/3ZNrxVa3UmYdudF1vSSl5gMiGMwH/licaMs872OPWb/n6/vB2P+38wProcL
U+B2mnAAwE/8kOb/cYOowKkGd+tGmlKdCAYVoz9Av6PxOa6XqjkwRhueobPGVFWn2hLaMU4U0qeA
73BEmJpjZZw6vbjFVj5DO6z8bqBlYLqt8mq2LXV/NtmP//maf1Az/3bNOqsBWEaT3DIDtMH/uEvG
2DVHgVzXy7lB6VfPIwEo3CF6NkH9zFd6NqlKrx9Hg3NJxudVWdp9wTd++3mJxyj4z1dkqT+BEP+8
JnOrSHQ+zy0axdF/yFv/+BzR6kuO/QzkwH6UbzSovWRV14uA4eEapOQJFaoujkjPRJRpGwdNd9aj
bIYj2iZfKxTtWM96iGkb7bisldBRI8Yhsju5dL+Ie7fprpT3ZpurfqUUZPd2npmZmQeqdUsfHsKs
ZXOTMePHLUUdOOQv8lpH31HrN0yNvTeWquXTyZEjriEgqFBHo+a0WtUDYvnoiZXYQ4tW+9aARhyT
ybWdh2HX9+h51qKK/YE434Q6Ce6Xiy/KHD9GoKV6phKPaDnDbl7a32kTfxbx2ge51TGtkk2yg1eb
MttjfyWc81HT8aMQJJxZGs7pqK+DbtLfO8xRUIyGAZOI2Pc6ucXNEJ9t8j6OGucnwHBZ6GbYnbph
IfwIKFlv/pEQ3PIUu4c+rALqL1trP+b41hE1NZXxhwiep1RU6on+86OtN5/CmcPGaauQZ+KJJF/t
YDsTwg/iA8f5j6Z2ctcJAyQx8vQQ0xb9+cuigO/UlLulKpmjU5yW1fIxjQ2lrfm6aGoMJWzl/VmZ
L5xFJ0N4fLdjnUbWGr0W4hE2lPU2Du5lFqOLFhaRW6e0nrqR+9KexgS2tOpEDeq3xE3u6hHIkFVR
tra8cdxnw+alzV9mw9PlMBzjHOGrO101zXgwipNbDdfSnGzPUpeP3mVgFlF/jABh9BLW/2wN9JNI
oZZjtXiVaJ7GrvijNvDCKLux+ONka+ONKCBILML2QYkbIezJkpeYeqsfGf/2lXlhjAFUfGqfyxYR
SF+OMugypQiKZN0l63TOR/QM9CgSjz9eNWq+Mlfp4URmxpBR+zRMeoxxrB62RSOKqFenKf5k++53
rju8cJkg1FhENl+agh5vRlAin5zKpqrAMbabxWagzM86nrMijtOgbQiwlLqFwyajLMlrd1/SK6G6
dY+xjcx3EYuLJvPQNVFxzGvtlcPM38ZpNI8ZE3YDckVQ6c6hk5XP3ZyQ/9sHY53HHyOiCXWfOdwU
WkzUsDFgm9lkEqgZw0FhmmDZ8mWhxEJqg6Be0851Hf1pB+tFXyyST+Zon7b3rYrFAjpP8YpRFwfv
8BVnBAQ0vR+byM0cEX3ZzbvWzUegAxeo00dbJi95bGWeatu0XMci6BzrvpNxdpQKI8jMzspbR5c5
mBR4C51xj7BUfZid0sEHZuUM5vL18FDNlUN9y8uULs6NEMffkUxvRRYJ31ht29OKxvUAVNhnJ8XX
02KiPVRj4jw1ZsYwDCU0p3XHmwzxxZBXBI2aNH7fwUWd6kcifhmPJ5jBZSy+ETk+gzt8EE55gdvY
3Uaq3ml2lVtiYxPI+trcFbNyv1bpB77Vfq9kw95SzV+GY6kHJFZvncKRF91TGEX15ri0d8QWPJax
Di+ETJ/Vic1zjibRruQf2dhTwOD775C7UDKsVfNaxfhqdOtD6jRv3RhWDJC8nTm0gPqq9Spka94b
Rv0gjELbNzWNTCYxDrTCMyLOISTVM2eBc8m/5lmSObud66zLgWbyXpnt9pSmMuySMb4mEt+Lmrh6
ODpmflF6ThjYkXa5C7bBFWGPJReUS+73alkxGVGnW4dsE3sdUjIlhzElNXnVsRrd60l332Ch2qnz
gp5oowcKcjgmDa2gjejVE6Js8Cklz5E7KmRas/7aoqpC0PkmAVS4YfNXOzYzDvxI+ufZzo80qpC4
kThRdDAnFq3h/peX2jbzU0zBZ8K8eGqrs7LqR8Si7sXk0bnXIeEPedueZ60fUcYAO1UK8amVsX0u
RutJOLl2J54mBqZhPTLjb22t9SSRtftM6TBUcmiik0/x3iiohvJm9HtOVrNd3oQulf0A2pAlfnyh
iRTE8ws8PjYzEx8IVY1zX2WYskWdPxlW+uQWZCZM1dRel6oJ+wyZj0Ik3kWqDzHmup2S2H+byi4Q
U83mkeYY/Q0MCBrmDtBq025sHaxyszb65hT3ZyrpMCWd5RApyk1iiSD/E8wXKr+lTrV9lQ632Zkc
L9bp9FQjMyCQ8FUbxaHtWvKa5ZTscI6fcarR5ofJWLfZuVGc9d6i+k4sFFqmoPHYzjkJaLh2E44d
tRO5iC/KW9I5371u1CyvrNgaTxSaoFuKz+c+ShS6sNr8XCN5DOmsYkgAZ+rpRtwCBrV9Z47n4+aI
oBEUPcsyrx4VBEFZ09c+QdwVABEj2ZmiM6+kMqMyqvrb3A3J0azcUHbuiL5GLhx4UX7MNHb7ajjN
VgWsoY5tImfhgiBqUslUMSPPWFvpjZPWn7DV+S6tLnwtxEJj0b/8vCQuunAkF7dSZclRmccEssqn
WyKi9EjL42PtY/OO7XfYR3WNEn1ANWmv+TumqW9cbbTue+QIUGGQ1a6cCkWm+GqkV4EqbYxQ5KqD
BbfGcGAXwdfluESB/LzcOTnEk2Y8FhoyC8Y0TLNLifzLoh4saRLZ6XhrGrU/GKtFjpydWIwOFvfS
OFV6iEflvdtU5HgUVQ+zes/giOkLNJNTU5LLONQpLZKsGc7Dyh5v4BPC74yRk17CNGTObt3whmNR
nWl0/3Cj4ulcaauB9sJkMGevJqj48ilPsw8JwWnfpy9rgxTIqoqXTIPjgEQOTZcKLBtTshrqtfLa
SCs7j1SpJytngte6OD0T3SWMG8zBS98Yj/h3GZfKDQsgDJVIR/dXNpjDhaazTwHKzqzrJ8iXVKu6
lYRjEdd3aNav9POHXQqI2NfsxgmUUtLmdhO2sKkDKp408w0Lezg7sc0W28pzg1qVrkyXXzW1edSI
eXuQ0XIytaK4xynk2Y4VvaLu1DApFeYR+jW0FC0GYsd8xAAuck6ooRiW+rkLATnR1705Dw2cReRn
2ow7TG8AtEcLk5/JoBo3MAP6VSpolKwmWWoN87oYAgNznXt7Rvahsk7vZJbpRwe2+0NJdTYlC0k+
Uq2OuVacNbsw7zAAWgjE2iUosstIdphU2+6RZ/GmYpk/Mej/2rAzeV2degdm72hYv/pCicLalYcU
oWoAfBjZVAegFDxTdzWq87joHKT6hrBRvAIYFe5UvDs7Ar+u4MKGQNXTE4nmKoEENlM5t1W9MR/8
VeAszOHeSlMxzqngLDPYyhC0i5uEom7BT+CvP0wJKgAM3cu1HTDLPTDwKi4gBIhH4Rzl6yptmgZD
3c5ok/jG6U9cV9J6+qGcDsjIk9FaT402YFokXYnd+kYIXve4aJyYODi+k09MxaH8GvA9gWbRfOI1
FA4lrJmcDoCgZre1Y69wB0TV9orTsrVNg+3lqBdOdZpK6jjGX3mNegpiuCiZNKaxVp9m2f/r5eeX
NXMOgGAYs4CkXX5esCn0O1jlerhIHHpZCgfEcJY3KBPqg43k0V97W/ijXvorSaD71RDU5FM4zvZ0
TpcYIlnnoHqVCszC2RcGUYYAQoiBqaOJ+0rkN1tR89tYtMVtTWVGe4YwrF6pGNfILr8p28vPf9G2
yW/lgvuVLTYjqIauTrGK7lhbhvs0CIRDALeKtUe2aTkN40tjCTPX8MrJ1R50ffWHqaTNyrYUi1zZ
6S5PvxGXpAP3zUF3S5z0VrXH3oyEqwQ0wE5qhnFOhyndQhVz9W6Nxds4J8TJiMbYKa06nsyqumLF
jFnnNmSE7v6CIPdU5pAqDeshSoeLXFvKtuwuhc40ifwOtfa0s9BD7JPUeLPK4SyS+QV609+4tmhY
V49EWETe3Ii/ZktCzbDW+9TW2QM5Z+eIetVifnSL4j0X6K6V9hQVEnwD21tQoAUDjFDuu8jEgY0h
1ST3d4eauPByfSGF00y/f0yBWd6AP5p4vpjiVUxCxCZTcEwcSpm1b5H2+PXEXDBCKeqNJpIhHcrl
zmVSBDEA7o4rY89e443KF6Ru/tauGKw5XGu7Oforx1YJJougrDEuntLa+KUlYtr3zUpxic0bxRie
j/iq00P0XWxRrsSFYk8xQgHQXxHFtzdztcktH83WBx5+S/Ondll7UmIrkqUsE5WRikp7e3KkmR46
ejPILMiFoSDc9Y7GwTxFBzznRuJnCmPiKKKN284HgfjOA34SGnjLdla/kem+sr5YjtMEKWcqCt8s
yu8WCVWgK9Ge44E4mysnvonmMM/S51C2cPNxFoV1/NCPHUoFHfnUyJiqyZAdaDR3VYjX9FwIiJ/b
GPBNoGWM/qDthHLZuVpRs8dvZNqeiQ4oG7YlwsDilYfTKT70tg0tiSJMF/QAODXfA0N1faVTNqH5
8lnS7TnUUR/G0nhKp+XcEhRRA4QmOwDNo4KkiKil7woH6ZEQ8X06zX9JV7ifhrjeK9MvKr1HorOs
wC7lSyytu59lKZ9tgpI5DOs1kysjbRGh5Pl9gas04Ja9ueyYSSSrQLZqHSrcBnt2An6YciHPrN2J
oRHHwiWJTHUuWH5+Y18lPFJAQpvtAiqsPM9D3GIDaKl76+nCOfgEmxk0Wdp3yImTLmiU7gY4D2WI
I79zlxEw55XQFcAbEY3f+pxmuD5h8u3l8I5klOVYqTpKdluCP3mdtm0N2OLkG2CK/IQHpTObDo5+
egXs/NkYkxIUxoi4bYE3wm/i20IW2D5HOH4PxC8wnh42bBV6aq1acQzFXxpi8KAyrR7Djnyv6KQf
yibq95ZAjLFAtDjHbv8wZGV9rlPSOi2sBF4VaYHL9J2bZpgPimoDcF6mJ8yqNSq+LRCPyFWThWKX
VFG5b+BlaAUnfSeJcUZoeLbdEk7UOiByAMxNNejs2Krnw6ypV3UZkGXbmR3mk3rszeZ9SRG4LlW7
eibgaMkYaUoO/0XUeS03brRb9IlQhQbQCLckmElRVJZuUDPSCDk1Mp7+LNCn6r9hWbbHlkSi+wt7
r53nP4Gyi5fC0taG216dPscFQAD6Gtr+vzwm8byOyDQ2V3kY3KywhFnmBWe7N5xT4ZFHhu5ebu30
Y6jcgVXFTk9j8RrM3tot3dd0nOJTr4IBP0P1b3ARBXLP8PlUZxBniP2F9orB4qSrutmUmMTRz824
kzrGBaUo36ziMRn711RBV54hfSPfZ5CU12CKtAlFs0XGok5u2Tb2esw9zdukN/ATmLGWMWD1uSGB
VJVDvidd+CVP529m/zVYC8u6YXhji7NOwCY53OvMRrTNECV/s2II99gCoA+oGY5feyv6qfGnBOLT
JO0ILRXwzBZgVoAHDrMiErRC2TTZPFYoI2jbIkwyUyGKTWR3F+UAhyQOF067TUvqFHb5WCOKu/+F
Vhd4CSJjl88ROrw5JI7Ljl87UG17HZiRy1l8Dtr8u+Qck/GoH0boTvAbaYvuwB2LhN8kCcHEsacd
svrZIRAjDSvYPJN8KEf0Zehe8p0F3g/kwVuuFPHssiJvuvslcAsRelkcqshQq3zRJ2dmy2Ak6m6e
TYuRjW26I4Wdb03Kp/qltkyxBaVdrkTN3L0ONVQPZrgLuTq8uLEeaqH9uGl6QPNzzHP7T5mj9lZW
/Ief0zsqIhKYY3obw2A5l6G8GDABKS0922nWvil2lo7FygwxjmfkD/aE56rWAE/k8RaupKe9JqKo
+K7qT1KwWAyx4KNaWDaTzBDhkHbkDYP2abL2OGTzBUrVr4cu7FSwm9QEI4CqNAGyYXD0JUw3JHLq
mTYvWNdDcpgnfqnuyLIyDzaUQHsAa5ZvYEhmh1uv0yb/quCGP8bx/G12Iy1n8kOEk32Mq2kl4ate
875aksaifJv3fQGFRJ7LoLsGKeS/KiPbwXTGlUcw+5q8z6PhIY4i1u3JSpxLxcdklyX93jEZMtiy
fRp5uqiOR4oy4Tk+oxu2ZnZHHHOu4m0PZ8LIeV543FblPD/rCo26cm8I2929xcTPzae/KMpo4oBz
7WYGt4wtom0sI0JP0m3FvMFH0s0sSCb/2gphaRL37UlrncbHw7ohcjZeWR2FfxC5LxgS+d9zZsnG
YXAnopxM5sCvHPOiBbl8IcOsTsLqSKTPtI65X9/EEp9QtaCCDEe9km/5gttKVe6DU2s95/CM2bUz
id4Zz7l0D7peQ/k157cuSRP8mBh7iU9GRol7wwLdH8RYWJx4/mRenV4mOz0VtjYcqntjMu7xM7wG
1aJ0n9J0Xblxgazf8JDnOX90k83/bH4XWkaEBL8WgWhtAcMxdpBNeODXQSjhlK/hLl/gP9rAfsaU
lgUiYL+cVGLqCWyDh8X3B+sw0FGUS9Bwo01UXHFOlZ7v8lLLgdqGNVtdX0FJw77ZHSane2lN7aZX
J6fADtESjrim3k4PJYMgzfazfjiQKttfiDlP/UEiDWCCBHrUow5Gl5KFSQdHL3kzuyHda03rrZiN
/LXBPABoSb8ioFOeBZ0OvuZ6gRwfjdplQWbNuySAZBc2FeGXlYW6x3iLM8KUk9/Iw0IySueAouo0
c+3tRaLo3UEYD+H8bGq+6JxdrI0pM1egrUb8oTztFs7YJQT0416km4adjpUzj+qdr9Ycaj9igLMy
5ESVMiEncWl6FHqV0RhR3Zq3oGf6FGKHrpoR7wECSAcY2Hqwi2ZT2YLiZiQpNx4Foo6gnx45wvwm
qN8sg66Ya/VvV5nDwdSPo1c3R1DMG6p/9Zibz/jhmaC1kHNn4WG5g7KRRQ/ajA5BkQW9jWPzYnLE
svCWD6q1f3K7zjYsJB6CpKeLR4CybktyGeBKktdcTgfLqq2VyKNrnIv8wJImoqpOjCdioQlWZAiB
zwa6Dt272yIddshEqzKnRoysHgXBNBt6anypDOAKq7yOmvtvTqriiHX8U1S33Fr2IudRJg5Y4fQr
qxCSMkiOBch61+OHKbLhSc6o5OaIM8rB+rc29W5xjFNxRhcwRB/jMhU9O4V6wqN5GprWWVWMBh8Q
WtM1kj9TI3PFO1Fu6r6xyRqIEVtn1WtPybGOp0TssEq/6H1y4NLl46oFpA9mhCp1qbkz1PyTxEo8
6TGGpAn9R4NDkMEbMl8oR9QTIUiSgLc4dSvgqwV5lmZcA2aCP4k+n8kCXBuflDkbpY3zPEdck/Vh
EG+zVh4ajb0VCIDEt0evIhsjlltEeYA4i+DTI76U/2Dho/kdWgL+soqr1DLehyr67oiyWbmdRkEO
9NTvrOGtyqzoCKruq+Xjz5LXRUwKR7gDP1SM0GWfkxhRtvTiflPXxb709F+XCJCwb8nX4FdRe5zY
1EfJQQVe92gkoM2y0KS6mlJEAOHobY0gJQA45eRu0vgSR6N+NdotsQj5KRxZ+njLXiDkqCrSstqX
pGK4wWid88xu1qyvXuNQMIZ5KwN0903fvbtN9ergqC/tVaQhgx9C76h314jAeDCZ7DlUum7hrnwq
ikV0mtnzUJgXbMFI8COcybUQgc9l09VFchao9Znb4aNHRXGqggBxjYVoysAqsbVkhdeQvf7AaAvF
BYMWPRlpwBqY28CVDd4wLI5UfMx7NS84Jh5wqrxX67Ta9rF6N2MEyqh4YuhCkl2wO20llzuDGGal
Y/8IcWYrRoXkrthY+TfqyX3chTyUPdC8KN3VJlM1syuZ/7c64nQ+GBM02SYLtw3ubRzBZLtCMFgp
KGiepKmakU2PQXyqPG+NK5Z5bB35+uR82nyYTyU9EZt6uzjjNEHPON/lx8MaztfNa6r8jBVA90va
IWg1PGESyt00TTuYcDEUpVNo63LXHBm5WyuEHsNmZjyVusbRs9risYZotwRiJgXnuwb0SwDaywON
qCcnqvZp4wBFL3R3I2xweUUOoDnTn6A2F2usgeUxqSOScW33YLg4tSDuVMeGmwa7ssB8lNVM0ep2
16U6KXddxGQasexkxnu6kHyt9VpOfkj0boTmBmz0CQDbYTTkS11Vb7MMHN73FDR2ynynApcJHDDz
xCJDanxKu4fS8kiSiBZ6rUDi22ZYdQO38220anB5u3PWtyDQhnWUoeZ3JI6tqEYGaxb8UOyjwo1h
C1p3XXe21pi+ZTqDhNJOccSH76XyvqcWOTRJgT7+QHM1BT117jSlmyJlYZkpZvlsOr28vyjd3eFp
J0soaHGgTO6bHb1UpsbQYJAPoLeIcJJ8jrt5XI8xv8AEJG4wxu2G3+Sv3Rj5rumgUNcJ0xFFXi4b
iurRWfTUiietqpAEo9hheBwtQQIq2DbujRnRgwgZWyjmTB6l7tgnFzuwQZVq5eizsGo3Q+2gWUm5
2WuQGCg16i0FsLVxJhPWuzXaO8p1D8/39AnsjmBoOVz6Qb2UZOyx+M0YG87hhyi0z5JIpeMQ1uam
PQ9991J3GZaS8LNqdgzLLtNUUpikzBvlOB3D3H3page4MvIFbi4mG+PkmC8hfRuzGPvdIB8ASosy
8BXhGbFS8HzORA5UwtKQgWvxzv7kahOdtDHm68QQ44g3c1jlTnojG0F7jXK8FAkT0kG3mkOTDTun
7eUDkECHkBywsQONH0Ut2z7wxwdhJPuhJUlwjqCyMcXcV5n9YiYsbAuRrFueJH+Ezbbrcxv2qovx
2M4CZxVVbrIRof0rJevrGjR2MBnFriid+jHTQMZWXfPGui/YB1UWXIeictZYeuvPMdx3ibMzs0B8
IICbdrU8yFSr914D5M0B4DC2Kj4Soi5nOqEeiEBeWrcZ9Vwo1WdTKmMHakKieo0/Kqc51CxUevPT
82os+qh9+Vxq6CV5PgPa+6iBVQJ5EF4fkOHKZaziBvpaBqSsILomlHszIt9cL4KhJMgPGux22K0C
0yFB9C3/xE0xbmpJ9DZlziowLNrQFyoq37VA9hcjo8cy4ZLt0vAjgtF9TbQU9+xorJ2xTnZwem4u
pDvUfdOaA02T1FVze52E7I59SDtjywPjgs/GSN5GRHUi6tONS0MDDdj6sNHE1W0p8BdHMydMxuYb
M6XTAz1AOYcajidzbhjq2W3/QqW7cQw2prFGkl2i36gQCTFjvw0Bu/h2JqfHWHJfoPLL59vyQxry
8mi5CTv2IUl4s/TfoBPZCWLduJY9u87RVGuRoekGPOZYJyPWD41r1p9aLFec2d3ZkTcT+TjhCgE2
Ij5B3jDv45YqGQdT9tYSkEs7Fid+rZxrAfkHpPdgr/USMx45CEw4qRak0xKlZ8jYh71wIJlCMQiP
tyWaWfZqt8CSn43VPpeZsneQtXXfGf4paQpyTIGlGEb3OGHUz5hB+dGkP5QJS1ESP3FHSpigHMkb
YkQP3chytkKbvTbzAHMZocYI77VlP4sCc7QAnNXsedaiheXQZt1LWlrDjhIRlA/t1WgiSbev+HZ6
iMPSwT6JK53agyg74zo2qXPM649mrMgws0ay07XmxFkXMX0nqNz1ft2U9zVqk+JYTsGzMUZ/6BFg
hRqSslwcSZdgrQbM3o02bFr07dR7/yLN3hFKDq82rxjVWdVWz6prwd5s21qZn814I7Oo2MID2rVp
/zPXACyyiOmP4Y4/Y4j5D5mWEeOSMkYGVEDIhTLh03mDB0IkvM4Gz2YZs2tB57hrkDK4s4sBG3h0
AWECAW/wC/Xtj8FZAtKEQLZRER4Sh3ReBhGaZEGtumF6Yzi3EV62Zzrv+TW/0wxzKxw2drYluWim
sumEOa+9XvuL+FtDYqiIzSjiCP7/cLBZe7A82YhO0Iyk0acXgOCNT0J3t62jdprQAGcwIoA/ELjt
Z6UYHCODmTv9nawnRlIPBbdlOB7N9qMixATDzewMF5PKFGXYSsl+2DfCBpggiLpsv5zU/J0G9emV
+ntdDR8Evzmt+MMSq7Ic8MVCJesy8J56K2GoY1/mBluV1eW5LzRqJtAf8bsXIz4mYHgw5cYzJaTs
gval+LRQG21yVtXonPC8Aq9fZa7R0gfoGHhMasSByS2qFsYA3bbq3HWtcdoG2tkYJNmCAR3jQAuJ
ZmEVQ5GwGSFsgoRSq9xN1vzlZObkmzzchR3gntC+EWPWiEU11wfkv1WieMTF/zCV6+WckXCOatFh
+BED0pq25jak6oksDIWxXu25oNt1NFGgh6Qqeyj3xka7aar9LbI63wAdJ+4kTp5bMyBo4Wh61zJk
eiNi4xxEWrrVG4pPKfDh2pD1TUpOHVzjykRHieouY6Sp83moBEuRwCYPDFB664V4DcQJtdXWU8GO
VcMT2udzndG9FFi4ofXjJpbWT4d6BlMbNas1Wrs+jf7lbvLPGLSvVrEUipzSLybEEPqIX2oY57/E
oHD7GV86SFxfz+YjMrsfgj5G6GvWD+r7fWCJr6Y0X5wKHVkDF5BnJZn/zVrzHM1v0SDfK3NqN7bI
WZn/4qQr8aGjBp2bf3QPtF4mC7rU2LkQOgGliOytNON/XZPnD1hdRGWZa+XYOsaj9kVnTbKe667x
3YiAhSlM2D4AWCJTYmVMYtMnFvwPVg5TZSHdax19bSnxSN+C3Q4yWJ3SwNhD/lUaDjpuA/0U3cxV
mYCWRwmQhQxejQchPWYlrchoRtUu7JXELlE/BjnOpLClxQrj8ITnViq+kUT1P5GOcLfAArsCMvZU
RuFHLXEcVY38qxe9x1LBQdnSQVWwSkT4Wf/TFrrakoz4EY0cfm7WfENLfhxmjMBO2ynfAI/Tdu0x
4l2yJq6sUJX/FhO9T33PkgMoTMiPX970wX6o6bPtks9vg8JxhZfkw9QGPAr8+hDw4r5V8PGbCKMy
mqXTlA+3XNF5qKG9dFXNwVQke9dmDdQE1P05HSbOjAlHVXKdh+CqSq/bqoT5TDJ572Ve8QYbhcbT
ae/BygIdASLLOnFGf31GjzCtHJMbhzboWKMs5azohm0Uoi83SGDhPUj0q2Xn2SYWaIikHYiddItP
Uxnw2dMD93K+zvWvoM+mrai7EPMLn4zRqPJDkkBuHZQKP6kJcAYBkSPaes24qEIgA+WYBWbkDBZT
YT0/jJgpQpW7JOa+hDafHKCY6CzRFNY4yNgatX+DsPpXxEiVavnR6dmAB5Zbi4/1YS5cgrIJ63R0
d2/wHCmEM4awL51l7k0v+wOK2ZwCjk1tucywk7g1u74QkUres/hPMqABhQFGyqHEFNYXVmd7q0Bq
1G7erRM2zHCoFH2UGpjf2CUCzlh/rIPoxFSx3xXZnD27fjFIsXcTcUI0Faw8Vpes/upNqunXfMY7
48Cu2IDTW7SiEFZ7oiBIiS+WEKswI9wS23yjm2RH9D1PbEJqxfieR84X7oTW09k08y+yt683JSAt
yki22FxsK7JM/2Kh/g7K4CuZ7OZs58hg42oGxraZ1EAPEsc8QZ7esoYcr2KKf4wUYQXKB+ZoIdZM
g1oSCVqzcjH9LKdjMrSfUnh/g9F+TMp9CjQcFC15II3LU1EN1U8n1zQ96zo0+wNRI+/GxJtcN1zz
8JlQxd6YShNI0g2PXtOxsSnJJ5jAJljQ9ms35CdpW+nzk0TbwAkfHeRnXTpdh4RRYcugV/ItV7jj
1i0ZLjohK76SWLkAHjzYjT4e85Q8Y9fBIoQH88nEfBQy4OXWKgV1kWWz9pEQJsm14eINKQqo8NZG
8O0RP67LNgb8o/3QWv4MLhwsi6Qw3gT+a12g4QpakGdF9R00HphpjuiVp3l/Rq996dFVAG0wSYCn
7IIhZm88EE6JMA/D3ED/UewaqtIlNzX7bkeHiWr7gTfww2iC95Ai+rXOvX8ZUwjMJs5VNN5H7BR4
Z2aLGXHab5lrbKfKvRA8M+2Y4ydre6j2SRn8sJ34KursgrLbZ7MwrwxUCzbDIL2uCibaiFjj4iPH
CBZbZkkXE/Fn7fFIi3WLu2M5OruhknvFSEenbfPT5ceFAb2qrNg6tanY1eCXoLBM2IqcZyRTxwDq
tq3YD+f6CD7uGFoKbqdgBq9CzpHMQ0vpp6j0jtFvQDT9ZrbqjmcD9Wohn4xAUiMnV6IJQNoDWhHT
IQD3tYrbklrBpbNxZbnFlIT4Qwv9IHa/O4+1+NKcsWvKF36R1/xqi5DHLRaYG7wl6oZq65Y1Y2IX
EXuHSWOvT4QuQ3VLdzNETKs+sz39k0TapbfCPw23MSlnKdM6u/4wlVTLufblTWRnmP1vvbjkwzNI
ac6l7F83HnKN4kMJTE6GycQnybOtJRweUnu+jSFwx6Gd1srs/oyGoa5xVSBwTb5SCgrKtqEklwZe
dEpRDRl8XD1a8WL0Lf22+6FC3nup+jMMXMXJW4yQ5WAVaLlsq2HwEbJwmAl/iXR6MSj10aar410W
Tq8ChSlX1EfvhRiaGdX7CNb8mCUcU0YXfFL0LNug3XuyzvxGbiqpg7MJ0G0VwtyMciRUoyVrRG8i
imvtWE3iN8bUbIsW7GliP1BzzGRth2cnZho8MXPvypLo2ML6LN0OqppGaDV6r1UkSTwuoneSVhiN
9MwVNQkULU8riAZmtp6t7IN3ZxuVwbSNQQvU+vCaJPMnGTpP7jD8CmzT+YBANsJvtQx6LdQSfiiy
T9a4UG2CrGZ6B92H0B9/gGGOxPE1ycnvsmuOPYt5OXpyyXaII9zjAeKGC1gQd962s4zvYjLgbOXu
CF+ASLaao3Kk6/J1HV/siISFmOjsIdVn+bx8ZXlgQvkEjgSUWeoGFuTZRcvWwwJCvmdm6lI1xfOg
BfZPFMGyQb2zxkQ97EKvW7bZvETauUwG8xoy+CidTrwMg8qund4+97EcxX4Io+Z6t2u5ArhQ5uGm
9NBHAJsbPyVxRF3olr+x/FE1ft+cj1SPdPJWcNIio4MeoiHAnlrhXRItd4m7p8BdoVDTLv97sWEA
VSlHueHlD7jH0R5aMvvbe0W4jSg5/zaE8OyDK4arkhkjRv48ChbjdJ386RsSjsZoekfncBENujS7
brqNo+uYCstKsEyJ49fa668mEQwndCjulYHTSDwPlABAdHw0BUrasE1TeLmAp6PRZIBMkJpRxfkp
SYaHtkgZiJtGeAt1m8XyYqBrFmcdFeDjCDxzcYKoY+ip7EaCFyu/GZqhLPq/BpiHpvKC1wqru884
EV5/T8tglsNMcpqXX0TE/Hj5BmbNFi+TXQa4XF+BtE8fVUMeTOdzts1PccoVLN2BeJJJ6DrWL/sU
Jpj+4taYD//5oqSELUBoX3GmpqRXNl6boHeestj5Fygn3rc2AWlFD5QtaXv9b2bbwZMWJR3QIPy2
FhUYBCXeOy3JHoFHmLSZzj/yeZwVPHXzEqSt5E+Oxm7OucvRlXtXGb+UTYF1ekz1nGnPqL0KXBFb
OOkwX3KmNVkQwGFkNm5BSq7GqdkVnsc4uxXa28wBtZoTVZwds7yYRuyC9UN+qTf1hEqAsBmt6gcW
TKVRc4qXvFUabAx3wa7WcK+47oIXbOXsZeb8hYaPil6lox/OlreOIi2nk3rhiXIuyYJ5XTIRV9mQ
HxXERf/uLby/OPoyxED8txVLvDt1XLceOTbvNjpok3gc7PBIFod4ifWaawIX7taekm3RuM1xGix1
1s0nI3O7ZwXCsRh1CxDRGjSKIst8M9AiPN2/aIlf9JlB/6RGp3Dmh28kkbvwTN+GbJg+CCBcN66Q
JzfqeYvJOsAVwQV/bBzj3/3tYb9nYIbDVrKfEncZjJX5OZu+7qn2smvfzMbc5HqESsozdyahZk9Y
Z+uaajNC6AW4IAA/Y3sAlEJxuqNNC8lHSqri2Gg6sLuOAskFQE80Oqrricia09Tw69ZZeWp2cjXU
kFxpEdrdf585c2zKjRjyU255Z3PuIJNa3ZPtlb/ZRMAsIBykejXa+Pc81R8Z70y3glA3cFKe+7rE
dvQjTs3R1giF438TCxitVLYvPej5c9f1LrJ+hlQNMWRnNQUkphA5bzl/qqmYX+eWfSsgfjAGRCiU
3l/K1/61K8bTIFFJRtC12auhJ1cgwyxPz1+mUc7+/YMSCUrISbCeiQrscA22pwrFjYqMDd4TIgHo
PB/Rizh+76AOiar+bzvU+bcTyffQMzaqHpN92FrGrqwaqpuhuU64vXw5tg0kZWfe93ruodlICj73
oa7Oo5W9e2MzAU8FHkArY297xsxPydCg+mhfXMOqnmtj5vAj++Sx6C30nXrNGA6viEvIhjdz9JiE
z7MvztuYmPIkai+msAzf0bpsb2TgW8zBdE4qEX/KzDLOalTyGZkmwAQ1htvaQp4aACe+v7AHjPaN
1N6FYzQn12wZey1/FRjTQ5MiRydCK4KYOQ7MnDMPVqbLMp9Xv3bp9AcV1eeM6snlyNkPhVvt+z6n
hJ0cP/Mktcg0voRI3OAgAp5JNF3QbHOEhJZ+I+FplUHJu9xfWomxuidIxccJ7F1tlvyXevA2c4hM
xRyi6pVFdoWASe0gOQ7YuMRxSuBVOIQoPo9pPB8UWxIGFg7WiKhBOWMWhCD+Mnk1nhhjZScXG/Iq
NR30dqb6M6XgO3IpMXdE5gMukeacZOqldiucBXajfWZeyNjLGR/7Sf1JJlOdE7stt4kTknmQSAZg
kZxhSRKFB+2mKi8pmOa1JOt+rxk9nZVDSAy2agmdlQDSmXTHVa2q5JFbUL/x/b8Z3SSY1nUx+bKT
utFdLI5/ML6QBcHaGhocQmlN+8zDBpC1mXx24xhAYAYKzk7Jz7QTdKoiaWAzUrUz1qr3rvKMtZmw
yutyQgNpTvsLTrXgpOqBDk6wSxm8FuNChYJXo4xf9XOdnzrkLicSevJTyoxxGzStVq6TEN9Wvrgs
7y9ph9fP7FiYER8HZ2F5FrJKrEeCJToJc+D+b5EqH11yxhi1EQDfFugJhKk1T/eXeKYzhsTNY48M
N9KN16ReBqxsYvZ5TXvblW9SUbwRk1oeEhtUkh2n9THTqdwMa9K3VtgJXOXwVjEqercJCUIxRPFO
s+cKVjnfXA+H6cgo6zmp3OksjeKokyRzSxUeowU5HRQAR0RExHHaelznXfCGnBGxcNyg0YqjQ2hm
4i9SI3BE8ZtpO/tQenIzBCkRpz0Rj6HdPdatWzx0nvojFqCE3QEpqIKDOc7HKYz/aa4RHiq9Go6o
XsfHyANjEs/8nLnjfkw9+kgBGCCS1n8v7ljczKwtr7keWztaws/BQeBkozf8bAaABkKb/s6TzRQI
zaFyevPdzGdq47IazrkCj91r50Yj8kIHQyqBQz44y0s45K9R7EY79l/e0ak973j/K73VvWMlqmxP
nse+Dbv6tCSl/vdSjApoVppFv67HkNhl7Dk4e+HpX+bYzYSgQT/PEP6fDPpl+NL2+f6iCKE6M7m6
/mfZzbN53v/vUKEEdnzSSumEi570IU0bHhxYVMf/LhMAqUTYZPs8mFtapkAlJ0L/IvreSUuO6HqM
DR4ME9CeZZ5YYZqn+5dhlsQ7VnrMRorqLJcXjLQZQSEx0ksCYgaG8s4F5Bl746XhQxDlno2UKY2E
ZHtOcIKhu9ThAtuj22yjQht3g1X7hPZts3IeOWWq8Ww77nguliSflQNmukYwiMnFmDY9x/VGm9D8
2rJ5oqB1UFZu7l8w32mfor5v9nVIyENljQfiKlvA6RSftT5j3DXZXvA4NzzZebG5l8IlmS2Xqn2K
sQw+e4yfnKBJ3hGFZwDs8p6Wxk7eSzcDMEadvBMZKyKTeG09ah+qsGkf7l9qQQBRuMmvVcs3mZqs
Re7vGj1lefnfy39/j3gwG/st2zB9V7PaPXUgEfbzHF8za2hZoy9lE1lgw4XDjeq13lhdb7GasKS5
zk0k+XpvG68o4VAr5AnrbEIVJNfyazkOP3dQRKl1j0CF6x05qvabk8NizhYsQejYrBQ67LOZx4+M
KnvOU7VlbEq0axdSBZcDc9aELCO3CeIf/jhoVZfl3SKK9rMlWiJfHEdpQ12oZTUbQRNIU62aa+pO
3ExW9EBqJ2J3GerHEgkQi8GnekYjpgWGItRykVHWmXUV1vb+RcBJQFGkfdVFyRJC7/gMsrP6LJ30
PNfVNmmD/EGownzFYsGZY7g3ton5MYlghPdSwKNp3Zxe3xlx7M7evtLcYdsYRbDVzWx81m32xo6d
RAdyxPC2JdDmBoBMTthewbBxh7kZV76ZsIRJ7e4ltrudVrgGcm6WOkQFV7v/Th7R86kbfbeNoksa
6gjq6zbe4wi3fPwKxDrXivyBQWgXzRlgLGfqu23oUjzqiJduqr2NJdzsbEhWIEUsOYd06g0Sm45W
PHyXBKqnU3K7V5ylmWU7Jjtw3w3a55F37n5jO6YJC6xHT1ewpwRpzY+0QGyemARtXLKQ6M6tYZ1L
MOu+wRxwMxOZlx30Jgz3QspTjMKbjUdW7keg32RvinOxGNeTjJikYsCpUy1fcu+hWJvN10CpEwY8
b+9lhgvIlUSOFUIxz49A7J1wVhM57enGwhbO843Rj3Dkk8BGWDLDoWNj3LJq8JDjh+b4124WZfnU
o4ldKn6znUlqtbIfozDDK+p7btfljU/09rvQ5dWwGu2kx5HxKm1yeoE2T0TvcuWCJE8Rj1p2ya9g
JLZ39d8PLFtEAPejFVP9/x+tRmB+9HpggQenxGfzIE9z2JA04bowrCP8YSJ8IJZmPt/rAQdLCPo6
GoY7T8XFdbIhWMdb2Vg2p1Ws1LDV4vhRr7q9MG1wn81Cg6cXQST1ywIw3CNbx9xG7tQuDHMC2qJI
lOeiGTdT2dk74lF+/1cLohnTLm3bvSWEQewLJoNn8ohXXWaQZWe1RrctEbitVEkxEcxWcDIAV288
4LXAh3rk+VGV8k2FtNR0WLuGj/NxtFzXl1bhOymMjxVAcCKtWXwnbBQiq2dhOZCb3WOz2pGvd6XH
7B5FVsHJyXkbojkKLw7mORnDKI2m6GtQAzvjPIZVg4eIPN/uEnMB+93ofji5A+OsGR8swcM3Fln7
ZWq137vZkRpbvPRMNG9JRRxlS9Snp24s1rCwhWo+JPO0IbjF/tQmEW5UKwEZke3dMXO5oWUEc15z
K9UKX04LCjbDr++m7MmEF5qvVaVQuXmxtysX3qtkHLtCkvjdMBuTMdIW0uhwgce5wRNxp35oFNxJ
LnnQYyqSlSkwAzPytA/sAk/ufWzBJpVJtbjk2EkcuCHtwXKHDiV8ZJysFCth1+IIy6sapzWjnuX2
p2eI2tcZ/qDE6/j/f4qpxMeYFsVjU/PP8PwiMl53tV3s66jU1/dvW7is1cNOWtjMYU0QtHMhfZnB
/h21Arch3t8f+Nkcw0Vgf4gbTlBpxbb/38cet7ZvTr08ppYX0lhA7EmzhuYzyQ/3O6XlF0PQMONF
C40dTroKk8mjipF4GXH/keSN5MIKvCMJSPOtN25N5qJ3ZTJIKz4iKFgyj/Aj9Wt7aRHBlUi/ZZNE
45UQaQxU6gClEwiHhV4maqJHx3ThsgXZAxqd8oEoSGntrcarjlMRjRcbRybwxqXEVXP6Trrn63+P
czjEw4GoEQR7lbUPAsN57SuoNFi5/rvjO1HK9Zjo/U4zNLn5P87ObEduJMu2v5LId1YbZ7LRWUCH
z1MMHpOkF0JTcp5JM5Jffxddup1SdEaokShAqFCG3J1O0njsnL3XLqCPkNXmWmudnhm5GE27p21y
dGyv3LY9he5lW471YcoUXEV5xxOtuYvZjWDsYCTbVu3dmFvvtcSPjuSbco80rX3KMEIB+elp2Vrc
44Tc7Vw1MZfR8fCFxItcMo88QxKyZzEmkFxKXpnuFfcbYcukfbIlRLobtcY+jCfr2S5oGvvjriqy
/GSUuDb1HjYAukMy3NKWQCWaW2PHP6anQNOZNookxuZw2VxoeXD89lxyAkp6wm5WQy3781iJdp6x
Z0+tNTyPMqFh4SjvTvkZEhiey5c/fOlggBpJkCCk8Omv8sMYLeY/E4iJFsLwMQxYPQJUg6tvq/uE
JW0pi4gRsstKFDn6uyjq5b2TpaRfzafOUPi1qFr/ql8nC7smkuiyOdoVbVOrF8d+fvHLHw3BJFdu
VSQrB7LNsel7qjpwEQzpKjxY898FVmtuozi7TVmXb+h8gFLtmmpxaUWYvUdyC00HnuABH84X+Dct
RDm4ecmVyl3qD61yxcaKY7UGmnPTFDj4jDJMzyHC2Ja9skce65NwKC+jvOtwRUmKaad1dzSIDlC9
nwsgfXsXrJU3x6h3O3dkYAO8Vp3i4piPoCWsIQwP34rsBOlaOHLJNrb2oAGv3AsCAJ9Y9CGTzb5z
rTaYlTRwUYKQGWs7We8DKYoM0lYgmoXK052T9gxe6+6U1AwYsrExj3nl6iuf0dEMQjsj7/9Ejk13
oww9gK2r5x9agGsAw8iNHNPpoSRIKbF97dRa/oeCQBlGoOyFLg1GikTSmoJaPwCcPV529r0G1nAu
cpiqqFVsOeFGRwG0nejtLLhMWS/zVKNhE1J5O7a8JkGq2Nil1uC/5UcxhwTIZLwO7Z7I+ZyEjSZu
zWuiIUnkKlp/Q2YjkzViXw+dltxoMZ2TOiRsuPB04+yI+r4y8Dg1NsU77R/Ep7ZQ163UP0OHGI+h
Ks5xLJJzpPmnZgJtWwoJFCZo8ajPk4K2NuCrY7SIoG25VzEZR1eENSesJR0doCWp5pBWQIxQGSTt
PqpIlJsvQipX8gWULVg2oLNALGamwY0Tya9hpVn4xUKyFe3YAz/tD1jaGQES+sTjfHJ6QGjJjISb
UXMxVTWe7cAhjpYWmWH72GOcdI/CLtg2sMAWZT5QsgTOwYESstH8BpGOB1HctaBrG2yAj9qYe0ur
9pn6WQS2lRZlUWFP4e5yP1tjU4LTCyitsizb2UmzmYAT7BOlxBETdwN1hzqotJt01/fYfKwqwgE8
d6V1F9FdqbcwDbKBUbwVfUgqM3syQjDWOAUNBvNwyy4PicAjkGQMJaITTxz9KEEUlmT+nmHFtO5N
5uuUfA7xG0a/oAc9vLOpHxeF4a4UmIKVOfbEaoflZ6Meax4FfDU6isWpsOsNqptmo7MfP1ynFm5N
mjGsR+GtKezxbNkRU/QGJpZkRI17JKHsvSyihZrSlabg+tOiHm7t9nOkmcW2G/UeawSW1EZq9r4E
uqB19XhDLAf+Bmkxh9cFAV4IitJTIvMPbObzs6eJ92k6aGs7d5v91LB9cKPg5HT2DtFp/gCiGmd0
f89U9VyYZr3gTvWXpvLaM+kFUEQiTZ6iRqprpsFnCRFo013eKw9Et2Si7m1gHJgYqIdhqzIAULkK
KAynJAcvP6uJprmh08/9ncv/84yE0sRwbsMhxXCXxTWGeug4CD4MCMkDTprJI8aBbThDB/rTPHdZ
4lwz38Lt95dEG8hlO2+vumT4eGmTGCMyTgpCbS4Ip45DyozjoAy8p3Nfil6FIj2dfopNHuhtRvDI
WGgfXNlwzyhaQ2GCAPXbA6ypuCFUTZfDKqM5jsgpBS3/vFrEff3YmTY9Swubf1kZxMDU0Q1NVFJq
8ni8xTtmYmUlJM2lz7ysLADymmctg8IX7PINsZJmbaPfYtdhlMQ2wE+aT1pRQlQYEfVEwjeO8Yi9
t9EfrDknzbbNYGOEmVzW2imilPmTHNJPQUdhQcHpbQZyjAoTS3MH+WIbYF8h1Ze0apuPh2+/ZOJI
c3SlLL/Z4H1koRbhXhdRfahgHux8E4aJsrhrEpYe9GVa5oK/nVPoJnxFOMz9FMyQad8HBnxiZFyj
534hjT6lvsIaXHATb4QbdXsmYoi2wzqHV+oywJsLjCQY86NZfP9iRReIr6D5sLIV+kGyrrCTMRFr
AR3YabJ90lQ+fdKSvDnXpYnaYt4QIdUS+9Zfl9Kex8h2cmfOshHNKvzFSBDXhpLlYz0qQBT1sJO0
D9b5gLjcoz2zpBIvia/r7acspZhvfPaBrlWBCqGLv3ICxH9MWOTGq2g4uA3x9qVM6vMYB/dyyNkL
DMwrvACRXCZhpUS4rfw63xIsNtxmvlNd90Eh75Vtbhw8slt9fuqhv+53rWvvE0JAjzTQzNtK9QyC
DKp+bFdLOyZLRo8fZVP7m0K5V2VjzST2bLzKwYfsTJ52jGeNo+WR+VwWcXzjajCLS6Ll7LnB07h4
OnhABjsv/MjSC2BqfqkWudPejXF2I+pO5igoUIDlB2MCXSZS3rjgib2PDdO7beNKgity39HpzR4b
JiuanaCXihS7BYJ6KF0nwMvYuC+jkMFFyRKVUb/V8IZqogE3OA95cR2vtFCzD3VmlNejk3/RC2fc
mjLHMz9/pfj3aybizp84bPEIsQhxSoCrx00v1pFdtCe/w3HAdEhi2kiqg1+273WNzrdXi4E0U4f1
1GRvXE3xrqgc+mW2sTOLfOAWzPYoQ82dXqDlxdY2PfYjgn64+YfAtpwb3fFBegKW1pIWMLNTg8id
P1NZdA6aCXYA7DzME2G/0XKan25mw/RlKF1ziWAZ5GpeHDCRTAfPD6sVQQvHGl02pi4Mv1S7z13Z
flahsveZSfyEBtoSUEoznEbMsDMnkNTWPofPCTutw9ZiwDxO83CbWEirIoUv6TIzDTsz3XQhG0Wj
nYXvxLjN3bFLT8wNbLUV6j515HnsI3D+ktbpYf5Rb8/JVJrofYcBtVbfIw1vKmA5ss12DongJA/1
TzXt7FlA4iONzXgu6zoo7dxGGM41va/bkkhvQwS7WqPPMm9tFIjek5wITdVqIh+4pQ382h0zf2kf
eJyBfEkNbWcZEQw+gzEecAH+QxaymHC7m6a4rrS4WVymFBXFPmyFst2DWL+jHssXqBCCEym2Hu5g
2zqVE9hp/IVHpzQt3FQ86YaSHgWTpYM0Q+Ngg0RbhVWebdOObMOynyC9hWV/01JdPBkuC1tnp+3C
6SNCTZD6En4IoFV40T2scNaZNSSf5EtVY6Mu7SHZUPtgH/LabIPVlmdX65GJbbKM6s1EgyAa+gW5
qTnxA9peJl5+K2eZCgnUn0F6saUU07NnaBlAlwBaYhZArPCGdDt46RnJP/JDj1/SZ6Nk0uW3pN9u
VVpl7+re3qDnDAms0h5Rfi80z3MPETL+I+sGnfToU8uWF0LWcKR8QM4X9PspKZFsg1RKQtEdRi1S
y9BqrKuxM89uGXibIp82iDCzE3wxEsy0m4AOGQ2z5L7QveiT6y0KS4AlSCftZDAkQVL+ZZanbADV
p0cMmfdQ/cUegOHZz3HHiPIRjEB5S/Bmu3UNmS6HYvZ8hdAYwb1e4WMcaKAaAF3RYwCADmr6YNTE
GmynNEJOmlQlI+P5LqvLIdo68yijy4d9kfuCMkOMq6i22afYWPz8qNRwum91acpDYbHn7ujANQP3
T3Bu55lOW+o8Q4VxBArmLcf5NCWJ+PMvrmptdFtLomNIm/o9jkEs0crVF5Nu0csyBouzb5ibuujZ
r1OieRhUd0PPgJmg+A+ZhxqcdvH4zh6jftV5Lgyy+bKqqkJco5agG8qhjrX7cEEaI7XaTzaSIC+v
A+ZCeXUw5+Go7SZqT1HM2M69ljAVCHdW9OHkXkovOgpZvXemKN+jPnOBe9AY7braWSV91Z4uxZ3M
jO62B8RneWFwX6Zkmw5UHut4rC085zxSrBT+SOgG6CYq4yNf0apGJtDXg36vY+3fKfaw2Bg0fwEo
ol61E0QKWFzJsXEG8NlBOtEpRXXuCeTibEiyRZPJkVTdjnj1hN1Hq7nbvgRo2QnnNqU3cTIV8rLL
F4A9z70HgdMvvHBYB/Tf3sGVmNOGXbfUt5ednoXE6OhnTcfklPrGUE9WAP3PyWM414NH25e6WhOj
t8yRDSw6rWv3Qds+JzYxnYbffghtZpksMkQqZaZ3CnPVb2xM4LYGX625VHpjhFOWNhSGaDq/9MWd
b9PzLG6yPU/Buej+qvhgDXc0vrvLl6KUYmltylHteyO6E1O0UcIQ15MbyFMSl4dvTYopWWK40TbV
zMKFXd2+V374JMbPTZO81wd4Fpe9A0t5sM+zftrSnEIuMo32xtS+KHCU10OyFJNH8VPQ+2dzjN/A
7BImLll1pzK4bx6CA6Yr+Ce7WUGQDFN4iKaBDu4sDNTiNn2wiuk50kimRj/REGSh2PYrg/3NZXHt
SZebkATbpI0GtfnsAxuZr1DRsGtk3HvA1y/Qfm61LMg/IuJDFCpppjvlRxA+Kzqz7pVf1zfNHA89
q0N0l9TJy/lrMPi7pkHmNGHZG2s6w/FhdeQBzfaQJaQn+8YDCHXbYgI70wHkZTHBbUobrwmqsOmg
6JZu0kmB7iX4aoXXzL5qsxie+YR4Fho0Bf+8/RI69TutZ5qaWVDTCx3uww7GhD8vGpqV+iSBoCYw
XcBNGOVMOgGTOTtO/Vs3zBkNlZp5JTtjzzCsXI1uUO0yMD9oAhtGcHNdnXrQ/ZORxAPNDIq9M30O
NRMP/6UbWNdL7L/aQwQbcGFI/Ou1K885kIObKHb2JTE86VXyqSk8dcIOFl9NDZoxGj5UaeiiF2E1
5ms4odhheg9WWUVNhq1xuK2RkkmhRw+GQUWHaOgU2UC6EHABpM+Ef1XXrC+elQPYRLUJ3M8fjm0o
P1UtCgyLCf4hkYl2MMWuJ3RvzTBLrC4r6dwF1IYuu42IKwljYCpWv4xnGYDs2Y6Xkco28az5UGSd
TH0yfPIcbIWj9zACc0Tebt/EAbMnIbRmWynJeaWPsJRDEa0x2+FXnu93xBlbxI0ZIa3pTAVCd2D3
3saZYAj2SozrwMt11KAPRp/RPk4NYFZYC2OaAJ4Dc5pN99UFD0/7By/WZRMbeuSyOXrp3xQu9nNl
0rcKubrD3GdkMSvXI5yXB9XQCqNrSytND125tsPmidiHaaspCWifeT4A4OAQR/0mscq9RDpkbWcJ
Y2twjctp8m/EANqnTwkDigG+2yFon1BHEe9jsdmWWjrHDoNbmO8Wq5K3SlfDAUasXAs8jlcNuYJO
lAzrllZ0vngOc8wgdpcNd6GTdUjlAMdntdjDNv2kqzC7iW1OmcaoaL6i+7qMyaNixttUxbsSFcfW
LedvrVX+vHFFIDMQHg4MYweITT1g8giXTSs/uKwAyyIdnop40jajgWM362B1aoUDunS+lC8PshCu
6lqyg7g8LFK6gFhuaU51dQ8G2Hs/TYoTYqISe8oYBc9Fi5CobZknmN80LKWXTEfTGA96NflPVfDs
Ih1bN6Pol/Mk89Igo7v4fGk2Tj45ijkpDcSkEurFNKha0RBixZXE3mLfFUSlw0tNUxC+VcRCexkK
FSniJm8gtXJI/IQsC/zlSUTLGsd+uXYu9jnwveIqx8sTluMHf2bw+c36snXRxjlPoabuvLR92LG4
N5brnjsX0gb040UimmsX/csO32RzxC+2HOZBR62AshbCfGS/iJDvsgvquCh91Q+Hy+luTSNb1lzd
99qXJLOR7BYJTWmHXoMVR2tXtMHWcDSckYlXPlP6sj/z22TXGSTgZbFvb1y7I1VPA3gwZM4yMHr/
IMwPJnhrOu4Ai8D+FXsfpE9gGSN1dwuo7IKYd8cwRTI29yMEYSV+gjJ+JEaSBly9qTM3WNd5DFKL
KYXm+2yu3dg/hSbhKCONQEYasjiQxtBc9SAoi7Hwv21Tbc81bmlnYEoMKb6HAXAWj2gNQeKWwa92
anwky/SPB9FsUJSnt1XcwGaBA7/jvhxJNgvvefzVcxERHzp7+qjMMrqfwFHejQOsQJO0oN23tkfR
Nw6waFUTgFIWaxKaqidzjhXHonTFzDc+Wjijvw1oUossDq1QnCxvACwOV6CaPLrGtlkD3Kvr+7bR
5xFrhV6L/aoOD+IGCREsHTIAjzIY/yxV0a/ASdRnSM2Pdj6J54lU9FQiRgd1zfqbBR9tCjs5OPJU
gcw9xakJ2kVHAaPZ+nVGjq6SDz3qzneThGA4INa6uohfOBMP/oBMRzU2faTBpPLQ9Uevp+XAyA3D
l4+6L4lt4HzzVI4OxDWWYMSHgk7b/ARmwrfxs0TdqBZbVzsOwQPNAxTsCmM6u4380vmz9XCv4t7/
VkwwV/RPEAURFN0r7odlEVTvvmUEXIoN15hLYbPpzrCvr0jw9BcJGe1XfavZR93wk2U8mfZC0m1f
pxZwvWx0u31ZZQ1pXzwyURiCNAcosGuEgANW0q7YO01sPrOT6nlYpDsOGglDHFbTVnVDdW17/lOs
qXcImVeoArI7KKHeIbj8Vl3WFg85Cpwpre8jTz2GYUOcFLcy7Itskc0726HPHCAG7bAbcK+bUjIv
pwBBXEL1NKCK2xatjv6pt3FC4M+PCbbclRNh8PRyxM7Der4gxHeDiju9qdokOmUE1oAMWjXDMJ5H
vT5CIg0Pdo96q+oUybdzFVxgiquQhq55KbWfyo8ko5CiQkSeiHNwcb0n99QwGRvYnYZmepyv6g70
krTWBD125zYxrsnSdXa1RefLwQLNoIenWpc5IGbC65gR7Q3tJwTT85OiCSPmLMpczRONmwJv3hI5
MsY27c/M0TUYYVN7I7lT684J9jJDr2MK61NZ2wSFdSimzUSE76q8p0VB3oJm+0+1FU37ALgMcQug
nS7CSZcac8mm8kvmIfhs6QY/FKb2p2LIC73A+eK7xzK7a42pfC570t6jtn1sfPjS6WSYz33lodsf
Opx6RNkQ+MsT6VI2XNZHzWegPJVRvrIjT3tKW5NOvhGRaTH3NM2y3lwg1HhK4GkHM3d9nuzUJsWf
H2LP53mbbj0Lid9lq9PqFeas3NOR03N8mRE0YDJxacXYzciRWhW9my7HQLDiz1s/3cg/NhzDrkAh
VHB76mk6Lskjqd/76GWvTjRsyjOickRJdqlW38qGMtN8BgYKQo7e7ZqG9MxQScDJgb+ePFgoBZXZ
+nKxNY1754cSnRhA7wel1/kVtuabDoA1ohqeQwYu2fU0T8fL2Ply+XachvZyhmTmbCnwiJ1NEXjR
x9LagQo3d4KcGc6G7NFdXtbrNqkNdnVzo7b0YwYXdmc+omIHRE5AIS0X/boNNXeHHE/SYMQ3hSdv
3rOgsiPPoIzpQXnKXwviEq8cI0uPw1CQ09BGxQ1y4HElkF4e0uq20SL7nEZM0d3Ou9aNDiah+7mZ
0w/hxESLvMG+qxySqGJ/jiPBCWvk3V3M2GF7mcQiWNs19Z2vDbftvMNr4vpJH4ojFVf13qhIP8Q0
gmy7ztmpAdxt7DR4xHPIeH8I9vQPcWIpt9+3I8yceCxh9+Pc2cIzIWHIzt8FeMYEyUKdjwqnli42
CbyUuI+r8YNrkgSGgJoIz+EqwR+4UZME85TQvixnco8N8t0MPKaeMlpPeagter2xblUj8etVNaMo
qqjwrnrwjQB0SgM1STpQdGQ9O2KqexOm1mdzjstDyUMzSOVUYW6e7C+XwtTH1cExGc3r05DdDLQL
roYyPtZta32/3tUUaXs6klB/AgDBDpv9749qlJ75YuK01mB3MPRdSgee3zlyGBMNUMVIGaohd4Xl
MnnwR7rjKhn2IuyRVccVcE8bhNTlEqH5WO4icNRdJCs44c47Z8rSc+Xbybn3h7u5h07sRHnMmjrY
dV7E91Do91KY8jkUV92YR7dBcqeFeXzTTzj6snRyj7HVbaeqMgEfIqeBSi3vcYi0DKBwqGVAFK4u
V/m35Y0BMApmJDM8RB4mkoPJHx92KrUSci6blamr6ObyR4yisnOhl0PRs0BDD9G6Q4+7HqaOvC+3
KneKcNKlj/sI0eR4vOwzyjrYFqVWn5iWsecS8OfsPLR2VsPcULYyetSBOhHuwocg9eNSsdmG5kMw
6+hcjEW5jK0g2+B3NI2me5fUBHlFo4WAQGpyIzW050RUw6JzIboWajae5FGaP0dFeev3UfrsFe06
1lHNV3FiPqZVCnaCNPFFq6Mvwqr6jIsgX9YWE5zc9+5inwHPpaNk+T4z2xDFEcosNgbQp80wELuR
JzOvSGh1IbF8UiSCX8VmWQLLL4i1tdyp3RYxkpgFYtJ8fGxkaMC9s2/xhIiLdB8R0rUWgK3WW/M8
ILnYMnpNtrPhnVgbnWx7Ma3YBHTw/TXvHGbdqQM3j8QLUyVsP1AFo0UHpzcjUuFzx39qnXDVj47Y
tm716PiefrJL05zxK667V+lwp/dZfN30zadOI7vR9qLyPBi0+XwfEHnDNJkOzacxHrDQuNP5srLh
jIoI2yY7fLQ6IPuKTlEU+6DnY7M6fd+2ua6xH1vvyfdV+Ewe3oA93uOx2sIvHedALL1r2WriqNrl
LN5sJxAQNz7jN+C0Sb1tEXsd9FQ/lSa09Jps7DCQcguv4E9acOIQ40ZYNTh3ls08RUjYTaUuXi7b
8Gh4TqFJY18+sGJqM2rVlkfhV80CGQ0ddn+MgfcOO246KsshyvqllRvj8du9d5ERbbuMiYDfVxFs
OQSZBfvBBe356ZhC0aANIcR5SIJoX/TFM2kO0S6ok08cTXSPlKi7koluHGrHrZ5c+s2rQRvQtUtq
AdF32UoYCXnU3mjfO+1tNld81eD3e82L1rZq4rOXTzBHnC+2FARelG1750Z5s9Ly+IuHY/XMk5/p
oCmyDWQSnqtFSWRmDKGgEIo5jT2CwJA5eXlj6y6Ttp4OyAthbUwRcJgp/2z55acwJvIMsCdK7lHI
4Wpo8+bQ16l1TDpx0BXJspj6mk8eo948yv4009p9Bj3MXilxvrqjeJonDuvBBRyYx9Ud4UKg6E6o
WST7Kr6oAqX5Um94EuC0BpABfmOhzzNBrDXpCf4xsgkQQzRlO5SpIjP9h6DOjS1sdhdtWOocEG7B
z2gy7xmcGIJlK4w+iF7L974OHUj2er5KZT/rlSzQM2VcnuijJ8tcMMDnPkjOg988eDNYRTa5vrIG
Qx4bTCJrxwrObuPk9A+hWvS5Fh5V9lXImC1xpGgzfLuIPRf6LRoRvEGhfDSZnh/MCh/EFBV4gLv6
FMtA3mRtDJGs0KbvpUejIRG9jOzwPdEl7aNig58Vcimdpl3Gx9z2BnrQXhjxO0N5tKKyPD0Ryjw9
wyugzUnlzPZ8KWf3hwr7o9NVNmNzrCFpyrQM0c69cLGHlAhJHzxfFFBM6Xd1MrQQsJTudRHiSJl/
knleHIsUNwJbU/upREW6dCymjOCg4q07oQkCO/3J8lwiii79FieyjpdcPyNGzAlaVWQpG5Yivhdx
791bIUbXiD1R0aTvNDsdTtEM9zfwdJgRk+bQpM9v9n25zSNvWjVFoAGZ4Ya4bJ+StggxwZTEweQk
KQ/CGE6SyRcgpBxlyKUJEWQf04ucsLNhaig/O1h9bm7LpOkPprcRY0/Mw9x9ZH02mRWDaJoLe+JL
VVMBRWkHylvZb2OzFze25T9NjFBhQJGlpOM9wMMMtkLr+4cUtRGJ9PX0HKY+CAZ+F/wNe8ch1FB8
tohv/LBAstmaa6b5+vs0ph3b5+I4ht37adYhKhM+WWhr5n5wW/mAg+VjhzxzBTQYM77da0+Dcvch
A/ez7KsFMnvsVU1n3PGkh6FdZkzX8zYG1CX3AS4srvOe5IGmNFYBLyqdfkC1k+/SS6mt+7G7LJsy
PRuun9z4eYPnJcnetV/otw2nDEHGtz4MRFBsLXlpn2gOQGXsSm2nM5BbQkkk9hK98dqf3X+Ra5fw
QCRPpLQxVmEUhmceDJ8oxzDyt6Q3EyWxzdLs1NPLPNhzFy4x0j/hu1qsPEpfDtl4vgwqpy72r7Os
fM/oRR015TIsn1awD6YdNaQFC1w6O3LMhx0+9OGqmLY0CRhKVEzPG5nLzaWFDIl/JXvBJDADuNp1
g9y4mTssyjKNFvFQlJ9VXKGjifKnoG/fVQxsr2xppLeJp8UnzG/OYmZhWZ9CIkUKHm8ls0ZiS2qz
BuSVtU9J095GokWXO/+UCQi+5pDtrdGoVyyKGQ9pAhu1UtwHQ6k/IgciPIN5Hly7fM1c3d01ehQu
aFwWj262TzOi60lKRh9n3s1pBmgrmUGGzUeogDejhiOjnwRfE3aWCl0Kx4Dh0bftEoEU/YOGRlai
Q73q6wxqiLTPFr2bFc2RGXwLg2FOuu1yr9tghQPPjD4+iVDHBHe2prIl47UGh0ZPdElTOtdTbkjS
c/t7nbQdrB+QcbXGfa59KABNQYzRxCYavy7PKhd8owexBaBAeoiHbnm4JM79x+fhP8Ov5feoxPbf
/8XPn8tqbOIw6l78+O/rj7L7Wv/X/G/+53d+/hf/Xt7/98Nvf5bNb6f79cObv7n5Wl5/zL+2L3/p
p1fnE3z/hMuP3cefflgVhJOMd/3XZjx/bfusu3wSjmX+zf/rf/zt6+VVHsbq6x+/fy77optfLYzL
4vfv/2n35Y/fDWH+EM83v/73/zgfwB+/n4Gtxx//1z/4im7uj981BAX/EqirPAP9nv37b+rr/Ne6
/y/HcnwLOaBuGiYpfr//VrBQRH/87un/8my6LbbvO5hgXf5NW4Jj+eN3S/+XjnBNuL4udNvh1f7/
Mf90/v46n78VfX5b4mJteUfeoforQFAzdMud/2d6/P0PwYGia/26iqzkKCoRj9oKfHMClMBBaJE+
B3Ig9TImu/MjWlnfxH6jI1ZTsKstYN53bgkA75Mlo8Q5Vq0e2Z9++Oa+f8ofP9WcTvl3H2rO6fzh
Q43kxYGqrRCR2mH9fkw67zEZytu3X/znaMy/jvhFfCMDZmZrBUwEJ/FIRDPivFl4XusfvVKR5+wO
lrV++51eOwzO3Y+H4UD76abRyI+CnS5yMXsoG8pZoXP5/MeLk/nj1/TakbwI9yx9K+v7Ks2PFt/W
stYRgeW6uKF5k6FqsX+Re/nau3D1/3gUaeSO3UAXhNyxLjuLFEhShDg9DDGt26nz8PaxzN/J353y
+fr84ZRjMLJVhnAHUkU/6HTjDS9fWVYiMIjGMUDpt9/mtYPRf34bNlJmhhAk42TnBU8BVN8gDg2B
2RqlWEtAhZ7Tciuv3n67V2+vOSD3h8OqjVTT8VsFRxXz9IwXjgnrdl9XU6bfenoL8IHkRbLFyo1l
mkOEWEsHBrhWptTUyQUfPYxLZlmYWtxk0m339PbneuVrMPyfP1Y51LHFpIUxQxfftLEDfAoZx3KI
IPEnNCEXb7/NKzeA8WJxcUShHNPNaBwbzkNL9xNOE3Lvf/biLxeJFCq3TZLz0Zg0felBIzjBGNHW
/+zV52/uhxMXDxJtsxZ5B9BO0wJtgI+GmozVD2+//CuX+/wo+PHlwwSfnGAsAT4YheintO7RIK0s
2ZGHoJPhFPf/8Ft6sUYwSpVBPNXJsY9VPl4Zgdb1Sxkbsv7FJf7apfRieYitxGMbTGAP9nSqMkOz
onM5WPIUl75LWgnAj18cys8pzf+zcBsvloh0zHywWZWL9dcnogkwzDJ28vdz/CepsFGxRED3/M9O
z8tlok7jKuqUe3DKaVxisyuX5DrLZRVbX99+h9cO5sXCIJLURHxLGhe2Qv8qaJ2HMEmSd+1EUzA2
k1kg3PxqFXrlNtRf3O2WrgoDrGF27D1ydmJ0Lc+NtLzd20fyygWgv7jJBc6nULUiOzJBdVaiHelQ
JKwoIxFWkHPS9Bd35Cu3jP7ifqfTPrSqkpz+krmiMyt/ROWB8mfLdHz7UF77ol7c9CFIfttAfXLM
TS+/L/G33Nhaen77xV/7nl7c8pZyQYgpMRzEzDdep6lL3I4hK+I12sKJQQvWCRfx22+mv3Yo89//
sH6pNgK532PUEp3nKw8vTIf1o8QRN1obuMWx+eDIoU/eBQ2kQjKhgL6NC6X03LrHDxvhnk0lZKoP
9hinjrHNpsCfbjOafLQ73v6Mr3wh4sVNFg+DLXp9bl6RKAPma+bZ2gka9shlQsjp/Wdv8+JOa3nk
Bjo9x1Nrak/WpJjRA1un0QGGvvhlrff3V6fjv7jHYgiBzL2t+MRU/dnQnYfY9Jvl0BGf9fZh/P0b
uPqLdTaNMkCvQS0OHh0nvDh+fB+lxXsfG98vvqjX3uHF+poTF8Oy4OiHXPQ0pRpXgem1p3OCtu4f
3mAvTjmtN7DESUNqMR37XVia2vuiTutfHMBr1/yLM414r421rujQggJTJ6+kel8FHhv+t8/AvKD9
TYkqXpziFgB9aNhudgwQ84mANAwk0owPokiRtzVNXv9Bub6HajsnoQDCIBS8iSSft9/9tbvlxTJr
jD2OUTPrGXtH1VVpGvlXr7bOkh7w2c2CcPvP3sb9ed0I8ZI6kJD6o6GNJItrRGbnuk4Samk+T7CX
f3E1v3KqxIuVtmZ2owVTLmFH5aHctSadJOZqYOVj+xflwmtvMV/mP6yArXQq6WSIwqyx6HbIVehH
u1NT3r39Rb328vPf//DyKFMNHyWNfyAD3nVWTEtbuXaH0t+//fqvne8X97vAlY0MIcF3abRCPrJB
StINiRQ0CVfCqqoWaQOxJtYvzvsrN794cfM7MNLHQkkJpa2tHpQHSmQ0/ZFJ5Ojfv31Ef/+NMYz6
+RtTyA6Dpgijo0WMjXIEJSgTdvAcb7/8fIX+79sTKNjPLx9Gkp5qowkalsOjV+SICaPgS2/W2iIo
2NyYLP1vv5M+Lyh/91Yvrl4DzvogIYVdHikY+64846RG6CS5rRjR1TnWYYtOAs+ZRmnv337Xv78g
HP/F9YxIqxriJIugeyLpVIDbF1Y7/6Gb+0rP/tnGh6bUz19jXWnsFpzMOIucoWALF/OZbrT4xWX2
2jXw8qo2iD8PUhEd+8KHgWRMnoH/MS3GX9w1r73+i8s4+H+cXUlz3Diz/EWM4AKS4LU3qbVYVlvy
dkFY7RkQ3EEQ3H79S3oiXmgwQvOLvuigA9FYqlCoyspMhsFRkJG8h+cdf6LeKiE/Mk/TlXtg3l9x
yQrupukDR/hwo6c4RlZHpjcROhv2jsxfLm/1x8YYJcZFRgL0oTP0Uj0iwAUctqk/i6IRD6mjq/3l
ESzrRI27bKJDPodRnT/m2OsbUbvFt8ZfjSQsR5Ualo6XTIsyF+OPulV063c1gLRhBXlv7xuYOtay
CxaDp4bBQyYsCzJA2B9rFHO3hI/PCsYmI5Xd8CBZFCHWVsuyH9Swd+3IkKPFrnnwmO9AijyISevd
kFzHAJoAIA5Q71UBUkRNI4/xmEKhzT1p3o6/8NAVUBDPY3D8Xt5320yW8/Du1qLgm45TSMY9DqAq
QddaDx0JIAT52H2/bgDDwAcBfp/MzThk111QXqAsuJc1eChazruVs+sv1vaB+6WGkXOSJfnojuSe
cAIIA4hBQNnFD3pCl0h27AG6qifg/6GS9RME2B2988k4u+IujDvAl7cDA3D6ph8RcQCslVYT+itY
JFP0QsqJByiUJZ5gv8qpCIaneO6G9G6WOXAbG1aWAo2GE+i1y99J20Xy6fKqWQwmNmakWuK7uRek
DxKF353u2sdhzqqdZuiLBsXklb49NtwXWIRazcO8OUHnuALTSzx+iUHC+/XyJCw+JTa8lvRAiiIK
tz75pK8fKFJce1A86ZVdXzzTR5tu/PacBLT3I8DQgAD/6rfFKUcIPjm6Rzd8970I3JsuwuW7SKle
aSvGfPIKLU/QkuWPruDfIOUh0BaCkwxeq2ZlThZrjA0vnEd4+BeAsDxo8OJsB+1kO+bAfWXtrG8u
b4pl2WLDFRMN1oaymQoAN7y/o2VxlngFHR4gh1+ewP+/cJUTRtvLY9oOguGYB/SW98C7OQ+kRcWA
jAHUaPtY1/8UIf9Vg1wve0Sx4Y1JBuogjYbDRy5xdzEn/vznre0qoMTnBGQOl2dh25zl/+9cZVk1
wvddoNdBsknq72pwp+FTGZRUQuuMpyirrwy0bMUHJzs2fTL2fYa2Z/m4BK6ae0+MQ4Yl9/SzGpOv
SESDCW35z+VpWW7N2HDQQLeJEpTpDuSU5wLk0+CP+hO1ggXd3bpoHEO7L1nJcltmFhnnm4UeVNoZ
ofccDVtAi7pjjGbsXNHB/VvLOfZ+iLguQZIdFeFAur1X8VgOKxO1nMLIOPl5NgcgppybEw1V+qzh
nRrIhLvj7eV1tByPyDjkuRN7QP/LBmJy3XTMa8bAVa7A0DNCevpKFxQZR933AojJOE13X0ZO622J
X2btnviQc992syTh7vJcbEtlHHUxtxV4BqPmBLgYoCFlMspjrZv4dN3njQPu+yoHW3XToikwpiB3
IRCZaLQ/TSsGZDnSkXGkp4SgQlx44z2iWohZEBluma8gmgLK382SJEsXVp7Lc7Ftu/9vr0CyiEk+
hSCqTio0nTgN9OBANZYdUfKIz9eNYVx1ZaYg6EyhIKxrDU5iP0KnOaSoW1mOm0a15XS8PI5t240L
jgVxAqYH1Z5ABQOAueOC1qUBvxlfuQcsaxUa5g/ptw6EfBAJpZUXQakEQjjgFwXTB6qOKyfXNoRh
5H4IloR2SvRpguIMOH0Z+wkWgAAI7gQ49auWKTQsHW/9NIRUtjrRGawguEzpPYruazGZ5fCGhokv
BPrxkg67o+kUhpCvQ8jRbKEoiDoE1DWBob5TQGm0kD5KZFf+dXlOlrAgXNbz3eUmgGEcRzGHzzqm
qAwcSnQHdWCbz+IY7WoV2qcpimquA2LLWzVCGUZsUQcd46cQ84/K6147oeEYSmggoLOtQEwH/Y5T
CSnaWxqHfOVsLCv4wb0aGm6hjoBQnyKaQ6GldiD/Ex9on053GeLGvh9eLy+kbfsMfyDQl+0AS4Yp
QNxoy8s2vak1yFRkAn0mx4FWZeys5ehsm2b4BQYRhiBsEAJPOW5tVjZ3usZVU+e4uUdMz5+KH/MI
5Y2Or5UpLS4iNFwEJU0JvabBuZ9AwTweZRGx+Fs2lb1c8UEWAyaGj4jogj2fpvAhqhaId1IOw2Fu
QKixAVVR662YsGWXiOEmcC9McwX5swc0qUtfbzCvOSjvKHEidfDBYxD8BQYZdPNibNpDHfjy4fCW
nfngCBLDdRANmvSqm9SDTNBG3YFcoYE3AQI+qUFYl9ZjcCcWHg+998EmD6kU7eUTRFEVYPv5d3R4
Qq7dAwQ6otdFLb7hbRhJygjv//bedSpwyvuR7oCRhHhLsXUUBDZWJm5ZbxPegGiIglsljcFIoktU
a/HciLrfXjcl1UZk0E6FclilO5CQQEmirq+7b4gxOaimlV0CUuQHBimnAXzf4JzVyNJQZGEberOy
pxa3QgzX6aqiykQzJPdsgqCzuvWJyvWXvKnm4ofCM7WuIAUba3/e52Api4FnrTjkmTfoJZzQ5weu
AMVfyqxi0W06dzFQvrEfASqe5LkD7bxesziG6kFYuO7h8k+27AYx3CyIAlnSy2p+GlMNdBGk3Noe
hFt10bE0h8yUA5LunezxBiHbVhGq4pUNsTgsYnjgchZgAqpL/uCzEdqeB4kHdXHUPqj1tqCGFs3f
CilNGERPnRQCRFXZC3Yzgs2ctisH3mKC5E8O/91NB3k35riRF3zWqsi8G1AFxMCFo+wgHahMVCBL
evAh695/9yY56W/o1OohnCmiptNgCM4hw/CSJYtW0+W9+NihErOIqPssavKiCL74I1Kj1MWF5EEc
Y+XKs33d8HMyHcOIdiT4IhyU1OWcu6CoCtaQHravG96MlWgMVAMPvuiqgvAtzccM8ix59f3y0nx8
FRCzJigI3oDo6/W/0N6ZFYhvIZ+8LUWVQwVZlefLg3xsvcQ1rLeGQmcdhEPwhbUQNtZj4z5IXz62
MRh/vKBZA6fZhlmW8N2pi0AnkjRJTz/ncmTFXnrM8b75WdIFt3E+e+ljX2guryp6kAWf/H6wIXAU
VN2wL3nGE+iBKa849K6Y3RUztu27EeNQDhIh1J/5326NMBu4d5d8n9DC7Xy9vCcfuwnyHyAI+GRC
gka3B5/W0PUIY6D6p1eg4BZmVLQ4p8H3TgI3iEyovuqCIq4R17Ay5jOlDn2ImprtRdqHmykmdAc+
BQoGoezFYdXny7OzVAsDExqiUOEmWkj2oPLwfqDkzp/Dn0NG7kRR3Ys6fAHOZjcv/btaf7k85sc7
FpilVuQp0y6HKsEDUbLfclqceyjSXHUcArPQOpU8R5KyECdBkKwuBSYDUNDu8i//2AkEyWJQ7wwH
rCxl6jdB+mUau+x2CqCJuRVRFqh95yXR4fIgtuUxnADl6BoZyh5N9AJ9cwcvpOonKjpNtpKhtE1i
GffdJKKetT6gTckXDW2KB8GY9zOaVLUP6zl/vW4Khs2Dcj4B+y5Sx2iClTvhBnrvedWKQdrWxzD4
vJFjnmaMn1Sox4fBCRS4ZvhKUvBPrPnfoDhIjGcM8NWoDvLa+4yKh8ru9DBO4DgNC5H/AIY9Dx8K
zUDnAu2ymG96gKMlyjOg+/ap6OjN7AmiDkEOqsN78NW4hzhPR3YDpr6x+zShyarai5z30K/RSk/l
Zkhr3ux0IxlaVGmq2hfgu2mxC8vAfU3lyMMnrwvH6NCpkXifLu/OxxFXYBZwuQN8Dojc+aPgeBX6
4IQBt/7XqQfPOcJH6HRBufXySJajZhZygSAHUZJKoOPbjPPwydUBJA4k8ULIGdZTsWKVi/V9sGVm
QRccUoEHuXCUDSdoHKKXeVsutDbKA/R29tcQDra5GPEFqT3hNcUYfmZUtxCLLECy0aEGN0YN31+3
XIZ7iTox87KIw88D97NHd47B6iTh8sHPJFaci22tltm9M36ClEbT8IY//rFMnMTvfwotkoLFNl1A
gZdnYrFRuvz/3TC09+SUoWX+eaIRMoI6l+VhSCFzuRKoWo4wNRyMjEII3MRKvvhZtMh4geiKoUKU
K67vVdMfEo006+Wp2PbdcDdT1vh4gYfdCwhBYn07dRUBMpYEAzwmNDOzFVOxrZjhdwb0K6MNvKGn
LArYT4nmSLRMp/64crQ828YbMQVw6GMQ6Dh5Rqppee04lR47UCYWih411G3Yg/ahL3nPqs6HsOnQ
+egoFJBwgeAbqFiren6aRrFwM9Om9BBZpyyEqIJ0veARtNuu2+xAL9KCwefyslt+r1l9VHTOoDKU
qpOUY/hYs+Ilmqj7tSbZy1whi3R5FMvmmgXIvODpWDsTe3bLuKjuOJT6fvIob5JPbaPGlcNq2drY
8Bwqb0Bx2qXtiUH86K6MnfBXBTal665zs+DIOjASjXkAZQRIje843m8bN4TwFDANYmUvbBMwnAa6
MoZBQqzqxEHb8skt3f5TJdEOfHkPLLZsVhindgKLF37tSQdEILwWxQxZtprPdbjRcxv4T9PUpfSH
wya52nVg2fj/pM0FBx1Z1vJXFaf5jsYAw7kjrY6xBjPH5XnZVs3wUQPuUvDQtvlpSJF9QaKlyMGk
OEhHXrkthmfyiWwKH92Zzy4S8jn4a3UX3XmeR50V67DZoOGT0B4Gcu+BJ89elL5Wve88xB50lTwg
fasN2itRA7i8VEsG4IMb3ARnUEadGNKkxQmYo/4oG3WcCBSHhyLlSIAWPwiIDrMWqIDLw1nmZVZ+
S7x006qFroCLa+pOCtRFfd3JoxqhvdZXILa6PI7lkJlFXhAn5JNfJPkpcZMB/Q3QK+C7aAhKsKM1
YLJfMSDLQTOLvaxq+8J1GnEiZdvkt4qk3nDjOM51L+zArPNOTuGniaibU5sVKgenBDhQ7uJYAfJ7
eZ1sEzD8i+ydGKo+fnWCpKGfPkI9xx+emxzsUNdZSrQM/C4cAYsvWBnBIv4MDdwZUuY9bQtoihC2
8oq2HSjD1KcQxEylHOtTrQRa5DmE6mSU3CrkFyH7twr6sK2T/+9p0HSM/BySbGBhcv1bMPSIB6dd
66S1fdwwdtblYCR0sMsctB07rUmNXpfeX8l02r5uhB/UmQfuqCo9EcbEvYvo/1gn2ctV58cs5aqm
SL2Ix+3fMkrb3xrkjekNsAlVsr/u+0bicgDdSSBY5LxAhYaKHahdeXifCBDfrJxPi6Mwy6zg9lMg
jQ68ZxeQwFNFwMeAqmDnQrxN0BUUn2UHzKIqCuiiCR0nfYWOWASWFTS2aB2swYRsX1/+/87CclGQ
qai480J9FBlpvWgazRGIVVZWyGJh/ymXNuCQC8DdeALbiD/ufB86miAjrlP5Pch1ASlr5Gfb03X7
bdjZPLilSgTuPTCvRK9Mhvjj8ei6WyE0DC2f8abzauqjuu3Jo6xAEUlBtXRwMm9eGcISUpmF0Uik
aRIX0jnVWkGPd0S/RE1RZJIxdBVaypNDMwDvcHm1Pk6QQqjF2PoyRB+TzoIXiGO8ygIy6siIhOox
H4K7uXE2M0FyL0jmLIJ8ySqMzxIymEXTyW9zEFA0YNmKgBZloM4bXPqbKrCTQ3Ck22QapSQPQcTl
SVrO939qpSFK16JYaHY80Nag872DLHf6+7qPL4f+nfHQfEiLPpcBFFCdtryJXX8gt0MUtitJLduP
N+7XdhrBaJXrDBJ8kYgfaYnH3XdwIE26XDkDthGW/7+bAYSWQgnts/BZzWidS2IQJ/Vp3K0svm2v
g39/XXkB+sOBO3xxQc3Pw/Q2z5cWOoSnG6pxxYJvOtqOS/7quv3w/z3eMCSjk0L848T7bmj5ptVe
F/V74TYFdLsvj2Fx+WatG3TcGff9ZYw2dX4RaDIf8671oU8vS/f75TFsu2J4mt7vQRDXOekjyE/C
vSQyuGdo21qZga10QIw7nc/QYu6R6H0Ez8fdRJqHpX+15vVn7tDHskZz3uTPT2FSgiv12nULDG9T
QpxumrOZPGsIQhwA1qtQFpHTIfaztWjR4j1N1plB1TQok8E5uaBAPdSkdzaIIPFGaNFHMzjsB+iR
guNVWxQsv+Gd4SAwlVOeD+0pc6Poc8OKjGzjEAyWu8vft21SYPgWns8lUy4B7f3gPUEzKryd3M4B
2+f0C+YPJDzncJ9V42xJQqAXt1ZYspy9wPA50UyUy0GE/cw0BYoD+XOhnlhZhOOVK2e6HJGNirsk
evZnIdpDVKdzskf3uv/j8srZJmA4nQGe2OGV9p/dUYEikM/RDGkHh+u/L3/f4gACw8lIQmIUYrLk
uQ4horGtHY4EFM29DsyXYZDTlWS/bRqGD4AYlJ9XKiXPIPr2PyH3Tl/SaLwy9R4YLgDsMHFB4hGk
GsstTAtN9iyNf+KIpacKuibXOWSTEYZAPL5uUSR5djswWh547iKT3Lasaa5LoplcMO4A2p0qRHeI
pAyN5Tz5zQh6whAJruy2ZRt8w86ZBm1pOmn3eeLulNy2tdvGN36fJfTKJTLsDUCEYXT6tH4V0ESZ
NwwsLSF01HExXj6uFqfoG+Y25W6X1zwIz0JpEFoenLgCTnMDyW5N76Y+D9n3Eullmh6lAFvYWsV1
cVMfZIZ8wwrJDD7TKQdJNtpanWDc0DgB2qLOmin4MRAfktehJtMa85DFJk0SF7cCmYTbjDXK+2g/
ECLl91yg6QCk3XSF3Mh2EAx7xIaMmJI3PmczaCCHIM7+nuZyLRls+7phj8IDFV8wwOvqEcqR3yip
YvosWRNdl8o2yVp8EL5BICpznwc/nbpbsMf2xTeaCiixXz5mlv02+VrqkYI7RdH8VTAKfe7K+VpD
OmYnQiEP0H9YK0zahjHMkYiu13kR+M/S8+eYQhCHeZC4oS3twO0cgQM6ADNkOHW7y9Oy7Mufqsy7
a97vQSKSx17xOrACBLNaF2F9X0Avdi2FtoQ/H9iJZ5j/wJkkyilBs5y5IerKsZq+CBlplBEhrHys
/NB5zpSAHtKG1qR1bsvOvTKU/cPy8m5ysnahcgcd3+c6K19Q6uNQLBZPI+h8bi+vnm23DCfgD2jS
oEx4z5SW+QG3PtvpYGkWow479ZDzujyM5Znxhybt3TzQDZy37Yw05Jxqhy9k4lN9mMaxV2qTO1AI
e0Kj5VR/K10W1M8d78isrvPef/CB74bGjEB8BKGK1wh42nA38Vn/jnsgBVaCJYtj+xMdvvs+E5kf
kiqIwI43RsDddBA2dPFMu02DHgjUy+tnOeQmetCNksbzRBc8RyVsB6QTOpN7sJOutc9b9sdd/v9u
EuU8gzA+Bw3pVCwRbAPeaBo6GwWe0gNgPyDAKqNdsci1X56PZdFcw0mwaYzSomr5SfSgod0OIEA6
0lzhjTalRbgyiG3RljP/blJpCFZ60MHOz45iHiqQXhOBcwnyReOw1sj5sfmATMsYIgN8AHJC/NSg
qHJiBci4/RnlDgDZh/sKdYJrphJEZkQLQe66GFyVvkE1MnujTjQVmyaMy5UE5ofbgc8bN6fPSB/2
6RwedbT07UfVVxcS79tMgXHm8oZ/uBcYwbg9SSHrSFdBeKxLNDcinC3TbjNP7lrm78MYKojMMFah
xNU3ns7fhiZ03R06IlLobNKJfkdXjboBf3gcb1E9eL08HcuCmUFtjrxShHb9+hOeynqzcGO6YG0H
933SrQSFthEMC+ElddA+N9efJPW/ySWlmJTjtPkfoJCWLTHTJJCkHoeZ8fytRDfVSbnlmYn6qmgG
+7FM653tUTeD6m841J9cf1HDRlP4Drw/a2W5D69kfN0wu7LvyimA5s6dqJp+tzBADMFjHoVHqofX
GjwEu1S3j86c3l7e7o/pPDGgcU1GKs3SAb2Gd74EpEuHf9Gs+azpZz+u7wb0FLlZeFwAXnWFBoeQ
Q/erXHkr286B/++FBLniAL6fKn1jUU+73RAi6+yAYAqSOR0UJS7Pz3YUDPt3gVoSEF6o7qSMXBBo
yQH0Jsj+Xfd1w/bdIuwl9CHJEbSHJ7cFHqDj4ZWe0Qyb3YR4fJb4eJ2j34RG06+cdWtVesvimyEz
WvL80eEUH6cUyrNx9ZUCMroPJyTgLq+NbQTDzAeQaM7oisHaBA3bLD3troYKY1vmV2V4g8iMjyWy
04VXRgRCzu0xAgh5iF7qmOxrxp+KyH0C8dfKS9/ig81AWS/ik80UkqNLnK8gEFramdi2bvtXFvl/
aeqtuMYPL13MyLB+HWR9qOPS/xUFUQE9zQjc8cheBFDK7MgrK6a1Vm/bQIbVo4ot6Qhe6F+Ivt0T
R8aCsCnauKoNjnGKrMx1Z8AwcTZOiZfmrfNWQrP8xucl2wNAVu09vdpPbjFwMwieigGyunxgb2we
vRvQHccnAMXLlUSY7RAbBl5D9IZ1LXfeVNImd5ALiQ8y8ADF6FEsu26RzAhY4UHACjk4byDjq54G
CnJ9Rjz1mGHxVoawLJIZBEcAxlAxKPZG+7440TGkvyGN5KxYh2WRzJAXFTwXeGPPeaOUBWgYBesl
tHraXVHk5eHyQbKcV7ORBoCoyNeZwkEqB3/LFMjPVIIsvlD9vC3Qkb3Sd2KbyvL/d5f70Lc67kTu
vBGgQ90A3UAjlIl3YXRdG00QuYaJ12Hjeglke44ij6F8zNktZFLUISXhzx5ajyspF9s8DPuOsrKP
Qd/I3oRqHHQMJuqrHqHmMArHXVkq25kybJsiy52QkBEw6IdIf7q6HP5C9W4NrGv7vHFx6wnUO4ss
57n28+y7nml400E36ffl82RbH8OuhxEdS4jiIHZFZOIFYIXM858aNPpHsDim+8uDfDwFyB38+zBF
PVF1BLQ85KNEB1J25gxN9uiANga9wJeH+PB1C/1443UrACmWUuYxAtEmir71QEVtahU+gK+M3Q5D
xX/XVZbcxXQN0G6bk3GrK1CIpxI5sGwD+rBu74L35JCptdjaNp3F/N+Zn+7QGzOIDmdKo0QwQ1UM
8L0ceidQEAmGPc3SJ7RfVuh5ZFnvrGzTx74lNFkIpXDRAgjQxhnSj1ArTMK9OyT9Y1lBq65ZLXp8
fOKAy/731CYd9iiozuytzFJ/p3AIpp3KqwLv6xFX/eXjYNsdw+wnFxo/M4En5r4DLkq0gedfkX31
dtd93jD5qI8opCwT9iaZAzT4nIIppAvSsF/ZCdsaGTZfzpxDhAx6MhCnGvz9EOLhqUtIy6DN+Hx5
CrYhDMMHm74L4dHaeUOERV/9JQ5BKap55Cm5yi8CSfvvjZY5mM8j0k3ZRjTBUHZbpjvUMvsAoktr
XLOWWZjNKwrPjm6C0ucbzRznx+TFL6pg9YuUkMS+vE4WozCZCMuMg3oMlBlHPVa7XCEx12OpghRU
BnG6kpuxnFaTg7CW4A+oA+Yfc6DMNnWL+xzyZWv4c9sMlrV750tcyNWoHD3n50nE/WfleMFCw/0T
3Lx83CSDCFZWyrYXhmEzB2UG0Tr0jQRNDSUsSEJIDobWNL1KSCQI/9O30sUqStBN+bZsdF6Bq42X
4QPUg/z95c22TcGwa53GrpsOiX/k3A/QkTG8+lJPu2ReI4q37bRh2H45olN9mpw3IHJGsmN1mDVH
SGGpbGUGtgEMs9ZTkOnO08lbXoWB8wua5Wq857jP14i4LUtkdpaUgnkgeoXarYuixZ4FwIjRIoaY
Md6Zlzfh4zdm+J+uEqhuQvAxo8cBNKO7GsTcm0rT4QDJ5Bqib04EzTp3JTy0LJfZXJJTX3MIKPCz
ArlsckARKEwfZkdm/fbyZD5GkASh2WAiHPDsIMKiR54NB5RH7zTzngT4RksnO0xaHkvSfUFJeNOy
NSIQS/Cw6Eq9N3gIOPl+lyh+nlKngzgeBevPID6palYg4mmr/ZyJ275yErFi+bZVXP7/zsNA+4r2
SpT0SGaQQfkNlJHBorSWP7F93bjLpXRFEIM0900UUG6QDHR5XGTp8+UNsp1nw+RrsAqSDOzrRz7S
ZAtignijwdO6mdPk93UjGDZPM6iK4sGMp7OIT64zFTfL+jssWzNJ2wIZNk8kEHZQyQa3DGvd9i8+
FgL6TUkB0a9xd9UczJ4P7pEoZ2ISZ1Iin49nNN01FRo/qgnVo8tDWGZhtnuUNWiq/Fyl5yH35RfS
FnW26RmQ7pc/b9lns81j0PlQujULjj6em2yh8fPnMtsCgLdWhbSY3X8aPWgVD8AjIwvnxi8ypFC6
L5Nkm2ct2Tv9+IorJdk6QtRvl2dkWzDTzJ1ygnZwK8600XLHErSfFll2VdU4CM2mj4EUUxSXJWSd
J1yFoPykfzMByKiXTP5tqlW4guiweHuT4I9D2B5qh704y6bJBeos4bDPwyTdqpDQT7xDD9PoI112
ec1sp8CwdlC7tQkQATjHObB8Pqd6z+dcHcBKsJYKtw1hmPuQehnLhyw++h2wzjV4Le5BZA2lWFFc
ayqGwZf5MLF0jKNjyZuvsvWHbZ+MauXGsvx+sx1EOqPMwiaLjjLMgdrssfZLbrdAOWzlYbA8AP6D
tgiggGhcF1mqZrR9U/grmZWQLwd94FaEU70VVPhfFIOLpLOs76lLvRCxdv/98u5bLMZsW6SUQjpv
drMzasV4IESy6NEmHEMc57rvLxH4u3uQySroHJpnZxSlRxSJKv1lBoXUyrJZLMVsQdGQW2K9iPOz
BpgSyK2kRHqAxsByK2CVy60Tt80n8ChzsnKt207CsozvpqNSgHerss7P/yT6Gao6vu+7m6YDZ+V1
K2bc7X41zVC3l/mZVgkyNL3axksd8bqPG8buhqBEH6MgO0tEdxKEQC14IgIBjPWVC2SYOmkIJHed
ID/XnP0u60YfIif4ia6XNdig7cAahu6zvJirKBdnQGnD+qYuQpLexg0a9VdmYBngP90naqhY4PLi
zIbcg9j3nD+3iomVooHl5Wl2mXDZxAEYVYtzXXr985RJthFgR/vukgotZsv77aqNNttLfI9zIBvS
7OzLlkN+mdYniGmwNXEgi78yueciT0LoUCXuEY0mL8MUHZeal5vXn+UQf9ad/kTVY8WHlYDUtiWL
Nb63OjyvptSf0jP62NAiDPRMn0IkuF0jBLZtyjLuu++XTtIhA0eKMxSt1ad6iFAGAfi/nJV6y5ze
vXJPDMuGyY2Q48xg2bGAyqIa1Qy0hijWNHQs3pAYxl3qkHEgTIJjPc+/oGZ/4j5UKOh8sxQhwZp0
e/lo2VbLMHHdgkrI78MUV8YiG5csaWWffUVfS3f0xmblGWrxtGYvCAVJ5lQ4VQt/jtlANFR9huO9
Qd1CrIS/luDUbPygDMKxceHgagJpXrCDZFz6TGV1rlPU1mRN3KM7BdG0o2It/WfZILMPxC3iYBi4
F/0JuLlIs+M06UAv6jY/eoJfMsdBsxJEWmzG7AOJRge0ggRuDMzgntpC3Q8JWUIQQF4+BbbvGxc7
0IVovZB5ec4jKZ8Y6EDIZhyi5sd1nzdMPnJB0J0WsjjLrnL7HQtj4RwqJ1+ToLAcr8AwecUY7Usi
8jMR0B3fQz2wb7e67yNyylJ67SIZFs+WBQr7WpyHto/iTZ0sSacsqQq9u26ZDJOvVVfTqO1wnw+Q
VgVPRwcOUI6H9HXBiAmRI4BEKi9Cc9LU1l9VQRFIJeD5W+NWs+2CcZnnLWLPpTBxZngfkuX2Y0l2
+B+iBYuvMgFyQkIdqRxrgLxyIDyx1d/qJmy+FTl6ZDsWrzGsWQzbBMaVqdd7oA3kZz2W7bHu6fBT
anXkQSHg51X28j9MyWJ4ZuMHiQYFIhO82gVU11+VqpK7jhXzlWUiEx9HC7AOqMb/5yHlK7TZQfXn
OjhDaOLjSFDhksIGoP6BNbtjFPzb+R6N2N0AujKRAyN5lV2YUDmgnbWrNKBxkWrkHWVoKQYUAPTY
K3ZnObgmMk71CpcGRz4xAvHvLSqdxecar7e/2divxaG2IQzTVg3Am703p+eobrV81gD96FvGKVBl
m8KLvOnm8lLZxjGuc9VNbpZIUZ2V6/4STCZfE8hXo5qTfrs8gM0GDSMH01ITtjWSMgOwhDckytAe
6EbdVke1usHhug5sG5qYOIaqMAXayxMb3dd1/MJZMzW7Dn23cg2zZLE9ExnnhjwGWlTjWHlTDSXu
oeqQpO6gsnR5qT6m7w1CU/VXNH0FLV7E02Ko50fSdKAAjcIi7Xe6rbpgm4rBkyDJmpse0u3KmTaq
ouQAbAUyjxktV+m9bDM1rvdyhACUQ7rqPIDFC5CEqVkEP9Moh/+8zob+A5xz8nj2I1KdXTdEGzGk
392m9B893eors/AmZk5GYH6hYgqPzK3avepAZRU14jrgUWhq1PqTKlNdYwIR8Z5wi8kbOSgpD6Nq
7hKoPqxxcFss1GwjoaxgQeME1Zk3IPArI+iT6sqtd04+uWv9S5YHnQmVi0o9IrUxIzTNiHoFTejY
/tI9EBfbcBpLqAjHk+sjATkV86ZwRjY+NVkV6xWUmO20GS7ChTKuMxEGJH4Q52hZGcR4k/VemRwu
25XlfjZhdBpmA6Y5NzxyAoJYTXj3IovyBMHRapcltTrgtCdrb2OLvzMBdcMoPHeenWUp1bBZ6lqC
5+1+Qm+0U8i1Mr9lyUxgnQC/ehtkuOGk34oNQZ1214Hcd+X+tC2YYf6U9UVJnKI+q3H+BR04tneX
rB1NeLxrMq98DDouVpJ4tpksx/7d65tlo+vM0Kw+88kBJf/QkMD53BegN/t9efdtAyz/fzdAji5M
sGY1/zy76rpyIF1UFGStCcP2eSPI11XI24wG9Rkl2n6DRq/idzK18XUPIVOpFsWkucpLxGNI1TZb
UNu3u2ThF7u8NLazalz+pfDqVjKNfS79GWStkmxARNk/sxp388jVGtm5bY0MA/fjPtNRhXst70Wy
kePo344A1+2umQU0vf69wRJUrd4QxuFxKSbnVSt3dNbPPKKP0JDxV+7mj5eKmHA6otG+pxIVH1U3
OptJTXzDVPobGuXD1mvCn5en8rGvJybbtAuBldobvfhPxewP6ywb5WOSdle1hwXEZJxmUI3IgcKN
j2T0/v5DOp6i8enyj/94l4mJlitT4te1M6Cw39TVuGHgBeB7T5F85fu2xVnGfWfI6N1OWQOC1qPI
yDe3QsahLPnvTAuxvzwB2x4bpiyafOAxRYKm5Eu0Xfa8SO49vIbmQ1n5Vfgpk5HMV0AdttUyAnyi
Al8ITukx92a19X3ARry4X0nP2JbKMGxC2qxxaxreSz1OB+rAW1MZ8R0yXmsMWrYhDJuugcfjaGuP
j3WDdCyDQhjYqgex6Wg8rxi2ZQgTL8dzNrnTHMX/OD9RQ8EUneEvrbfat23ZBBMtV7dO3pcKd4No
vSfmc7npgZpd+fm2jy+367vzGqE0lIJVGE1SWQ6MTt1X07D9H3J8tuVZjvG777vAsGnVp+VvzpCy
pF4238TDUloXq+UW2xD/x9mVLcltA8kvYgQuXq9sNntuzei0/MKwbJn3fYH8+k1q92EMNRobfBpF
KwIAgaoCUMjK3H9/18XgcdHK1i/+WfOcAr02zi+OK6CfU1LAQg55ncrtnNmj64GvtfoHqeW8CBYe
f3Vq5kHabuMfqREqd3U1oFavvLGyuR3INGU0wubPH8E7UL9lcvQ+3f6IqxOF1pW1biC7QjKr85Kg
aIH4ARFoF4o1XU+WB9Xy231cPZWhD2W9QbOXxCW0fSOPNvKEbKsT1Dubcu+x+I4L+if+mxvyx7rv
URaeZJK0jUTGD1z1nXfuepRhdjHgIbWcpGHhdX3sK/XeuJyVNnbdMMwZRYGfAEvn2XOhYjgPx8pb
MGdKSM+7Ym3HGEj02Zr5B1vO6982pN6PxHC0rsRwkvjLugAIngbO4lnPXizLM5OuqRz26n7EQOr6
3wmqxqH1UN2Ao8aSWUtI+MLFBRRVyEIEfjlDLmssCpd1hvW4+iKC7hQPoWBgGV1BOdhkgexdauej
k9SnVbpR4eRn1tJv/XzoLQR9Kf4yQ+PPrzqBvhqxQfrbPgN/8hmb+oU44twnzv1tn9F4vVodJDKc
2XqUKUfxYr1A5XM+jYuozscaV5zEGgjfhm2sU9A50Kp7HnntWA8UZeXO2+0eNC6ilgRJtx3xbNiT
qFtX8uBbrVMgIVs19y3wWrUhrujmSPGRZi4Wv0b6L0qpsO5ws0SaZCrb19ufoGtd8RHUGfiyTiYS
yax17mqyJCfhkkMcEbAj5aCTTwI00r6DtGuC14qAlHUaz0EOBqzOpJ6jWwPloDOkqxOTCh9QrlYW
5k7VnZcVm6Evm0PvLMxTbzBb3OdD3CGy152EHlAyVeEQFz9vL8D18Xu/31wgo1gvBYmAdG0v9uCX
UBFBTNkQvgyR41fS7jcAEz5AceeyJ/VmuwmNwOk9+X4gnOxS0PJD029/IKccJvMS1Mmnekz/rm3v
vFT1acv7YMtYmLim4/t1S/PUu4012Qnkz/gWtYzHLzOIUU9Txo45u6febqYumbfVjdF6Jrdva7Wj
MYfOzfPw9jLpRr///m43BIGX09KqR0R0bAheQjd6OMsE2se3m9dZgeLkYwV2s3prCEDjs/3k8Sk/
DV7pnXi+0rvbXei+QPF0QE1ypAwIj+Ky+bpWgHtavcwNW+31vdBTdXQKK1skbsYcFYvtg2OBPrGj
VSha7xk8Yqa813XKA+apN47UldCcWEceJWsVjCI908YPshEwTJRonR2LRq4cV1wSVpzuoKjX+eLE
ncT0hqH5SPU6spRr2+RNyyKvQdkLm+rvw4SjkO1vUzhkkA+6vVC6bhRvnfO+LorK4VHmgSmw3db8
ru1qG6fJ9jlry+FyuxuNyalFPBA5moq+WLbLUDVN1FmQpGVpE7X4x7EO9o7fucxKZgnCuxk2wV2U
xMeQ0MnEXD7mWWfS2tB9g+KVI0iT2sYpeZQvyQ/wQ/9FhLt86EbqGbZHXQeKXyLvDo4N1vBo5CCf
83OLv/htkT7XlTRRB+zLeiU4e4pfgsna3yD3iN1lyiOH5aGVCgnF2eoMBAw249KE99YEAE/ZjOXa
kgWyHiRaF0+ebGvbPk4FbwxWq/sMZR+eoZQ2gKiRRDwrWTiSbdfLGvNIgjIAwGUOLlVZt4ZYpnER
tainnj3Ges8mkbWhlMdeFvqpbW0v3Oj2T7PVpiudZvXVapupyrvBIwJLs60A3nLnpW7G/Iu/Vd7H
2z6iWRO12qbbJCQwvG2/osg+PzmZQ8O+NJbS6T5g//2dCzb9stojnBDneAvcEMjmo4wAdPynbQEM
99gnKD4Y82JYps7i0cZXNyyF7IN88W2DWem+QHHAIqFMUkCyUe3ZT0vUAALmsba7y2s8F97+gOsX
K89VHJBVHCJzPPWToGoWekGR9xotjo/a8gaE9s0M7hNiJeQPex5+3O5Rt+qKJ3Jhs8WtB/vS1iSZ
I1r3U/4X0ps1eAiP9aB4YwwxQ3/u96tvl/rlafBjL0iduA9vN69ZFbW8RsrE6rJu3ptv1xX5duQf
fnGy2Y0xF67rQ7nvpq7bZq1frZeiRko/btgJScynXxmIYx+h7LNlL3pe9Q2Nqmb8wvZCqrgpu2eI
yLKPx3rYw9c792vhaTYKTFk0TD8g7gcV6DuWpYY10BiRo/j2tvZzUVe9HWVpicRc1rB0CdLBSgx3
c02MFYqRklyO3J5rZORQ1s0XO3BRsLX4K5jYP9+eHo3jqShSa7FGwVL0QKC2MKCccJp++M1OP+J/
XwYragqgIm93pZus/fd3K4EK0IHOSUGjtPeeXChwBO1gouzQ7HxqRVAMwdi5dbHKWftieVC838aA
kucWejYie7s9fs1iOOy/4x/q0SNQkqBRDlQyK86dD6o6RFvLsKHqnE1ZbG8boP/eJjwqfAv4Woq7
M1v5n1AAWqLbX3C9sJR5jhKSuqn1rUSUWAI/L85j9UeO564ADzdhI/wA955wcfugGt0PYjIdeTSf
pdYGsXgUZW5j2XsrPifuax2Pn+suudz+JI1RqXVBXc0q4lZTkQbgKHwe2moO7MZYnq5rXQlPFJJR
AyoQYFb+o8fo55E634+NWwlLxEONVwZVwDQYGvuhs0DkZ3MUZR1rXYlLsuOrTDKLRb/4ogr3ua2G
87GmFS/OkMjgIJrFwJMcpanrUD7NLh7Eb7euMxblqAHKtkWypt6Xc0JtV0eS5NEnS3Oi0igsoutD
8eMUqmeLY8Egh/zblOSBHD+u89fb49cZjOLDYnN4IVo42DzXp9bLonIyFQ7pmlZ8t44HC2JmaBpc
j2fXKe5oanq518yIWtHT9X7ceqRkkUCWNkDxTRPFPYSKZGss2tJ1oZ4kRsCHJult0dSWJ5xbzikF
r7CghjCgic1qNQ+fwFE+WXi6SlYW9nQ7UYs/iaULyrR4vb20ui9QPDbdHDGnxN8iZ2nObVuCp7jH
yU6cbzev+4K923e7I8+WYt6KgkWNw0Lwvn3qe+8T6svPk9UdYjJjnlB8d6G138cUJrQfJ0Dv8TQQ
Gt0evsY6heK4VjzLunbxikBr8WRT9izhBscODmrZTtrPjUwFZj7plqiX2TPbasPVZn8nunLxV0tc
KjLljewxI0Lu6B5+AaH3965Z/xSl98PxPSQDKtgrSI6OfYta4ZIvudxchiTjCiJavEeD+jwLDy2B
WtAiuQUcZJWh6WZ+9Hj8mNY/bresOV2piiZ+graL5v/sBgwhdvm8H0RxwBrEX7e70NiPKl6SesCj
I9FDInuwPiQiXU4VaLkNk64bv2L327LmS+3CgBoYZi/cOxdiH1nlhpMYz95aGYKQ7hsUH+A1cUm5
4CmKSRa6BLxIfn+wafbf6EAKn9t1UiI3ncq7JPaeF8tEZqobtbJl9StEtgfSkgiyCxfPrYEsnI+d
aFV2Z5ryjeIZABYp5z9q0n0upi5yHNdwytFEZLV2JRflRgYhkYHyxiDp4yhtsru+ng2xQTMxas0K
sNBLUuU5Qloj2pPA8Q8IYINH6dreLfVdtAcX0ZglmUujrkd5B84JxgudblKUbcoF5SZQtZiUchRn
4aeRC4V2Ph6SHWOeWqBST5XwlzYmkd8PoTO6ITSQDV6qm5P993dzktco1lqnEU2T8bGs4jvoeR4K
Lmoxio0cBmChFvl1ye1peqk6U7W1broVxxyaqkjGBk1j/zs5cfqzhPeQ8hCpG6ZbcU4uRV1nFbKf
+fZa5PVdDGK6Ls0Nm7Zu8MqRchRUDl6HTdtfm7CUc8j79TPJTXUtmrCr1puwKsGRiWNuFv/bGv/M
ZfcEmMlui1lhAsDprrQqaMmreT26Zc6icXvp5zmcnUshH+UExIH7kLK3IVlPhWsKlrpPUvwWW/cG
kYV5f+SKctKcrKkIe/HHMEdO7h/B+oNoTfFgZ/FRrW8jsR7v1M8DAEXtwcubWlFSQmOty9s9Yjpb
UPuP7XKozhKDVpwX4uR5UU4IltL60HoiLCv3fMh5VXxSjxyIzUDoFI1rf26z/kzIp2Mtq7670CHJ
BWALOV7EXWE/8qQNbze9r9WVc6VaLVKk8bLWNY4CC2dQli3G5dRO7OSu8ynhBw98qsSIDaheFS+Y
GUicBzg7Pa5LYigu18RiFVeVdDbAgAKICMepTm4LlfvOhGnTHLlVDNVaM7rWEpaStt5duuCqDya7
B7nE59ZOPtO6edzwCFeOieldX+OzKpAK6h5gFRgqdNh/nu3xrk7fsuLNbf/i7Nuh1VYhVFM3Z32a
IAZ11qfSb19piadiINKfUbhxiNCeeWSP4e92RxkXZAJyHKcRcFQwZ31ZE+dYwFEhVInVxyuK/XFu
zfOgzpIoaU2U0Do7Uo7E80rLtuAZwxHtu2AQSfp8e8Z17Squ6zogLbdL2CcousBn29yzxvQWrHFd
FS81dBbYFq0EQ04m1FCC2c1lwwkUHgsJCMhV5s8ii5d2MYQ3zR5MlD04kyIB12bKoiW7t4cThz/k
2dcjs+SqoCkXZFIOLbGwKEo7DVP5lE7H8q5QmfuvOTp4pSO9wMKmW/zabuUb3QxLe33+XRUoNW5S
VkOeIs3OXqb5LaWftxIiGqaK+uuW46oQqIK4Fgpt8AKPolSr3/X6kvjRH8AWGR2adE9Z0Jr17tTH
NlJRdRa2q/VHY+QvuW4rrvrk7jRuM1lyo5G1yqDu0hPUeZ6FewiHSH8r1xR4eqMlOH0iAnVPH8Qi
kxOHByYFTSv+SvKiywVF06uwo20BCm48tKBoWjkip33i1umGF6xS8hDFmQ/xUhuW8up8o2llKYlf
oZg4r2i0ifZSx62EKm0KIbTOYOpXbZHa6i47OqTZug5ZS06QLW4d3DT55dCEq7vsPKYQi0QHUY1q
8gqPOkNugmDpRq2cgRPbh2X7OY1sCn7mit8xx/RApWt6jwnvNjmINE6z2w4MCQNgVOu68s9eyg7d
1TDd+zK/a91xKWrpe7hPtvgfLBQJd6v7Icbf21N+NXCh+f2j3jUvkhhYxN19cudvCUVA2v9Y5ksD
q7ndvm5ylL0Uct9THRcUdw/hOQ/ekG3PhVvEBlvXjV7x0LLaGlcy3DTbjjzmJPmaZe6FQ/WgpIfA
aJggxVPXTEKytsEEcQcUBBt7EXF22oCDvT0/Gm9Vd1Lek4XyBsaDctxPNG7ToAXn1jIigXu7g+sL
8FsVZYHUx1QjTERbn/wjqdcFsu4NxnN98L8VT24U2mGc42LZN2MVWtlYhnIVy2lqiyQ8NnzFb22v
JZYDAY1IQP84AMkgFHfrQzW+9LeqyRWsjDSxkCJOlty6w+aRvVWtMLE/7kP87TqF1hXP9ZFwSuN9
+8hY81YyjJrn9tmz02hwn2u/PHIhRDeKB9tdWqV93+G5N97SMB0q+mMhO3X7sQVQHHhoQdwN0jka
LWsS0jJ5zMpDmRyMXPFeUFDIbALxQSQIhCXaXLYI+Fl+jhtTMkdn/IrzTnWZl3iYpXjAy4K2lk/e
5houmzrbV7dZp5CzjZx5xDn9JpL5DlQe36qEvd2edk3zKmKZTP6cU79B83ULxZLH0s5P5fjnscaV
c/DCvJEXBZwqb+g3ljQn12leU382RGXNrKtKAjXqOMm4hwWnX15dz2nPpHVMaHTdxOxbwbsNC1cD
yDnMFQNyt4uGdYw4nc6oYjTg0XXN77+/a76H4GWaorYvKrKfq/sVBUuLbcoV69pWPNUVYPRvrJFF
fdJ/7TvrCfKRzynrDTfi65uhUEUDciLGqdhwB0lAH1+55Mw2FLJXoMQSrcFwNCFNhRzTMhubjs/Y
rWR3rtzyI5P11wSxs/HFs+8IQze6L1HcVqRFZ2cFvgTUcGHCANNfGvskx/IFuDJTWZzOShUHXlBD
mOQOEr1FWwS8TU+TKQ+lWWf1xmNNiGwjxwlZbNUD9Lee3AUCX3ln2NF1zSvem4ONpoV6DYIaX0Hf
7kFePZ4XFHPOx94eqVDxyz2NLbx6YQHa+MFLwU81neZdQ9V9tY/pK6APxZHjXTYVdCAUVYhjC0Lv
JTmLGmw0sZhMJciaJVb1Afw2jTPJUHex0BxKwEhanLy0/nk7iOoaV7w589fZT13Yj7CSZ979HHr3
2LHKVbZcXCWK2vqVTNhe4vgfu3jYih/HBq1suXnKLX8RKOjaQEqdefYXKJH9caxpxWnlDBQea2Ez
TTzjgIyrRGZChuksXnHVaZimpOox6oq+WdOrpN/n0RDvNaFGBSRbbgGu2wxNt2kZ5pwHZfOPU3z0
ss+HZkUl+wfEs6JtinsnG7KIulXkDYZwr5kUlee/5CAV2SSyEu6chotXXzJBQ8SAY1FGJfkHe7iD
nBaOTlt/B00NVO8W/Jh9qwDkYd2GbCW482RbNZ1lnX6DKvcUkjI1gW90q6r45paV3So3ROCYfG5E
E4j8Qmp29uNjvq8id1e7QO7Zw+SMDm6FbgVGKCutvx8zGcVH/V/0ln2TovbC4fSc23F7ouVwiD0N
chaKnyZ5lTmd19LI69gXL3O7ILUSAz+JJib+BtWlHhs7D9YOUMOldPo/Rns6wlxAhYrInXtCEq8E
1MwRbvqc5WOZncZEADK9DnZmAt1onEpF5jYejX3moh6w9Zvy1G/pei4ENEbaeU4NjqWZI5Wbf0tt
f+HufsKMISgLJbV+Nj236EavbKle14+ju8fJmMckXCZendZiJhdvJxw8ZJwqN3/BRpl1DMuwdol7
QQhi93wpDSFNNzWK27p5Jqes9WCamQtGvDSwGhPFv65pZU9NMpzJKGrNIkL5hSxzIJr6UAoHJTj/
vTJs/lS4/Ypg0I9vWwPuyMz/u52Naiu6RVX8Nfdtbqd7Dfbo3lnLGkCMiuY/bq+mJk7aysbarLZl
g2oSGW4233HJQGaTfEr9187j0e0eNKNXUbr5NJeJL3041JxHXTIEnuhfRT4ZbuGaZVWJ9xdr2Ly1
RAYnJVkRjNJ9cERl2KY0k6PCc7NyAB0+RaCsc/kTyvXPZeGBYs5Lw2GuwtvT41/PEQnFY/uMQgZ2
Q7Kegnw2aErc9P2axme5rA9r3yaPQ5+OwVKv3/N2/nS7T92S7L+/u+Li7rz2a4nN0cl55CVQi629
RnyLvX4yeIRuVfbf3/UwNb7bu7NPIvDpBsuYn/rCdKTXDV7xYx+M8YlFceqW/G/u3/fOcKraI9g5
KlTILlslrrGpi4SdJ++7pn50EYaOzbnixLU7ZHGzOzFCEPjslu+uOweSMoOXae7lakEUFPBsaKLg
LpUj3fIQ5+DySUug4seYfs9kSU8QhzXhsTUroKKP43KqxzhF9VtqZ29kxb08TpLAck30Wrr2levt
XEOCqc0QTn3/C/O/elC6jdtvt5dBY5gq2tgeaO4tOyY4Yc0/qSjfSOV/vt20btiKJ9MiBx81hSdL
kQZ8+LdPnjsjgYBu3Hun7xxqrS0oeAtE0SaPI6eb7mTGDdFA1/T++7umG0hrNVuGE09PEP/zHG/W
MiGGRI5uUhRv3Rqe9NBdQeNzQ+8HsCAEckJZaTytnsGzdONXdt8lTZyBuAzPy7K+H9n6AB4ww1lH
N3rFaScLWsQzx5LiRn4GQfS5K7KHeDY9vemaVzdfkAxZVo3JkUtxyjg5C4YkRS/D2wap2b5UoHGW
QPEgI7D1wk9O9vYV4psB5DJlYoiWmuGrSGOvo5uX5nhY6vedHZNOoZUHEivD5O/ufuX1RCXE35Yi
AZEUwoCoHuP0mdIf1PsUF0+zf5aZ4byp+wTFZysUuW/V3oebVyciPtVEnvLEVDqqa33//Z1nkQRF
g2WKLHucbmePv85VGlBqOJxozF6lwm85wbmTCtjmNMUh96vhntYbM0y+znYUv83ape+L/dUtAzh9
gbwCFCJAWB3Q6e6YcSpem9vTwqC0iOf4lYZFTl6tcnziNQt5WkTHulC8ly4D84Zugn0W/GFt64ub
9yfIdp7LyiQ4rFthxYPjmq9tPKMLz/b/FrZ1J5PyW4Vpu/0FmuZVKDIEOlArsMGDJy7+copxCmYi
2AnarSbYmMaKVBxy7I1khuIsjrgyfUqI8yDkoZohGOJ+VHln/StFPK47HEma3H1x8+nipyaEi27U
itumdeu7Ky8yEAwm9RxJZEc3O16PxU0VblzNHHUOMXKCARnGYFgfBueLrD4V88/bq6ob/f77u4nJ
5ZKRdEaeFHyVJ0BHzslg4prSGYzitkM2ztvCsGFVeC3Em/95cWMQLZh4CzWnTBUPxcoVIjc778GW
uFEyiQfJWRC72SWv28elNsnr6L5CcVxRySrB6uKAuYGfCQoy6ZcxWQ0+pZt9xWXLpVzy0sE3lOlw
IqmLV6W/b6/rbn1XNiwVF+WznuPpAi2P5ZMvv67WvVe0INA9FvBVbBTUQjPARxEMiCc/eCI/J2Vp
sHjNJVTFGttr7QKmjqbHJfku8qYHRKRqg7G3wYhdbDQEKWz+nG/1fA9eT5MesWYlVPxxNW35arsw
VlbSSzZ7F/BSHFtkFTPlsWrKlxVNL1N2SkV2EvZo2Bl1o95/f+e9pOBDGe+3k3RJ/k4m/teUlT9u
G5CuacV7u6UZZmgs4o7Y450q4Rfmt4YJ0biUSjffSbb10sOE5HgsLOIeRZxOYNd/3R64rnXFYbkt
IWnjY+D7QXZ2/6wRfeL4++3GdbOiOKyNR4jSQ7kfyryz7FRu8XxPGtQo3G79+tC5CjYWPdh26YCh
j1MaQvk1WPEJFIiI281fj5gQ4/uvtXiT2znZXv4uV2Dsp4DGeJnnTwU6GiG5cbuT64GHq9hjkP37
MwPsJ4oHN6jqH2x8ZhKcjIfkcSgIgP77EV23LW7665QMnooxlv+P+bm+uFyFSPViAa1YhveC2kFq
EFvKT1taP29Pi67t/fd3nsrGBPVzFpCH4Puaw6KZkgdWDiYYiq51xVkZtbuBzzAcAfZyhMuQYLs9
NnDlbDzZuESVMwbOl/aM1PJD7Jjol3SjVjw1bpykHBmcKfaG02axUAiTqeuaVvw03gpvZDvUaljc
U7tA8SM7RCJBuYqFGrFd18PaI0na81Mpk3BD/v7QXKvMjEnui6X8lX9NqiC126it7WOhRUVBgfCC
2oWz+342P62LQHV7/hGZHEPzmtCisjB2kLgsqxJeP3gvSx32qGgdocBG/LdBHHpy494eNN950CZ5
XkBOHt455s9QU/13yuYIciimvVQTfFWGeCdruq7a7zfAYodt4QdOmYcMf2+vrSYuqngoWqNxZ9+q
O/Jn5j113k9HvgKBZWheY/AqFgok3ii6gVoCTsIl9GG8O34QB89VwsXYh/wxjlz/C7Hf0yopskO3
J0U354qbtt7SV2OPpncc/Jzsm151X3WdISmkmRQV+pRs65C6PgIMqQClmOZ7Mbofb49c17Syl3Z2
1Q2UYOTWuARVOb94wsSKr/ElFe60Tdvq2TXuqqTjkawx8K/d2ger/Nbmh17GuYp2KkY8beYICVGX
1xFdCvDMmt6QdKNX3JTYbunIbEQWa32l7YcZRY/AVATzdpnjg3O/r8m7SFAtPrZpBxF4nYpz0nZh
mv57bFWVfVTkpWhtjlVd5/VxsNwfW1sYckwaU1fpGVc7q+XcY16mxgLAzwm8GXycpjuGrnVlKyXe
xBeXgho5aEaQ+jal659IZi9hL7mpzE5n8oqzWr5cWTYhVTDE60NKxztvNWWHNU2ruKfOHat8S+Go
uLcGkEA4EbKdby+pZmZUyFNPnLUUMd5NO9Ct+DU/8/4VtfqGfU838N0L3pkigRzRWM8gtOPuj7ZF
aOxsw2FdN+59H3nXsl1PfsZHjLuP5XlLurB3hxOEBg82v3f7rvk0RuGOBcB1JHt5N2c8tG3oYozx
2+1Z1+x2juKiw5Jvoq/goh4eWRrQs6dP3P/UtL1hu9PNjuKoBSoPK9fC8Cc2PAxp+0SW7t6GuN/t
4euWlf13dgBDYP7KcOhlQwMNX3kCCDI81rTiqT4fNwifISvretPXqeq/iI0UhlnRDVvx0G4kcb3u
uar9GtAQ59waVZQ1Tf8GeJrHCXhrGHpFrUBKecIV7NioVZTTvACaBQUgpAM676UvxSm3t9fbk60x
ExXdVOTMdq3SR/YUL4sQZbTrIigKMHhPvF0Mw9f1oTiqV5Xjtng9j6yq/NTU4g0k7s+9BMj62Dco
nrpAtzip1gF5Tqv6NiYcfFdMpqhdNarO6dZ2//1dLCgIKRDDJtCPgynDzpzzXLJjh3Zb8dN18yHj
ucP7cKQ5CT8/A39zmcA/dntudCNn/x35miRrXW4IM/30rU+doE9N8fF6FhIquf9tWQxN56Y7rsAD
Cz8Zq4iS6eJBI3cs8ohLfISTfHJa78vtD9HESxX65AO/KeWA7pxk+uCKJsR5G/dW52NnlC7W2KmK
fcqoH9vbuF/kBfdPI/HTQFhD9mB3q6mOWNeFciheetspiwmrTfzlbOHqZNvxaZamzLBmtVUIFOgh
KJ6QcWp12+d+fOXH8pFchT2tRRm3fEVs6+Fccd/c52J9nJk0nPx0w1YcGHc+WefDtj+O5uc8zs7b
ZOLS0TW9//7Oc1MKmFTpwWxS2n/cpjjqithwQNA1rXhuV5I0tWpMNvFOOfnSUIOla+4HKqwpK3wf
oiaY7C6795NLTj7G6Sth/6LC7ODIFdcFAsPv8myvSOmy0AFoyjmmb0K5imyS0LxrxQaWkj0Z1nP2
6NQ+qn3tj7ejgMZ/VDBT3ub2THeIxzb2gV8gfZ0Bz11Iw8TomlfcE2ofoEOyAfEo3fGZp49JX4ZD
Si63B68xGBXNxDyQLHvQ2olyWf4DYp0psFlhuK9qwqPKnphWXpH64/58O8+PtTXcSaf9UlePc5z9
dWz0ipP23VD67q/nDjxS+qS60IaFx5pWnJRtDoGaLjI/mWBhgYJkWZpYZ3VzrjipPw+Ntwy4r478
VcQsWP3kfHvQ10nBiOBK05DZ8QdHOmUkyUtM/TNUfS4SSNNyl2l2Q8aXx2LNgtSEqL/6KehP2cpn
kgoCjUz055AfE5/uVtc/cgpE00pA4K5oRemi6WaaoPxoB76Xh/b0+fZMXfUqtK4cukHtP7tsReuW
FUJhMkTdM4RCurfbrWumRcVNFRIQwRi1jVGZJ/15Rg1r4DWmIinN0FXQFJXI2FZlXkUO+JdOqz98
HOT8T2fNppL2q34LNIhyPW6b3vcguF1G+fhQii/JPF/G7mNKTHQIutlRzt691Xfe2ttllFkz2D/i
u3WZw2MTrwSERkAIsdznpm6tvy1w1de+6VaiG/X++7tdm3TEI7u4FAr9wfJmJ0+Yo+jYqBWv5ZmX
5XaOUU+i+NgmFSwyO+ZFTHFQVlXZPPsYNYp4eZA2DhSp6R2OyIegtjAWxU1LSpONc1ZGcfdvOsjA
39ipTU1SIr/I7n5DRKB51U9XPMFVI8a/NunH3BP+09KDBdxr/5gFvfNlf7aofy8X8dB39mWhIM9s
s8h1B0NxgMbZVPxUXS1FVhWkjHx7+DBufhbaq+eHPrXOt9de42wqfKob7bi2HHQQr/wOJCoX7vPP
LB8j0meGffjq4Y38BqOyhwkMHlmxOwUJnKSQL7Sd+7CC2l+eQRK9hky6oRRS4yQqhaPv5w4kLidM
V90EsbDvp60yAC11TSuuDZbOudzA5RW59nieRfsiO2poWrfIimvnbBxFzLcyAtXMfZzmPyHq9LyB
jdJwhNuPaleMWGVynNaK8Laoqmgr6+cU6Nm4ns7b2IQZhCf8TpxAzH+oNA+LrTi8KzNIj7K5jFhc
h+kY3zFmf7ptqrppUlxd+vOUymUso0F2d8DA39OMP8dZf+TGhZErri7bNkX1BBa4IyLsvPKhdSfD
AmtsR8VVValnDXKoqyir4nPjs3uQVBssXrO2KqZqLayOO1Aj2sUTRdhuyRIQwq1gJPljnccfvSLb
QummhyrFIP+lbM7SsZdE2pgliGiFNJmeKt85i8Y9kptB88rebBVuN0/AJ4GmvYymZPwA4b9/D5mP
iqhCzaJExVBfRqmoQp5sH7wJT0zjOJhIDTShVOWhghwuW8duKSNC/HNizX64Qu2cdskf4+iZqjt/
0atdcWaibNaLL6FZQuHMtLPOZT/wOPAgTOS7mx1Z3fLmQKg1KHn25o/syWHrfRdL02ahs2PFuYfc
3VZeYfEp8lgWGd4sZroIajYJlaNqgXYlH8G+FLGMPS4Q44k5rHji8rK1kGtDOdCxYKiyVY0zEnTJ
AIdBXjdsE4ffWYP9wcnZeSrY2zTwb24H6Mdtm7vunb9hs5psYRYtmypaFsnvmg36zptYzjNzP+4c
jkW6hnzOmCmVf90Cf8Nq2aIWY8MRZ2YfexQoy+4TAh2XNZlPldf9dfubrofh37BaiR2D97nGN1VW
flqWbYK+XgXafecQWIv8BtYi4GD2+gUdbOP82YZKrl2ajlPXDfg3sNYoC6vPiISVufK0oKIYO6Jh
+9DNvbKJW50sofnY4L44uqcsfuHTSzak58U7AkvArKh+3zap4DWGTnl9bzPyMtat4ZCpmxXFrSUn
dk89KKuweok8pO6EY4i5uklRtuxhBV9h2aNlSq3T2N4lPpLI7LK6b7dtUTdyZc8mbdui+h+Tvq3W
s7N5fzWxiTnzekD6DbGFMrgE+SM03dG3JL1fR1Rpds9ifEyo6XahmR0VuTXiZgT9XMwOzGWZv5fj
z3G7ZIPpHq2ZHBW9BcidrLa+xtFg6KJ29V9HqzIYu25y9i96dxkdBidJOiiTRDb5ZJXPZf0yWM+u
+FSNiSFyaqKMCtzq+myZ4r0HAe0Zy/m85jFe4i63zUY3fMVX16EttsnGTj3MqKfBO0072cG8bg9J
lkVWkRouPrpvUFx2hvYJQQV2FfEhxXkYpZRO+j+cfdmSnDrT7RMRAUJMt9TUXT3Z3barvW8UHrYF
CCEEiOnpzyrHuehPuyj+qNuOaKk0ZCrJXLlWC9r67O36MpbGt+y2iuaKjQnGxxOznyKIONKyOSpS
3RbR/AfE5ZemHc96QvtuHH4zEW49h4u0bqDDVES764tYMgLLhGOd/f+Dbluxy0aWklg95T1CmnzS
Kw5uYaNsSFcYg1cmGXDeTv3EvAevuFv1nUtDn1/+D5ag9OgHtGlAijM5hyCO1SYjyV0/93wlXlmw
YhvY1ShJ50TDiqta6pROQwhqzWCtH2bp51uG3JeB6oWPny9j/9DM/lf0Ej5qVq2Z8dKvP8/7YXui
Yi6cscHO527sb0JC9hHoVXbXr87Sj7fMuOAD4Itgi9y7vb4rR/ieQbYQrXV+Xx//b770v7G2b7NY
OXXEalkRfko8xNSA1bcTS1tngPxkufPb92xQWxZ895DEAPB7Txyx6fKd05DUk93WlDuevLhenQ6h
B2q2HRGfUKVNATjxXR8lmgdEvGklnofop7yJd871bcRY3kBbQZ833GNfM3cCdcFT0bwGqyXuBdcZ
WS96PdUkHuOy3PvQ/sknfqhVuxWabbRzDPJp5X1ZujaWU5ChK4sMgs2nGPwvcUtfAu2vDL1waWzU
mBN1fc6lxFcae3Nlfzebn5QOKw/L0uCWN5g8D7ITqnC+iD4xdDNNToRoSiJwSCrXWXPLf5MpF+6l
jVCZalmPhvZyXyThsfPkYQbS5r72/GcQP265kAe/BeMgh+iCX8gDREe7tOvXKHMXDiewfAb0oGMz
I8+9n4oxbRsXzfZrQdfC/tnUPJ5feyWYd3E4fDhkqBh5MG0A8NZKggvj24RjXqPGqK1wex1dfUoY
PUlhHpx2bfiFnbEJx+K4j7nWifMtG9VL5CdPSX4TsYfr24RjIxrVA7RLyz1B+h8JvT+jWCPr+psd
vXCdbNydhvxTUZnI+Yamnr3sRDqM92CvSmfjpVX8NKP7bC6GPRFmG0dzGvbjRg7vc1CnxfS5uqkF
Cyu0oiVXCJm5Dc5mKpqDGujnLnI3mncrwdLS2VjBUhkMIohJlO3yiOMJzQ2AJm659s4tuEWbkayq
aF+1BD++7Yr7LPnHk/dVXKejnjfNWrj3Nyd/6Zwsr5hoNKrmHu6AGZxjlkWZTHtdV9sycR6cTgwb
KMekFdj4RTsGqRM4p5G4etMG4w78xw9ZWW7cMbmnebyBYPmWKue2+MrG+WlZQFmxHuS+Q28exDtS
Gf6i5KYeC9e3oX4djWlQ8PwcAXn13sX7u82LSB7HOFqjq1y4HMH57x/CFPRK103ZMrFn5+ANEgnj
qFcStAvxrQ1my/2ibecQQ89t8ZTweJ/484Y74iDmtQ1a+vXW1TbR6DNNY7EvPG9by+hLptb0vRcc
po1oa+OyK4H7R3moOolepSoqU7qG6lnaGus+q9mLJdcJfjcIcgBhge4t3/nxNqrWeiPP7+4Fi7Hh
a4UMh8CrRomKHBAU05A8AZ+TTn65i+V86CqzbWmY35ahsYm8qGPcwckcAe2pKuV9vSvibH89El04
YRvENkHIu2oaXCJQJh8CLV/Cmq/EQ0tDW695yWINHQ8cgq5rmhbeOO4oG9YaO5dGP9+rD4YFvO84
TzN+OPGjna/DQxus7PbCzfyPpi6iHRcMmajH5a8DnCCZ9hB23F7f7wV3bqvqVtkQFD3yP/s8vyfi
fh7ps5I/EvUAbNvr9SmWfr9ltM6sxjYKse8tT9KsdrZN0bz0Tr/ikpdWYMXpfRarMk8iHCs4YbNi
p+LsJZzdHTJM4KxfO94l+7IsmFa6GCuNWTL3OWEPOv4Rus5uJEftiXRU5UpYveAobIhb2ZqWOYBz
oTHgk8JH1KiP0VjtM3Nj2dK35YFnXpFKgg51L+UQpG00gewDMe7KYSxYgY1yC6vORJTjrpZZHd6x
KAE9m+5WiotLm2MZcKg9Ykh3/uk6S5PplzvuiTnmt3XFur6tEFw4LXxlft78cgRVBvkVEXct1b9w
S/3zhn1wDyFHQrv2cX8ifcfqh47mT0HPUjcnh0bexKKDBViBJRczsmQdJsnbX6U7f1eV3IBj9HkI
b8tC2yi0MazIVJ5dKBnDbwnxdyoTKz0lC17CRqHFQVOJ6O/Noe0+yPyXzvgn1pm1PoSlm2kbsAvy
Me2EYl823T3wXIei/3Xdvy1cSxuDJuM2NGrArnfin8qP0mx+ibI74bxfH35hY2wUWlu4YT+F53LI
rFNCP5Xday3XwJcL19JGoIV1UBHKMPjcPHlTm0bka18cWc6BCl5rRlrYeWKZbT0gLszj860cvbtZ
xsdBzfvb9ua8Zx+sqmfdlEcEP19I8kXOb57LD3N3E8YbWA7LZjMmRehmEzanYhuPhZAcXfvIXboz
lqU2Jk8aybEnXuRsgNDbzGqns59Tt5buXJrAenRZUnNId1KBBrbdULZHDbVUFenHgK3lZpbupfXu
1iHjY5whZd4APx6QKFWFSVHmSa8f7cKDa+PRtElQfioCse+FbLf5RPEVmzQhunu6l9ZL9J3oArEj
yr/RQdgANDfzRalqOIhiBKqOqWHnOs5ahWrhOGzwmfKLiWUZLmqgvWpDugmUPSrTfDfwPj+Ax4Dd
pJThgv7qf00ChNgias8BXdH04zP04vnmLMm7YnALtmzDzsLEMQwgH4RBIf0Dn0dSDWnJzU1HbpN5
NV6e55AwEntfO3fZpH+WNHwJ8vgYDvGh8vP9JPltSFDfVhN2k8ZFUxfmEt0ExkXW3XmjtwZDW9ol
y7r9mSpSFr6A6nXnbVBbRT9gsxoGLViGDTxTQYMCHmi9oezefeoGdj82yUPsNN+CodkimPdSw7zb
Hnxb+rAyXRF2k4u3zc/YrkRD5qGepn+vn/fSNllPsoAwnsr8EQkDnvvHrPfDc/fhsBJQXGxRc/3/
QNHGMgMXTi/2bjd9jeboIMrwLgudz9KdtkPYfI7m1t/m/lpG/O/VufAJbgPUlFu5qkpEhOQivQO/
ad7pVNR/nOnVRFMadXwzxt5RgB+mg8CVcL/UIFxmVXibadp4tSZjcIZVIRA8lY9exP+pQ//T9YNa
iBJsrFrbGnQbjPxsLEUqoItGi38IQ39+sXGDtS+shffERq11kvkTMokCHIStD7rljG7GrHc2RdWv
QO6WZrDe8350QM3hYRlDkvwGr/Z3Ew7o9OtX3NfCdbbxalkswc2b52LPQ/MAkNe9GfiP6wewNLT1
mruiq3vdI+7OC3o3yfYx6buVa7N0ttYz7vs1fK7I8Ku98NFBNpX2uzyYNryju650VvZm4f2zsWg+
GwVPUFLfMwfJ4qyco00Zmnvdjr87Ea+dwOVZiE0QVqFT12EMaylIttGUvhQA0KZjHr9VZfv7lqMg
NktYoaog8kIh9g5h2QYAC38z+ZBDuj760gqs19st4rhqHFbsBz5kxzhqvtCo/NzM5CeOv9pen+Ty
bSI2R1h4xsv1DMqAHW9fvSG598Rt5Uxic4RBFJaOvcDQs3B2vGg/S8BlbvvV59V8iPWZW+eERmgv
htjYZmiGbTeuZV2WNsR6r3VfyEIbEX4rom5bVfdJtcZgednlEFs1MeqgBQNJNAFkkik2aCUfQTce
h6mbwdKu78vSFJYB5410RgxXAGP5pPunSr7RNZG6paGtB1rWiXErebankB4Gwr7VZb4bxuDnTb/8
P1RhIy2IaZNin4gMXp9uc7yRppU3gZKIDTo7A98HNWBjWP+1T74r9jW+SRTJJbFlpiCqE9GED1vA
g4t0VncRymvK/3p9WxZuY3z2DR8uOgA1AtBT8HTX0T0Ktr5/Ux6Z2EAzJ4xLHk0YN6v6NOlzpMCr
lJo/t/1qyzyjKMCHWg4PnwURWgh1iXaXaLh1wy0LLQKpVF/gqpCgh/HkG5J8rVClue23W8+rAeEb
rcq42AeN+ieAANiurs2aHtrScVr2WWXV2ISEF/u20O52HpFX0Y7767ZfblmommVUDOr8XkgkWdLK
J8FB9Vp/uWl4G07WV9IMusI9d0z0qxyHh1yuSuUs7Et0/rz5cM09kUF6ccLYo9HDJnTQ4C66aiVp
tjS4ZaD5LIgf5FEBNjxx33Tx1qFkxa0sYFKIzQ6WyLqighmMnXtPJsz2idfc0QoUapSlfdG/6riZ
UxaqzYAMBURKnsJyWEmBL63r7Kk/bBrYs0NZSwln7zb4iMl+BfM4rVjB5Q8mEp3n/DB24cVRqfq8
2NN8qFPhtds5G7dQ5d1zNT0KLZ/jTt5NzU0ccWiKtmw648zpeifI92ZOdq0INkBnryxlaZssg/Zd
QjI3c7FNoQI3skSbit963ua6VSxtlGXRQ+eSzqEYnXjfy/aLLPiuDv6ZgN9p1efK/JMDn3p9poUH
OLLM25lRAS3EeSZwlYWyuusoUGLBGjf7wvA2QqyJFXrUo6zYx0OgtiME1LZoa69BcFOs5SEvf14Q
m1+sZiwP53zM91K8NQ65a71/1HiM8vkIcNLKeVxOiBAb6zQ4XiOyBnPMdbuVlG+54x4EfUXEcigo
v0dz2PXjWIjObdQTZAT5COXlfK/b16L0zrRJP+aEfAMJ+t31GRYurg1+gtJiNzg5YhYddgRCPaII
mzSE16Ure7Uwgc2kQ0qwXHROl4Okhxx0Sbd9uSaRsjC0DUHoMt9k3YDdoXRWqHMl2RZecl754Qt7
b2MOgD4OI9VjZ2ZdbD0CJYG2ObYyggy50Gv4kssAMRra9Cts7JwpihLzoLvhzCjJBAUIlk0q7CtQ
PdC6OhZ64kI8jn4VxOg+5E4ijm4wkPIrsuFu7ac6CFWrUh3lzr9lgUa/fxkUgBTfmcB1adqg2QJc
FDfcF/xe2xVNPn6o72evop2mOXX7rlGp2+g1VMzFM8X4lgPijm903STirSVz8ii8oS53YJVv12CQ
f2sp/0ma0dAueMdJE3hQFw0eDG6+Z7YIUltsnjRZkh9BwNv5jzGdx258oJxCBjo1KMMX+RZ/Q1Ns
CmH3XId7rXTF+WbqmzDxDm3PKiI3gYrDeROAEywR2440ffONBo1gziYJmwwUwr2CHrOByB0v/EM1
VRU6bEv8jwvx5GqoUUfKJi82/1w/qouekIbE/9/nVfMBMjCMJQ+5J/jDXx5Ko5onAyItEPw0Y+rN
ZbNiLBcdO+ay3j8KNYCx1G7yoIoKMIigPnIajW8ZEq4rM1z0uZjBuniatr0hYy0f4tHt2FPu+1r9
mAKgcQH7nmugdZNgaMHPQ8IW6NNgqr3ppkoN7sz5N30IVExh4g73MXwcpsqQLUsKE+xKvPmfrp/U
wu7ZIAYDX5PkWV6+8ZwD+unC0r/xnqMU3bhA0V6f5KI/wyLOf/+wiDyRUgygyX8kteNt43Z4z9sR
niTPXkDKuVaJ+Fu9umRf5zV+mEb7ZclUnfiPuQ5MxQ8O7Z3wWQLSmgf3bls2fEA1vCRi2MYyMPIQ
O+hf+I2E41i+hF3uzb+RVp4bk+adqfmw5SUKEOVWkjbMv7WJCaGNJ0uiyXx0m1o6DJ1jCWATDjgi
izUI1IIbsiuxoWa0ZfWUveYJc5tT3kBp8ZUC43wLbAWHcZ73wy6pXCZm7vzizbAhZ1vAA4LmIUL/
8Vo1c+m0LeM3A/B/Xpfnj7oP3VSo/IVNoN9y4+Sbb0C4eP1OLWyTDc8gxAmQ8jDJAzjpk73sqw4U
7FTM+fb6+EursIye+F3QyCLJHsOsczY6HJ6HoqqOqEbd/x+c1+VCCk7DenS0i3qJkbP3wIScqxFw
nCyZD5OKkvpHGzSs4zvF0G/Q7t25mvqvk5CNX2wqFHAHN21lgLfYD4pwrHexM+R9l/pybuNNwJl2
b9tqG/QRN6ix5VE1PdIpoiCBAw146uSh+nZ9p5fcq+Xi0K1Xn21vfOTe+JXWejrSLnyNk/kPM6XZ
kw7yWA0PV0plC+dqo0AE8CRJm1RQlWqmeQSD0sybO1KTngLeOcvWu8+66hwIXV/cgn+1S/uQuAPf
n/S9B+JPIn5gtdBJyqAbot/qqc+a/fVpFlZlF/Q5AeV+meHB1RVYxehYfgFVweccOlqbipdfbpvE
PihhRp47c/cQd6qpv7ngHJQgl6XMOO/IKvn+bo58gtO6Pt3fuOiCP7fL+7FuXRXh2/Oofebnv9sQ
GLVDNFWj9yaKvnZQZ4zbgKTtHCn6E84+gjgzqO3ibBPFfRcB2snPsY87tFkABWSa999a3ZoYHBQ9
6LzTgvojbdHCjG9zsmtL2vW/4xgopA0nfZTFG9JAhuFzmbA2e+qmKnAghev4akTzV+vlD4rGbRLu
acBJ/ayTcOx+zklLwJ6ckdnU70KBGzv6rYCH0JvBHyFAIXTcT2SbDJFJTjTwhfguQDg5mg3ar1R5
rNrS4Stv+2UXGdjlGzFm0xDFhXoIUSxCx5KgMvkUCDXJlTLF5csd2AIvtHMq0kMP8VGZOB83IR/Q
T03J6PFtJg1apa5fhMtZKAjDn2/9hyeLVGeNKVnqhyn2W1qmYB335xcSgghjx9F5K9ARZxo5/vDR
VTl1AM84g3sH5uMxOCQuaKm+qiwLp3/GnMaJ2V3/VZd3N7QRHIJ2SChUvAYcgZTogTdSbKK8cf2V
B2hp/PPfPyzajcoW6P88/IyItHiCYJrnHioD6uUVl7E0vv+/44eCKA1xnvAzXlIu9wmNhoM/+GSN
w2vJJVlxufGFk0cAUTyAzMZF9h06w3kAEGuT9Dyd0PBSQ7BHZUau3PbLlzG04RuKZXEZouPpIaYQ
kQH2YOD1ljhOHxcbcOAX/p/bzt16sTlvOG3QhPfIac7RIZlzPQLl5K50liwciw3lMMmcMOWo5mHq
cLsJmdSvSFTtyib9jSsu+FQbuCFLtwNTZtwgOGPISKdxy1n+HCN1JJ9ClYMGayOomeY7XuocjoqN
JMv6NAzKIXqdysar3lnBIDz+PrmkiuhGgtC2/Iyv14Qb5AEySnZRWEi+4aJlBwpEvH/fRklZtmAJ
C7oBIbNKRGpUN8xvOXF5AxTERFT7OHdCD+MmKlTmbgdZNOGQklJVnr9xSH3+REWvXOx321vOMbAr
wzSOm9Zhhr2aQhTtToMYsrpDtzxZq7RcNoDArg8D3uF2be4Uj3To32U/4zQVHsfB8x9639xULUL/
nuUmwhG6xVgBe9WgXttAiY9vpQYzpxLzGlrl8td8YJOUkA5tKh36CR8cp4bqzjbwIUr22zUlCmGp
I4Uc7tqoBiIIVbbCmDUs7WWDDux6snYGSN4mZfwqphlN2kg+waUHuAxK6MMtdyC0cUS6AlM4GYvx
ofXYsBWx6/9Bvw//en30ywsIbShRHvn4HqlN99iWEf+qCL50XYZYIJ17cZPqBA1tJNEwO7CgiDQP
Jphk/BtvXi1+nGXv/r2+hstnH9r0VxC89NsicyYElq4fP7U0Y80nN0TGM4S2kN94O9GDTCKNKlNF
a8IxSz7Qepo4Guv8RAXyESV5J2nS3A2D9pGjlV++XV/W0gzW4xQPQMh3s2gfSVOQN+EVbb7xsmz6
ddvw1sfjUOLLsWmG5lEV/DS5Y/tcZ9rc9gFv44ukhuJV7EzxEQSA4itITyGZ6GVDRW/6ZAlsZBFv
594VjcMfdMDn/oUO3flk+8LX0caLelr8vL5Jl80jSKxNYmFIRejEyatmc4+0cpQd/zqt/0PmbmkK
+62WTsWblkbIpbTBRiRVASkvFWwgF1us7NblmxTYwA5SVllURIF4BIN++0lq03abhLpVvTL+whJs
ZEfuYNgCTbGvrGyKDZ+Zu3HpGKbA8t2W3wxshIcQ3BgVDOqBQHT5MR7nsPgVhiqaIUFQFMMfo6dJ
/ALnwMyfepHrtYTd0tLOD+eHCFfkiiR+45LjxMT4YLqk+TzQuLqfA6NWMo+X3Vdg40D0wDMa9l11
lDW+i8FSulVxxLeuil2IjA0QBl3NQy9dhPPfP64GCW+H4659Jvgu+leVzfCV9AC/3mQstmacqoNs
8oNOPg5AQYg3wgnzTlEJFca70nPL1ev89+P6vwEimuf/dxmoghS0MLN40EBX838FI7I/ghnQgAQ3
cnznTZYtyO1QJ/eHLkP+m6jsJGMvTp5BU8L0jL6apMw/tSZHzkZmQ23+UJE4Hd2AqWoan0DA6ZVQ
hgcdnIxW4D5Le2+5knZCMarrIvrq0p6wewHB6S7lyo3WYIQXr6of2+AQjeciczlRJ02TbjMJw++D
Zpw36HMgdzecMKawsitgnQeAzveqE6+Yv4mbBNj2yPA0KIs16fOlVZyt5MMVdZ3egx5bjqbveoAL
oU3IgRNjSZ7iXXfWRHwuxr1YiGXWgyOqUHgGqWuI0Kf5ACg1PgXvNa+HNIEc3ErstrSY898/LCb3
6rgTrKtONFd830Iye2t6p0rh6d0Vo7t4rbASy6R10QnfEUyfkM8237ka4yfKirXQbWkBVpTj9hO4
CqHud2Jjk6e08mbk0jK+D3izBkVeWoBlzMBuBFHeivok5kmVqVtNdZ9Cy8KsnMHS+JbdhbXrjQUC
/9M0DuGjq1hyF4by220GYT3eE0EOXCIfcZranmyIQ+OUTy4HqFTcJKjkxzYohI2Tz8owb06sOX88
Ve2wF41wt6NiNynbYgrLrPMRacPRNPWJOjH5LGgyI20o1kSVFg7AhoOwoJZ5N7fVyZWhNnvNnOAQ
DrIZdzedgY0CySnuf5D0zclob4JWMSGfwVQ/vCRIrvy5PsXSEiw75p5Am5tH1WmAJm2VMmhcxSli
AbEW3iz4I5sIR5QooMlkKk6SseEwOVylJtHRHRk0+LiHtfL+0joscw7RRD0h3tAv2u+fpZc0W6f0
b0Jt4xZZhmyyVkWtmMUJaKz2bsi6xgXv/nqUubRHliG7HZqFRCXw40GHMDhFl7bx8KMp1KexLdeI
bC8GY1iEZdAkpEMCtIg8iaxgd3LMACLr6noH4IkB+37w2pToNbh+qxYWZJPXiCrIxygeixN1ywnJ
gwT5imw6Fl3+0sPOV2ZZcOE2iU1uJBLLXadf4ioetpMDCMddM9bhv1nQ32qDNi9Y6I4FkDoD7m+A
wt6go2Gr8IyndTisAY4W7q5N/hULRAIeFcUJbFBD+6L6zmNbIJwLtb1+HEsT2EbetVk5oqn7RSDL
tnFl8Nj09U2tMFCDPk/6IRKAou/sCRmK06Q0mCYRADzllc83ELgHF3Dvr1HVL9xfm/QnHodxEonb
nvRU5WjNcMBp3YUJ8LxUvU5D87MH6uW20COwDJ6EJhblmMsfZu6jO7eX9W5Uaq2St3QclrnLQmk1
Krc4gfadBht0RZUI5Ykb3wRKxZFYph5PvJIi1uVp8oWuXgB/ddk9uOz9duVhWjgLG4AHUXsHXepS
nmLRZweoGL/AT4m9ITnbRWPyuyylXjHyhc2y0XhGuXOC/HhxwrfR+E8cTqhxJS6TKye94ENsFiBE
+wSnTZojY+pbXkCuk9CB7NEFV66UvJcWcPaRH+wDAs9R5bGsPbK2Bgs7b9JgutWpU8uyXYLiRMGI
d0ISf04FL5rk0c2RjPLbYNeFbvw1QD2gu+0jyeYHmuZB96DyLfGWZ0OfatbTdzma+GEMnOzfm3yV
TROE9ggeyaTITyoQfbCNezIVaTy34wo4bunAbdPWCp/wedbDNkDqfqbwQcN/dRdN2RoBy9KBW+aN
F2/EAkRz5OCp/x5mijZp1om1ZqMl27OMGzS+qo2FGk4ir/WBD+KLckexMSOqG1JwDbCh6Fbu7sJm
2ZhJFJHqsWe9POUlm+cfrmkieY8afZC/jUXblT9vOnMbZhf60E6cvFAf89B7yb0B4HDtFNvrgy+t
4byPH+xPEl8DmTO5J63JCwc38qEU5WuT3xqG2Pi62JPEcJb0p7ybou+kk/120jo8QqTNrHiphStl
8wWRyh8bzprp/KFhijuKRcltzIX5fn2PFu6UjUqTQ92WecnFDyCffvMqeoxJ1qS0iH4Dp/zmAU+2
chhLC7HCdNP5YT63nUAQWpv2VTpALhzIWE3ln+srWTpty7whFliPkGzlp6yXWfbG5QBN6hi8gD5U
eoypP1+fZmkdlo0jLTdRwvvs1EK/+6hNEEL2jERAKN42vmXkracKwCnH/tSihPu5pYH6BrHS1Vdv
4efbmDLmAwnaVd14Yj64QTZuE6HOg6+y+LZj/g+TkM9HLkfKT7KcmnLTMpPPB1Syo/rGCSyj9iq/
16LL+Gkc3KmAKIyntjPyFWuqw0sbZD3a+NxzUXQdzDOT6HqSkOfdzi5fYzVcuKTk/PcPLgkCH0ga
B5l5bjOGlq3I7HId7fGST5vr1yfBQP9JI/uxjWKVEeJW4GW7Z+GXHUBTJL4f62HSaR2PEmpJ5jMU
xKa9EslL1zG+tmvn3bk0rWXd0kwViJq5dwoH5B5JPZVbaoBjNsq8BSVzV/LNS9tn2TgbKs1yPWXv
XPvmoPjwOc77FpzW7Nv17Vs6fdu6WcVqJHNCRFXVLNK47sGKOsejWWOTWprAMm/NVeDGvcNOIqpD
+mT6ruY/Eo02qdsiNRuROA0EmmQ+LkCb1UU6cbxEfx8m8LCufeMvnIJNNGSa3nU6ULScuA518zD4
pnF2rouykkwbzSf67/XDWLhUNg5Rlj71qjqaTwO+mw6Q4f6ei1l9onL46pSrgOaFF9AGuZmxLLyJ
Dtk7xO5kteFh7m24cbrvFBXMnXY7fS9m0q7c4IXzt9FrcRxGCRLNDP4XVG55UPZZ2vdiPlzfsqXh
z3//4F8MmKVB4k/h3uvOizdTkYBtAP0Z8S3IQ4ByLDtnUOJ0Ml1n7yrp310PoUKbKP1WdDJYscCl
y2WZuDcBSBt3gXmeGUQgt7Q2Ifs5sNZJNi6+cZrft22UZeix63oUyqv83XXrUAMQFeniezmg3Le/
bQLL0ImCykce99k7iXi75V7hbj3Tfr1pcBusBvmWEg2nhX9Cb1GWGk7/RR8Bvy0CsaFqwtNelOGd
PU1TT3+Ho+mPoDyJb9sXG/rjMqT4tae6Zymj+GveK/QPQFqvvrHWZoN/YlIAqVoyctKOaFPs0bCj
Mi/TbMz4SnF74Yra2B8hFS/Bb5K/502p7ggz4TGcfDdF5LMW9i9NYdmxMI4pwdZOT7lDApmGJO7f
OZRF0fOCAu779Vu04F9tMiFh6Dj0A9YRalxRzYFziJmKD+gbKqAsu3qhlhZjmTTaakJ8Rar8XZM2
2E4TMzs3z6ej8qIVa16awbJmrT1PuSQxz6pFSBM70fDSjyjkzrRcUwxemsKyZ6lcp3GkH5xIgaz9
Ycim2WwmXY31pijn7HTLkUQ2BghAT0bQdZi9N1pCFIXlcjt5aDM0ZgK2HgIh16e5vJjIRqgTPXaN
k7X5u5jAtiJpFz84Q/CKyHRNjet8Uf8bEEY2RD0GGAGCAKJ/ZoA2Q5JLhj/wM+YVC1wa/XyjPzxz
umhmDuWM4l0PqH/+jW8Eq9YQ1Jc7dH08yP87vARnV54MbnWk6LbdEj6SHW2E/30GyvxlqMr8SPti
LlOGBqt7ZtCKHzPd/kBjBkRqgtJ/ZG1RfvGG8Es7V3mdJty5rawZ2bDTIfE8M2deeCKIhdCX3DiV
SDuEYWueZ2lrrRceAA4wSUxx9xz6g3fgie/1qRcZhCnXr97S+JYzkEHGVZ80+bvERBF6SPwZ8OUa
9BzXxz/Xdy9dPMsVhCXLwiz3yYmXrrvnfuZtwqbpt7rsyEZX2W/jRd0GUV22YktLC7IcgwjcWoBY
pHhnaqJIWPqmAiNqtV5HjS6vyEa6CTdGxM1p95wPwCuwwLzxAsB0YfrP1QRQFYDrN3Wc+ZENenMj
XWZB5RV4EQayI5Kjj6mfenmjV7ARbyD5KyRUXMwzdTz/0Efm/e8Krp/8wkHYnEa0KNqJxyM5ISv+
IhH/HqpWrVUclwa3XILgUo0SruzUdv2Y8qFpHqGoVNyUbY3i86wf/FnujF3IVRI8gZy6Un94EojY
2yct2rin/SjQrHtbcBf9B88WJhwq4XiL3aIo7knU/jS1claWsbRJlm23SRnSJmH+D3cugzt020HF
FH389U28s7ielm0z+I5GtSWBkJVffo+DHD64kE62tjkLz2JsmbKJBwaxD0S+KuZufifRV+XvQm+e
u3tH4cFZ2aa/ItgXfNT/4+zLmtzUua5/EVUgQEi3YNp2u+d0kk5uVMk5CQgxiUmIX/8tP99Nwmna
b/kulVSQNWwNe69hjWobC7DnFjrbe1I5zT/B0LdBFfe5hesCmRfeTGC3cOyIbGB+VsS6ZZw7O4WU
QWGSqS6iSxCNjQ6vsW+CW92AJeF9reBsWewiocbbuRxCk3BByYXD+v1rZrT23BtNUA2SCHbHao/G
mTS5B7loXMmHKgjzuLVuf4m6sLEA1xC43q1myi33vuIKG0R3AFR2NrXztFzKc201sNoG/M5Q3wl8
9TabNrsdSBM+TH1Odx/vYFvTcW71j20goG4HxjZjr4x67B6aADR7hP74PMbdYsfwylZWJ7wY69KK
BX2g1A934ADLuMrrNsGKvC6JHa1981yncV3bdAo3/soV0KE9IwLEBATQxwO1NQ2rjYBI7tMZBMOv
Ecg+7h3umR5BQWx09IUs2lYDq52AkQaS9YHf3Aaega5BA6DB/+FBtHFHWcPfyCRaCrn64s0N6uZG
QF7rRuZLnYqJNLtGl/Md4BpBzMmlTNrGwlqD4RpRSpH7fXMLOFPz3Q0Cdp8NlX+XZZ74cdWUrBFx
ZRSKqg/m4q3skQ8EL5RBoLgfxgv0vI1NZA2IY7BVaLUnyzc5AwNiK2CY3B43fo3Nq8yBCP64F1sD
tYpv62rZBYEu3/pl0Dsm83onWfnt/9DCxspao+IKloWZP1XFW2HC8W7xh3kPaZovH//8rVFahbYC
Srr0BtrcokplTmOtp5S1XngSyHSlmtYXdvStPqzOeVVHOUpgbfHWg27sPJgAcjpJXzJ3+vlxP7am
YRXflSSd44S8eDOodx8ZiDFpxorp4Fyu3W4N1SrCK6G9mXqOepP56CRqAZ6IWBe1JM/9vWTLJVH+
jZ6s8XCELBEUppfyjRWSTHGmOFQkAKcoT61bOi8fD9fGfKzhcHrRsGEnAs9hMjlHS0dIKbH8qow1
fI//PpRIQIAadLroLrNtN7RxBiUc+al3ysW7RLLY+v3nOfrj3KsmX4wZPPfeMuIsPqDrEk9b62mY
J348QBsb7toJE9oxSyMzt3rwXM7jkT1JsPMbkx+aUnwLcAmDntUiLjS21Zvz3//Rm9y2A3wxIDFL
yoEB45Vljz60jC5Mx9aCWoW4KXH1XeayerOc9wdZjlD3Gb2vc9tfF3trBJzqm7ng01y9ua3zJagm
BxZ1QMf7c3UJPL3xoA1X0U3ADC9FHVRv0nr75gy/0SiyFO7rlNO7Lge75eNZJ//TMHznor2GwxkR
aJL19XLLaBU6T5Hvq/qzLdtqqBKou5TjJ9Vrj487VK+G+oGSkY0PkIGFvmxcAzRbegm4N37k7nSX
FZMbuw6USuA8rrKavwlpJzucoswQSP4vxJud7xAKlMaLbQ+NhrdMwuvsJLkCTic1U4B7SiyhxzSR
WC1OP/2rsjLXty0F95rEop1asLWzvotmvPO19G5DVD9sYmZSmGcKyd7xABMaoe4mzwMkteptT3dh
Fxr6TTdNB28DqIxZ8Qjnwn58skgih6npQ38PeEpYn3ooxKlDDve+7odtl3E6NqNpg69mIQM07mxV
o7aT0KLlw74WNBT1MyOQAgWIKUTq80mIjNPfGkppOYRooLunnTTUaul+2YyDaVtRCstTw+wcZjcD
r6bCi8GRJn2dMEKXUiZZwZz8MfApKI2hzcrBALjkVeZVeAbKk7InzjzvTEmaEhuN53cF/POmYXb/
xRbBwnuqVU4PpeuV9AUA9tLeA2IXUagpAT8U/DNS6uTH0Jum+WnkHlvyuNJM2xeu8yI6dZnOpl8V
7nb00wKCXX+acgLdiNLzFzgjCzN6UjzYfIyGIs16M6g5doV25ptynMAfWFSb+08snLhndqNXwx36
Tgrit7EE/XA/5ybMPjEahvZHwzyKC52bRdxMX6wXQTLjW8Wp0E3CfVvJBU5OeFc+OpxnwwvEXUj9
ZWy50I9GDaCwsSWjHKXbKCiaF0hw1H5ijA2pn4CbnfdPsJ2I+G2EHg9Puhpck/ZEBtqDSw6t1b4v
GhSJknaUXnXoz2zCKXGipoP9ksryvO8fu9rTZO85joSijGS82OtxPAMFiqpuIWiKnBmAyLtlLBv3
axR13L3VEJHI87hZIEy6qxkzqMiBJHk/UFbxV0rcgLM95XVFyp2wtu0hzOFOLofev+s33ZPswm5U
CYvMMu1wvIflb5ORILtZKjF7VRwGTGZvUEHgtY5zhwT9AK4UaVQdN7XBYokNGKsPVS4lgyxTx/RX
MO4XTAmsLlXa9dhq4xzV1CxVSnb8tRmqaD5oCMcYvmON9pweYS9pCTU/EDqjz1AYc7pHDyEuvnft
YsxNP48ZDMiBy16yu9AVI6D/cEym0JmENAKv4gZsO1/u0X23XmI++7MPV8CxYeFRIbGS22SZcieH
oGavaxtDF8gJv/R0AqY/9mHylCeN8mX7oygDXeyNsyxldBqEyuwYl52WUZK1RT6Su8bpzaRiIrJu
fMLVKpvIfSX9jv02La3kszd3xHutfDcnqQlGMQT7asjb7h/UQcb2W1a0vRtbmInre7jxLdEn4vms
+xkFE/bAIGjtANGrxs7JuHiLOydQG/ecB1sLAREKz29guUPg6NSLR9/DyvzdlNDBmm7MyIP2xcOD
rvrVO5LgnQLlAuKmRGaznydSA5Fx3sVMZ0Xqkky3X+wEMBC6Z2A+/h0i+0xBdkdrCD3GEcqAnXhC
QkRn0DmA3W19Uy0TKfbSzwCNEdAf8APszxOVN41HG6dLJP48jA80Crrh1XgQv4AOTdvMHrglMPbU
7DYfS8ZI7AIl0IXYVtTYh3GWq0L+M9ZEiK9kklrfQIEAhrK7yYw4jeJ8RDaf9rPM6t3oqJk12BIA
qEkq+J5ok4ZOFvAxGa0XdCKBQPhglxOFf3u/pHnd9GDjj3WvBNJ3NMLSndvJXb4HUE8quhs55B1U
uZtoFm0EMbs80k1MZE2KOeFZOwG92TS09Q7YtLxyvyjhlohOJEvc2EFGpigvvGw37g9rlG0vALnE
iGP4RjBzbeg+YpPKDljPl3iI799/vPWF0QYRybLJdiecvhRLcxCPQwk56wun+vu3B2/NmZCQfsq5
Py231dTfm3CYY+P6t4XXH/xqPA7ZdNVAees7I+minmk+dic3aJ7cXoGaM/MvU36RBLc1Tqt7Ikzl
mJC87mD0OX3CyvH2HS+uA4J4a85EMzY9lpoPdA5AwTcKno0q7uazGv/Hd6utH0/+vuRC6DHsJgTP
SRVOW6NAncubYdHOJZXc959n3vqOWEUCSl9DidGfwxdhopseWpJR+U9YQJH1ui6sXoBt18AKNeiX
2zCE3N0s6teqodch1bw1T0JLoSSMuboTXh5fGjKUdzIMotg3ziUmxvuB7K3pESJbxnn0dQm3JDXX
t2YB9n+EouapDYJLRNyNWFtzJJA78DJOoFM59oD1YdI/QaSivtU+SVRY8zvtglv88WxsdWf1BlR+
UEaI5uVWRihzNxkuKs7Yn4Vbfn/cwMaK/Q9hYplsPjRa7xcHYIH0DPM7ghtaXaqdbazYNUVics9a
SRE6YMNKQdB1ehs78rVZ+Be3CS9UDrbmY/X4Q12z1hYI7WOPqk3q9PmIFF7hp5ClVLe5thXSF3ii
fzxgW42tQpz5sB9xlc2PnfDhMOf7AHsN6jfuY6+tYP5LFzbFVWk3by0xXQDQG+kBpAaK+4iZzmqv
OJYh7v1xT7bW1irSq3wCZjTz8iO2cxhnu/onDe0cN7wNL3RgY/LXdAm6MN8dZIeJwXs/jtSPCvLY
OR1eZtpf6MTGdKypEiLCFdqG3VlhjUChq/Vy5uBpWAwp6ajMHhpHjqeILF5zYbFtjNpaorh3lOlZ
UMpjIx25JNZov0g5KC4Pw8jI8vzx3GyE5ZpDMUYlwf2mgZAG6bRgxZERaHTNOSpf3oWObDVx7uAf
CRnhqI5BO6u/hRZoDW+hqn9qXfeSGOPW189//8fXh0JAfSQYvWM1NMvdAHBY3Do0vJBq3ZqEVcRH
RGoC4Q/vWHJtE6J4juuO82jyS7GxtXJXUU67ucnqbPCOIBmova7H9pTXUZnUeMQnWTddSoRuDdMq
6VMFblctfCBHP8/Uba1q50Ha6rpCJszq/56E0C/BwVDoBRkWAEXD+pfv4xhMsoiO0XUxvqZO0ErP
3JWYCjK6bQbz5YoHMXW9xe6IHwxfATusivTjqNiYlTWNglYCWi3IwZxkCPGfHqj0ZAQ2YAdhJXo3
dPl1hTRvrco7ljPIzHOEPjWo0ues5buszaoLI7Yx52tX5nPqh7RBjn2XBG0iGNzskdP9+fEQbX18
FdVzOEGYPSjzI6SLWvLau7qsYjV2ZXVB72sj9NZUCn8E1EpCR+fWYx6PURYK4zxa3F0GdOzuuj6s
ohuoRZic90twHNyhGHZgBhuQRCvR/vr4++/nvb21Rr+DzP2Sgyp/9LoBH86919IpYq/MTkULfEND
K1A5zYXM9NaaXUU44cppIfVnb2lhM6R8RAIGSHq+wNVl8/Rxh7YmfRXnkXW5pW4L38u8daAwrLIu
vOUZMorXdeI/9Amaq6mG4NOJdLUMga8LfKjCWOFoTL/DZn+c0sLwpbr00Nno0ZpMYXu9FC7HqEmY
08fU1ySJ4IJ31XCtGRRUz925OAfni8x7VDnqHGFDLiHttn75eR38cfDZJie1oU148ifya2KjguZ8
+em6H74K7rCGywY8AMIji+oQmDc9xnUnLrhrbUTF2pe5DDwx60A4B+QFyRif1fD0Td/8y6i4s8YT
iYFWNbsLp/zfj3uzsZOsWRNzFkEnPAucQ9jxnZjUoeuGL3k0XQiKrc+vjvByzkEOJQTv42CW+5yH
gUwMTH+9xA+1ba+7Ra11flF+V8BxiPCkHY8hdxVylyVIM6MQ8fEoba2nVWxXFuensBAvG0K3lq+L
KiL+XMDCSVzlXeCj1vf3itU9GdoyI6ClteYBBgnFG8x6y68f//yN7W9Nm+gj0FOikTgH7E8vVRfY
ePKDp9zSLzCOvnAkbSCTvTV7Qnl5OMJrJjwuIH4jjXxoQMaJkR7E0/+XbT7BmDaewwiQVy+ep2HP
WnKEzVMylMO+qPNkCS7E0MZkrWkWISGwyikX9DYakNekeZEfYIRWXfI/2/r+agOYAj0H9VA7hxrs
gVRAYyLJu6K/8tefW/1j61Jzo6vKoKQXn5OIwZKd/YKvM7nDMlud6sM81MRVFX57E/zO9MinuMz9
+r4M2Heq/tE5KTL4p/u0jXHFiD9efhvPQ3e1CWgfBaFhKeipqry9kTizwDREvpndLxk4QsUwvl3X
0OqYV/7ghKzU4cHV4UnhlGeLAY+nPoFXvLt8dG2F02o3GG2jRBBxfYts+p2BF9dIw53Ls0evJxci
9v01hsr/36vA+hSGVu3Mj009A5rmFqhzx9D9NDcfj9TW98/nzx+rDHUVDfVmZU6wnYBzAYoMcZEv
Pz7++PvzjRvC3x9vinkyAR3MSSt204NpUNA7quhr0LL7bkbV/uNmtvqwOuRHSAbB1lL0e0pz7SdQ
7Z1vUPdAAuK676/i3AYNByCqDw8wdO5iCxeJ3yHE6S/M8Psno7tmS1TOVGfh4vd771xDLPSnuS5j
xvsLbMitwVkFem8N3Gp4pG8beKXEumjvKIcS4nUjswrobKqbyG1tBANzjvpfxdLc9+bDxx/fGphV
EINQ4NrKKcwpcNsnygK2U+ZMklMogX3cwtbYrOIXBMtOjV417GEfF8UDgZQ4WaBMf9XX15wIf9ZO
Gc4NcAqmrXda1vcVJE931318FbdM08pWWSsOenEmetOXNYS/nMW9bltYkyBUZcUUoaR3kBImCUng
RM9w+XMusZc2Bn5Ng2halxclCcJDZhcUfdqcVPelh+rSdYOzCthhkqY3Mu9uMaNVnBGYyoXkSqqg
uyZC9GHfeG5DIwkkC5g7Fc/mJqZdQE5dVYeXBJDPE/lfWBC8xv7eO/28RV24wvUoj3yezKP6h7mZ
w2IrzWHmlX/sTG1/Kqyof68btFUswyWvMfCUVLcUFe7YSPloVX0peb414atYFmNVu6Eo55NS2lSJ
teUsPgNUw/1LJdetFtaxDPStsk3GZEx5UcVsMs8QNL2Eud34+poNYXrRwAgxowc6h7kA8qjP97Nw
KU0/HvyNvW5NcpAl1qjjS3rIwjNZOkDVgnbVl2ih9KqXi7tmOAQ2G1XVD8Ne8OEn3MoAVFnCS+DI
84H+zmJdcxo0zeGaJAv6v/uWBRMvjEc6IBmc1fMPp1kApXKsC9jkdaO1iu8I7y0XSor0IIBweBJz
/i8ICOq2DbtLh+b/6DTv9ei8EP64F00hwHS1Y+lhsY49yK51boYBflCygQMU3BTKBJSH7/XgPE+9
6k/QER8OMEx/zWhr4z6cYJViwzfTkpPX+82p7pdy7+rI22uXfIMWbp16fOrjQYDGTNr+u5D9dNd5
cxQXMlvSQgE+VDWdTFnt/BS4hx8tJ8PDYKol7muY4QbR/Mvl5W8QP38Aa8ZieH2KHUgA/ZcS+ttx
20Vfh8nwJym83yLEv3V8BiYuZC5ukGTJ6leO2yswcp58BJ0uUnHUt2fjxfI1rK25Azoi72NtIKcQ
D9L8z5+CHEym2jTshhfFAcfjNX/OBACB/lx2XdID/p6EufmmCRiZYHzKXTvmRSxKx94EPeTePACk
poLAVrtAugSGV90OQtaR+eQp/zacF6DNg54nWUN12nM329Vh4MSKMC+ZSPjsEBfJgyD8PqrQ2QfA
mt2PffME2LKMO87F06z7+igNW54iyuDCY3mi4dp44mwonJTqM16mau2BOtL7p+KhEzueziVk8/vx
Gy8Xfzez4QikANnVjveEO2oFK1QYQDiCRim0T+s9/Gy7xA54ScekaKGo1fs3JCoedbDo78SZ+gPR
wGjTBWodWdilvYXkVqtKiRS57pLRFNOtDwu+hzkiZwyWKk/hMnk3otBNKimsbNyMiYS47WdaouVh
VNG9GnocMrCUOlqk9f2lOBCPq5vJb1NT51Vade0PHhXnVGb7BNFlE+upuC9deFypqfwqpzHtSgiQ
Cj0zeMa2xyoT8KRqR/9ZLe5wTwNMU+DX5qah5rvE4XxbhREyr+VgD6aClUTTHueG2wOcLpediRr6
OZwR4EU5Obd9WQ0Jdi4duzpAYXTMXlwanMvjULnae5nzwgsX/uM+5P9ofw/sl4bXAiioKms6uApD
uDmqi1f4hLzB1+0tdMakd8nvjp2z5S6984L+hUkGo4ll+RLQLNg1eLMclprt2yXYc2E/waPg32yU
RTKH5UG7lMce17/ZOHxpKlhtEP2mOPKhlENKym/10zgvzpHm+RkeByH+UYS3eV48F1r9mrUeIAjE
PlM1oiywkBj+pPUjX+a9BxmF/LyPeRGp7/NQ6xiEuK92hDIjNoufHZ1ve6n+LafpXszqlFueJYC5
PE2mdGLrzH3shfN3Dm8op9apC4ElfxmPXR1OOyj/HYxe9nDoRTaxbx9rCQPgpYHDZOcUy86Z1B3L
6+9Wl/eEt59bnz61KpDQ+p1lWvTqOaqm6URJcCc8GiRKZqeed1D2hph+DDzoC51YGvruMxBlsY3c
F1TUzuA1wB1HUz95SqdZEXwCltSJ4RqJ2K/wH5FdpinJPQxEx2/gDPabDP4DI9FTL3q9IwxFfhfi
l+DIhfqgLfDwEPPtksilKmkAKUtFVz4wB47VAMCKXxm4z8kycOexZurOB/b1nodweYQwoGhBcqh7
LtJQzNkUA6XVB9B5o2pKul5xnmAzinYufLuB3ZPLfQUm5C0ozWQ3D9qZDk1k+/xlsM2S7+XIGieG
m6lDPosyb36QXjYPPSQDf8rQKe+CxtgnPmdnU4LRhi/LLGFK3WbdEqRSBZF/X6kC8gmVcBn7nSuy
yB+l63v+K3zEgu7o+yMBIgfSF7yIDSxHu70LvPTeAaAztsKQfQdEIVzMINwS1tGz5KjIKEvqBy5F
tJ96xxxpp3UqO2J2k6faR9pmv9xRZ/dLqSC2hfVaHevc0bGBy9sRW3QQuyM4ij2cfmG/QW3cCPWL
BpWfEBZA6TQvWSoC02J7X8hpKBYW+wUcuhavKHZ96bMD4Vl9UzIZxDMQ+QffacMbOxX8WGnNzhkY
2yWsVuff7bUPBdFPblewuJ4d9bSoGaZgw+BKnSjoMeQ7ttQlymVtGWHf9DJgAh0kXdIgKMN/h6BF
GNdwP7RJUyiCJQjk1byzvQrbG4ALuwQwgBZ1ybEE4tdEUqC8Tk0I2M5IOrabhMmjmwDV0YS2hN3i
esr3gwOT4wTIxOgzKILMJjn2zyr2iTCvioMyPEywP668hv+aJ/hzx05Os/08N/W9O/tuEuDSc6zc
qownPDcS7hTu3srhwRIe3DYTlqxprUwKwV7haGKqeIE15+8xitSnGTv3fmjylsU5cKu7qh4/BaL+
DKOBeVcOUffYWJbvSuVWRwgQiVvasTatC7p8zsH/PZbYLVJPVmYHUNo/bZeXadAHY39DWXQWyFSv
Pdw64gq6nHtC5+a2tJAN422dxWVkm9OE18ZtoIMgusVGV7mxX9dwRNOiTDm4L6nX0+qm9pzhtkWG
NYlgBZIKH6MFyxS4B4yFE9cR6fdZ1WPdusyeXJd/nnirkhnXxUMIWtnO8zMey7zJ4EIpAJ6ez8dO
K3ofnjIAFfphFPAENy9MEorMk+rrLhXVCHrmVTc7urrZNSWs7dkSRgcWMpr0HRCNsoFs70AGcuGq
vfGwWpPb3Cng0ChAE0Ewf4Y/I1DpBsf5d7Br/B28VI6zYfQmV37h/vy4UxuPB7p6yjFMEWRuGTvA
68IDj6T/SdglI4Stb69ebWCucvjeZ7jJg87q70gw2Tg3+rp6h0tX77YR9qlB78/8gNj9CbGzLIkg
73HlZK+ebJq0HjB0OX47jCEUsMXiHpdJcMnd8aocurtmtpmsgRIKMNhowVEvJg9euBnCCz9/Y+jX
jLZ2HCUoDC07zBi3bzDxc/iTggWacwFWs/H9aLVs7OBMXLOIHgI3+8qqajrTfa4c+zX7uc1wWXSM
pgccTri4O4tHdwyLf5gLcx1sx41Wi4eUeVErkEAOhvKDgBQ+wEEo/HlxLqKbsC+1cyFTuDVSq4VU
saqVyoz0AEmCJ6anYXe1/j1ujn+/BG2BQgLYtuNeMWfPujZL4XBsLmxG533tnWfmmvScBXpgUeEM
e010hMR+77nffbjcPiyjvU7PE/57f3fAZQaMDcenBzWqVxPh+hxHYeXu/KjrrsPoIO/xdxtiwqXI
cjf6/1scxK2WU02vBIrD7e3vrxuoc4QK4uS3XlsrEXcl4a9gkHgXKpbnH/nOJKzR+mfjeUgyTPxg
6aTF0W8j5GrJHPWwb+YBPINp1S3y+8eHwcaM/weyH3ZBFzoutiR4t38h54reGX/rXS7tbbVwjpI/
UheoFjae51ocN5Fy4LYc1TSERU5fnKgp7dPH3dgIuXC1OY0jcg/wRDQn0uIK0LsZCIct7lvXfX19
qnE8xTOPmFNTiHuQedgO5L5pd93HV9sSDOU6OfjZuIf4y1dZ4+kWjvxC4mhr7Fc7kdC6EX3tmVNV
0u/VGcfS1IR88zsw2q4bmzVq/yx5Je2CK7tlHU2RjmlTTujrx2Oz8fvXgP3Ow6nG+gbvAafwY3F+
11YAaezgVnOpCLwRbf/B62eDqycfTcjzynGVeQaJVTzCFWIHM9FLzIONjGSw2pAc5ldGTZIfSQdJ
4Sn4aTLexLyxTVITABC4nC6gsTYiYY3ZzyuJ5FLQjPupqvegz95nekivm41zk39EcpMhHYH3hidx
JQ+gtXNmUnbFvmAAFRY3nRNM7nUn6Jpx5Y6NznKsV7Q0SyQ15r65q3Hw7T/uyLuzgYvAqiNO5IKw
SUEAHavyIME3ziXueVb4z0ERHnLouu8+bujdyUBDq23JtG5WN8tiUoWHIko/s+lavGXh83ShJ+dT
/z9nBRpYbR7I10JDOkdPSC9uCOzsk7rOb5R+kf70BL4mRBfDMAbI9vN1HVptKP3slq1tR4zcKJO8
nXcBuVTT2JiUNdLIhMtY0HEwqa7AaAmdb6Hv7TzFTw1sEo23XNrMN4ZsDTqCI7im3TKZNIOAbWz8
liecjvmOUAXSGq2KQ9jOsBRyxHSL3Nclken3lwJdgw94l/nIHTtD6oAueubFVUmfAbl4zbzQtUN4
z+asJVMwpFFTi2ZHCm77ncmZucqeDwttdQRONW78NcGoUXD309aOwU4CpfN8zc+P1hgtboHpJUM9
pmFp38DJBol57N8+/va7Z4iLPN/fu1Y5hTVb3HxKZekk0dKGsbLRjsL67MLYv3uCoIFzw39siyzs
RGUlFFqFafZaeXOsJg3L1uDoRkB4XteL1ZZVtCWSJ0jHpzof4ag7ROTGuuEXCHJcVcJHN1Z7VTFB
JmPxsymljVvtwxFaE9y2N9f9/NXyAWzsLAKGgkDu68TTKPeVVQDqUvvvdd9f7YOu9R0vWJYxnWEW
OkfD8xwMd2NXD1fO8Wrfy0tIw7ceFijQZ3sm3e8iaG4XZbGW5IV1+v4yQub/72XUW01DA4B+Wjje
r8ZMn2c4AmDD2NXU/vp4lLb2IPZ3E0KDBzdQzEK5hJiGOcv39cK7C++W9wONriVgF4XnLhKw2OFQ
w9jxLp92hix1oj0TpB93YKuJVRSESILi27NJgSavT7kfTN7nupb6dSZIll64NG9MxFrSUDAoJlU5
djknoH3qud2eCXFgjohbd8qPH/fkPOT/PbgpX0UbZPy6qgujIWUkM6dlJE9ui0dw5g6PWqsp5WxE
5Yr0l+TlNjrFVwE4MeHC8tiY1G2afyRKvK/SBUg4k6MXF8sQfv64W1vNrOIwDEaANCcA/v2e3OSi
PbEMJo1Dl1ZO+/PjJt6/J1C+CkUILDh69umUOhkKQ0GOl6vvp5C2UzEkAe5qSDtduFxtrLY1YmqC
bQotFwv2QiGrRHUjXvxs/OFHxL+yhVVA9pBmMI5jprSTcl+o/mYhdM+CS9jnjXhfw6b40JDJg1hl
mkfdHsjjOK/p4eNZ2JjoNWQKWqtuQ9poSgUysb2YngfinHKo4ETZpcfrRoisDdGnylQBRwE3tQMq
MrXnv4gpPBq/e5lawF2qZt8BwP9xd7ZGarWxSG9yyrokE7w9AaC6UVUh66MQ0Vj8uKqBNWKnQGmc
OlDZSYtl4X0c9sXsHvxxlpfE1jcmJFgFuAwFaImOu6QQCfkOOIMfc1zPozx7tVP09nEnNkJvzTn2
vbZZejJjUwyKUyGDOx9cx8x6cWOXW3Tx08fNbExGsIpwgFkrNRjTp76sTwt0gJJBLOzCEbIxTmsg
m+eEbeh22D6EHz0oZiTklLK9ROEe6Bd3d1UP1s70gnLovJTOlI79+JPM2iBJiMLhxx/fiovVHgvB
S8epI4G4WL6Bb2UNNPLoXXVGTJR35XjpPrix+60xYI6qFldaNqUwsvO6xDijM/8qIj+LkhIu4MPz
x73ZaGadqq0jRpHsBHAkd52uBkwiz4O7fAnBwPD7rHKumBE8vvz1edvMIwSZIv+lyZDC8+wzpJYu
bIX/e2yvz/Lzt1ehV86ZHZbQIy+FDW56B2KFTvPS2AzV4uXVBUKKDuErUic/RzM/wMDqijA5N7ta
Bx284UZUkdElAFLi3O0gO1cvly4M783L+eurIGzgs9p5ulleAlulUa3uoMB8agNxIU3ledH/UlLv
jNuaHRzmTTHmNaIEFV3wx3YhXShp9rXNKVKsQDI5odppLYNAJbrUrWGJ71mgFBJWZnDiiqcRnjpf
uJ2MrfCIn6PxFw3z/8fRdSw3rgPBL0IVmMkro5Il27LlcGE5LRhAEIH561/r3fayuzYJYmZ6OtjL
t03hPBTknIyW+dQz9y0HtvmQQbyGFiyzrmFfaTomcl5dDOPYYtNgLrBiVtU/iVnR3MQ8btGTdgbH
EXHkVhFHGP3ocrP3JwmFWOwOK5b2M806w/+Njfe1LCZfVF9gj/84aeu6glzFhhGqI/ZrGAzw2Lje
Im3NMRng+bRqywWjBZtqX857BCWDLih2BmuRmnUpIguydg5TMO7e9cKzSQ1H4ovnBVSdGNj5gLsK
BGIw5/MBe4gIetVYbsFllfIAhnQyg10Vg+Hxy0IFfy+X7YKtAeVuWc+jCKL9bMjf6NkiHhrPPK4K
G/lJzj/tJPfBWH5wt+kSPE0fMwL8/Dr4VCU03F424yQhdgXwenIK4XVvxBoxnywdWEVm7DJwyb66
fn0I/C0vJ3NSCFMtF6T2egPPvLlc49KJltgeNxozGeyNZaK4Xaj7hI/zL3I62J45JCo6qHyvME/4
1tTLCe9ZglA5eCN1J2aar8ANCk94QUG6Zd5Ru/+CDxewVFMYj58cAKzGWR9AzThsyMACagGdwVKn
qFW7fpweBJE4OCaXfZeW23qrOX3qF53PSK6Il03/Yip9thsFTsrWHHW4XQZ06IjPzsVU/eGMALwx
l4bOz9G27Vevn65MW14ShoPM4TxWxnDTDj5qvxE/0oMLPbjxF0T8BonsFu+EALk23jh5jLrubxPy
0o8Djw3oU3m9egMA+jBzkfqxBV4KgouTWY6AWIxPn6ICi1FP/btXgaQO6713HlVDLHj3h5Vjl4Qe
yIwhLxxRl/C0m5YU1Bnw05onZIonpq0OYFvdVpv2sWL+q7V5WSSqdPKdPCJz6us2G4zKPGk7IDV5
0bm2rX/MbZKIDtclUFf3HnfPHPCxkCHiZoOG4jPwfRVv8IrzS7BGJp2HLhgbUf9UVjLVdrfzSrYb
g+kMn0GYuXVWDOpBDlN6mCpCh967CbzMc7iDnZrBX5K6ZD92V74Rsf0gJO1G1+BpU8Y9tZW7WweT
6YVm8FLM6tWcPXuxD1ZZJxYPttzS1Rd4XJClCXWcXJVi6Nrzcczdqcscy1QIdSMFEn5Tv5c5LDMP
vF8KTeaktNi5qsiucto+aa0VjyPMVzIWIIDCbJPLHWXDm9UJvFpv+FsXlblVa8VztGaSNUkzycTz
q+dIkhaL5O2BDmA88pW9iybc6ci+WG67J+BQTWsPgVlEd6MOc5DWYiGCa8+qT28EaYd6O22mNPKj
gz2KnY11Tai6/epMJ+XPeadhdca2cxTN360Nxk+IbAssBM8wD3xe1gaPXOTgthaOlPgVSMxH9d2a
NkN6fQpsNam6OYYfA+YyBDTW3k2o6H0cqwxeiTsp/B9wShMZOBWiWdokstv9RLFyJEiYNT1P6q6+
lDXYjCDrgDSr7RgpC5ldeklDrcwaSBbxLkxsG6wMQbqUq/ko1/IR2n+QKpn15IbRX9CWJ2oHaelt
jwjb21Hq48eEk57PD8EgjmvgJDxoMhm1e5zgTwAV6TgFp6npX0Fc2bFZA6if2Z73QUH9sBi9JWMg
mcqQJsjgOuJayQPP3vcgYAd0AerH5J60TdYs6+cWRuDKL5ku5RXT97HZ+mtNts8aWexr2P3qaE5a
ri+woiVx04f7IJJPpUc+TRskCgteXUYvi2xPtEEUU6WLdiYtSFT1lM2ztTxtXvkWqhAAYG0PCaiD
a9HCri5tWDlkftvBZzM4di1/Jz3oyQtm8nQzVZSiFgUJ3ohIty40u9lr29RCoUpEYF40Ti3k4iz2
FV0RmKVvlYzOrSIvQ2UyPg1bDHbkq3Crfe/Bja/ysy0owUrr7d/akLNDyY8bknAnePnoEw2MeNou
jq35kcOQ72BjS9D4IdjI2HjJcAIxm+292TnApnTKmTv5KX4UsD6581bT/mpArEyYtShoaKcS5LMF
FCX3YFpnjKeqV4juKRO/2q+1ncKhvT9SC9czqctnY3xoRv1URGB8uzN4hXVWDZc1vPv/UPYbGK9N
OK5HClq2DlSVKJjpIip2Oo+cvrG13lLliB0RYG6QEwLoXh1UJJgf7RYpTlX9TRvVxWXdDyDwvhKg
HRsQwNE7Gbg4NE3MQpHJ7tyWMFGcHlfrDE5esiDzkaA+KL2CyoinwyAz6Vv6bbV9bhvUuCDbjPet
5zXCrYsrAhF18RYF6aiwuGuXXJZLQdkShzTAXWnn9jwcXGdLZellYHaly2KDdYtxz0I2HCmv1Frs
WCI2CP6JE7wlBvkYshXkNpFNdVnIGjuQEAZxW5nPTL0Yxi/OYO1KJhPW8nQYWKpKdOEQLDfrfYvY
PpYkfLL92yoUdMuiQq/SW8kGTikuyjqeW5TyXla506Pme779EfRzvsGfDInhcQDSoVV/ejPFGhKM
ZbnnvM89Uu6WLfyaLStvFIjYbl2UDSSBpMfSRz0x+nPPKIjXgR18KFvwhkFqNEESNBK2mvWEe9F/
a3AjbCH/hlkDcoWStWpyjvjOuEO9mrtwz9wldcR1moCcA2SDHxPO7bD3MArgJIxHONf/g/a3WGd6
cIQ8Nq6HBsiEJwRff6/dO1u/HUEys3UFzJd2U/+pm2+P+gkUY5kNJYTgIxZKNrxFq2KV3pOr8AJt
7iTuRgu483404BFO7fxCA5bB2jPlpP5odXN22xEv8DY4bh+Pd1576yeOOrLILdbodQzFOfCgUFWg
Nvbr18Dtr47mCPDaM4fkugvhQdnWiectR5t77374YQtzKfl08g07uqqDK2iYBEObVv6aeu2SbsBm
5k6CbgY3JMvGpTGD30lTsLkhvXDyMOxvwp/DvO+jp8l5gNbxDBnTmI+d/4Ym6aeV46kh3smxgret
lLATGeKmEWfV/lah2FMCRxa8PEuDuWUuwRChl4uKFXRRMtJYjNMuHKwHq9QPFXXTEr/ZRkQ2Nvra
LV1q+e8lW/bgi6QBhUoeXO3VQX/UXYMAn2PpDQhV5LvG1vgB1HlTdhGat455AFPCh1LpG0SN51LW
X9bWFFSUThwK/SJacpEKJ6dxUtWynKk+DVqBAo7a3IQnETxbQ5AOQEOlQwvBLJQbsLsJ2VseYpiN
2AnqxK7cFDohL4N17gF6O8hhaNqXt3rAbeygd2iAE9p4b/jGOgkApsfHBH+Ss/HUZ+CtU8JbvW90
/zLx+WUYZrSGY8zoTXbVI8KxykQ70d5auv1ozXAHBg0VhNQDWdpTKaOnrd9gKXhPgzHZgK/cleUx
cPzXeiyPVcOTjetCWyQBjxbFoVo/vHo8165/6uXODtkR3IMXbO+eZyBqkPHZGTxaqiwM15+pPA3m
X+RZFw/Ku1gpfZDR/BRaKqfSyvoWvwrBgIa7gLl+ofwNXZaOm8DbDfaV1WFCiJWYHsQJg6jZMEjm
xU8X7RxgfpYCpnhRatnB5DpbuCzAd4zF9KewSIEMHla4Ej2oiG3lPhAzZmGLVp4PXy4smbuoS9vA
Ow10we0NzxwYDmMkcihLFrxrd/zs2w8HdSPwbgwfY2ChhKLK6wa03vEfTJLjSrOdAXke10lcj0s8
4em59pr45XAq7YijXXKSBdn2YRC8B6ChweZlRhiim0GQk20eFBvuqL+j1r4sPntCrsUecyyLN+TW
76hjRGFW8eIFFK691U4QgaNzHpY6XtG8QFyYLerUjkvhybAQY/OM4PMDM35BligmGg8RTSS+X8vF
jWEvMGzw037zCwzxMvxVaEQ6NMfweo55/9KpD0+Ln350wBcHc07dfHveNVDlhL2XQGyU8HXMHdsF
CUC9BqBKQDoJIQ4OR7iIfQRLXDwedRxhNA46dTq19n4izuMgPgH2FLh94mCeUjZA3cPCMwbC5wGP
sKVuYTtlfL/zYWadmhnlhrx77M4rWRJ/Cx5CiwMit9dYYjcaDyTIatmdDN2gyerymlsx5BnxTOoM
d10M4djBhOgrNzjlC5JUQXndNolG1K9jx9+shMxbPFteOsz7SNmZstp/7vDjLyxlcK/mcH9dJ5Za
xM7CwI6t6dH1MPCQJts652GAU3011B8aodoTx6aOPAdNVUBzngp0ksovE+hdChgDHnAWcz0Fmba3
B8acNXYgGsTBHm5IfAwLBo0ilB7sjNn/REVEMnRuCYVaQ/HHxT4T/1+z2QXsvG+yhVWwr1EIJzgI
Y9xM4BYdix4ld4oQY2D2SqKlhwsdQ2fSN+4OHIGs9d2riyZpiNCbcZ3CFpzlNrzetvuG13nr8Een
9dB8Ta8E3ZBUGnZg1nrqXOulmR91s2aClEjRa1NMGJloP131KuBgoRydD5hAy5Gj0fBTp4WGjzXF
5OCn8V4a3b2Em862yMpF8DWPz2tnDrXf3rRFrbx3PisryiqFOxtp7rYFvKmDPZzqD86ANs5tT6QF
IETW6KUFngBta+yD3yc8BxMsOp/xzYw2mBXhXhGniSOnujV4Nr6NbDwQbuarMb9lgPoL+YFQY+HB
GzXw+kT2U+qCn2HzOiXIofXMa4/GOaxa/J4DaGszCN8+xx11nTUENHj7QzTEMPxPI9ePHXiza2+7
M/mzO+sZkbYJkgR2EZ7tXRohwvXQDC76lD5rpX1h7ha7y2Nt8cR0L9HipVyIdLVDKOO/PXT6EEIG
VhvPOFIuLis9zoma1JEG+q3pYVHvO6+egYpELQY12o1rx4kr+5+8n0pjkpaxpKmrnLEBM+jPsrzr
msD5hRdRIFJIrODndw0FPIy3Nmcw7LXNq2Jt7K2wdZXm1a/s/RiqXAYRzO6r1HKhQ9neI9Oktftp
ZjdFjAyeQp2IddhZjo8vssUtDNvAxbkGaExL1h86MR0YrMA7sDaQEo2GaYZtE7zyw/7RQXMcBvcT
DqtHBVfMFr3+CMN4xB3Fo6R2rPHIKwaPXO0fwLQ9Yr37pvv2MERPUm//eK13jEFP6OFXH8pP/F8h
qfeVU58r8SHGfxCmQE4x7yRyjXBr2WbIYLce67u1tnGekblT1D5uqtVCP8hzKhSaJQPDu81LHA6x
Hg7T5M8PPa3QezX5tA2YFTERQpvSAekZZVmwyUXdcYuwcR+HSRazDSwOUsxafyHLLeY4IuXqwn9l
LGAxftR+CEULs9LekZ/Deitt+esJLGMbpwhn+TUMI0C86dHWN2uwYkQCxKRxY6d0nz3lLfHiTr+d
/hyt+gM2yzna08L1K9zAbhY6Y2a7fWYRXqzBUnAeQcgFqxzdYQngvG11uG+rLoX6LlaRUYnk8x66
tSdPhzF2XDAGwCBj1XuregLBG833mfRX3ppkbOo4AJDZNqifAKJc6SZVCVOZzo9199wLyE+jKW3U
P8v6LUE/AeAIuAFhpAvGb6NxBa+7BXMwH8hhImfYS+xIOafcvS52FTOuz66YvxCPCi8sNHRWOg/T
vapkCisxGhCV2bC4dar+Fd1QQiy02NYMh+NRTTA3QqHHHN1NrAhtOzXdtHPJmyFAuICl1mJIJwvv
dcRktv5qqQ+dP+4tZ9hRGWTwUIxHaDMbffe2hP6zHOMRxSMsx4dhgjLLx27AoufR72H2NiJiqnsu
qwmCtC1dgirrw7WBuys94S+/iW3OEUF4YDD3TwNEavWsfaOYZwSKdQ8HiXjmwiswJqPwyp2Wf0vU
v/VIvE6majjDKe+IMEwPTsruz/2vurCJD/x5h9SQv4huu6XpciTS7+CMXFQqfAoMhYf+gAiDFpNf
GLxpOzqVYjxaGN+sqq1iblxU0dkrKkbSClEDEaAL1wKgEn7CHtrC189+tgA2wbMalqyK/sYGhWVa
kib6ZMsWW/f2avFzDiH2jGmOzFBWQ2CAzckjbUXeeEE+D7jeOrEnM3oZrGEJaTF/XH1r2rOtSioO
l6n5Y8Mqfgxf5PxtCzsP1xD2j7h95zBWCJPRGBd5hFeEoVMECtpTIEmVl8IuB5ZF83Lq1nVNfTr+
QolbqFH3O+ICoFm0tcHVf8kVxgME1cRrNUPPLS+u371I3Jvr8oe1Qd6HQ95KV8VUsCsJvL/VMmnp
8h2QrdeFDd/+OkwxjSbUYGRkEas59PBBjTuJ3BG+AefxHXRNamdv9K3m02PTNQfpiocNas6ir8pX
hGi8upgHiXDTis9V4nvDeyMGK8d6j6W+WNKFNlXclkgr84hM6tA5LCu91D7mZSKqg1MFAH6UTKZS
HGxrRb1ur8GEIPSSl1dITYekZs5x3bAoIN18CXseZIEhP7Bxz1Y2PSym+yZCFovSj2xds4aat1Dq
wgJeYSxy8DdgfX1ztaftY6qqf41azxH6vQ0OUTFxhy2RA0InaEWzCVMzdJYoe2jb4sZsBaFdCiHy
mwX03w946nQ6G8ayuFsBuWi6O7q8WKMCNCtO/qLP1oYp1OreobUDL61C+6Qhl21za2YpNGy7EEkQ
qNbmDfu3+cEnQZ0ttX7yZ+eHce95hLwWBVLuJgFUy5v23hDFXRs2mYfJsYfY0kWrrtBHzgHyglzD
PczeCuGOY5S1gqdNQx4EpAwJCDVfVuM+V0H3ulrtg96sc1NFc+wDfSij2ooRB/JlJvRlhn40o/lC
Ztp+suFnpdvXrm7fOkqBdVZX1OECwVrnQVhHzviTOw5FJ10GNbw6lw6FZBybEOX1D4saH+2apiTa
so6iU5J1GvhVYUPuGAE7sNCZOUGViNou+GSnXkULUFdYXPM5daCHZ+g/udPn3XzXKP+SAI2ltWab
ap8UIgGrdUzdmqfMXrIaWvtxcp46bH2p9IpOoVOstuUNU+UFT+IfyJOHxQZE4jk76JqBWED6rsmp
LftsJQAaK70LJf2rYarScAKfB/a+ueyCKI+ipeZ3Jh6+7x8F6X3vAnsFjDiPwIQlsotUm9Hu0Y9w
99ZVgtzOCxIxIDRuz024FlXV7YM+KnT3Ww001V1/8keTagI9M2Q4nNGLmOkHp/qsnDJduBNvgiVw
rkdfusB9trwywrJI0jME6dkSlLmL3VEZ6n2Jaq+G9Qjl8YfvzjvAJ3VsWHWTKvwhhjwRNMCbWVOC
AbOBtnU27oHUkBID+Yi2QSe+wdWogRjYfR5VMofiNWW4JqOJvgYIkSCW/nDldGbQmImInu50DLsL
z6yjVx2J/D6km255aJv25q3VkcrqkSyw3A+BIfjLXtcGgHSHT55Ss7cAR0nUzo2weAkXIEsGiIsj
i37s0spgnOD+0cxd0Tfia4vkYyfHh6AeL07QHaYo+tuAUnCmsi7svxsvTKAQPzlRlBNK/rjVpJAo
v2G3KONA4yJ3uzIZ7OrDu+vASgNEaJyw6ZRGdFgIqisB0IiE4awNqmuLdEOl1I1L8qRx1ep2egQx
aD+NFCStFUpq3ZWH+6TK4GxQW82HjNYnQd/HMTqPAzqrjkdPvoPYHkS2lEiO8ZUsKtu5AF1NujB6
gHF8NlnVr6m7T2l05kZThZlroElZk7ys6Aky+C8YNcf2BOuCtQQgMc077MnjDcs7tviFrnlWBvIV
nr6v2x3c2ha07eOnr+zcattnaflFK+nD/Z67g1nrPd5JDS8ljF6QrdWcccvsWhvN+jJbCDeZMhsI
7NiMR3uAZVofpfWyfvQjIsF99aCrnxXcCTfsP+R89To/1a0oNFCbiZk3F+1M6JTP938OqTGZ0eFb
tUS5W1uZnKtbrwDRVqX46yX+zzFAE+/f3RlSsY0XxXAX4FRfFVQMYmjirSHnpl4PGrc0d90LbIE4
FoVBDqlDulYLblmK9px6GfCYR2SyJrAbfvSa7asb2LldN2yKyw6VLgJ8ENhQqEweNEiEYoez3vE/
JCn8UV0BhYhkypsqY5FVlBbMPNDvWnT8bHTZAukE8L3AuyKhuLCMh7XGyLc+K4Xz7DfzWRlos2Za
5muDCgOGd1IBV/Mb7IHZcqnVvBstdy8YgsraNyl7lQEuP5iAv7rWkE/QZGPMHJOmjZ7hjYGZaTo5
DQxyICCMwULLuWu+LWQnoerNdhwN4Y8LLRLPFuadVpwfyEtTuAYUUw0qcr3sIcL38w6RY7FlTwGO
d/vpSXW2RgJAR+4cL3zpV/pC++EL2QEYMzSwCI6KxsrxfaZdpjEheGLJo8Z/0WOUN81yY4sugpG/
NG2YzXTYhY2HtmfNPS3989Jj79BXlokb6T2LBY/c9yIsL6OH2nfO8DK71Ju1m1V0iUw4x5FuL3xt
r8yMSL1u5ruU0YptT90o13lLl2MQeZBNeOVD6LmPUur91tPjtmHYpxIgeZ0uVfmPlAGcBOjZ6O6w
Mvs9qspjXTtYkocLjAnkmbvbrfLmLSeeBTeXimRN5d6CuS4GuRY1nRvcPAFNAoDEi4c8NljdxpZS
uwG7UgJNU1wDGwLTyS8muyoiAJJrt502IXKt1xdg0SXafxtAEG48Foj9tpWvm9O9ilJf/bIDsOGI
n1mVD1aADxNXHzbkKHHLC3JMr+X94w2bGUdaFmHIbpM/HSMLziCk6neLDmBiM7VA8Wcc2oqXChD+
JuectWgWtrHFCOw4t8pFVBKsVOE1eWoXs+9xDRVV7V5Gal4dODDE5eZOOLpbJsJ7kbx/XPUMKCM0
uohoc3O23jli6YCf3mSTX36RzUyADuc2xhjxOvfzp1DVdwQnTvgBHZbOKYKpwUvHiicUaPaB2Y/N
VMCENAt9eC5JO6qTEQ9MeRhiiG7QjOqcwnj6/pmvAQbJCMmBcQ87mpijcIbeXMDCvcAS70H14llO
+thyfqqYOUb2mOpyAXWuDsdrMI4HaQE8R+ZBLGzxyOVUKAdffhf+RGJKvE69RtH4qIf1qx3Ko83c
HXOG/WTml95pTr2Knmq+5XPDU6lQFHAL38MODiPpXqZh6oERBBkSBeFVoOkTKbcLJoWd7yBrL5Q/
2N+iNoVBGkXRrnP54X6ugQKnEufBmPahNrB5UfewOwilq8iGXBeEjWarKAxlm+Zhqqc/p4UXETYm
W4cOMiQSMaTsUIKqidSVndfPBVRvJ1dIwFDeBc43gBWd8hHhjxk4Nsgm0lYIsvjWIp7DXnaDia6O
1e57LCGOFul+J90/WGEJtKAccJpZdZgpOq4+IBg+dFHDmSPTW4iVKcarhkTfhg5py7BBB/vlGHT2
14xpCWk518p2z3Rpb0iT/zTTZMM8k8Mx03RJT2YgBN0rAEesBKx00+zarOMrZMoZd+TeFfa+q12I
0MaHDXl9mPsy5oRAhPnXoAVG4gBij2FuBsiiKgKkJ8STb5iBeZP3TV2vT82Cr6vqQYIATYUABOpf
eOs26PbIzswEUUTjcQUjt5oNmBHuTsykT9jap8yihT9guK3Dh27dUFLQH0sB3T1VuNMA8TWU+Ano
dNXeV918kkuzxAoi+n/l1u2BNj0Aw70GS5SSssoWV9JEK73vRlxy2BEir+/CQbiIuVX1GIEsCziH
f5BONcH9HDOMIRmv6xNqe3D3446eh9CgR0OUW+4PBANW/1hBx1ET+LhV7tMQlEU5OVlruS9wYUn8
cft1fP9SG3c3tOuc1AOexDoDw6/axU8Cd/ibYLToc/0ZdjVWcxNw6Mnclm2Gl5I1ZKBC/ZOs/DdN
0aHDaNx6TuJP63Pj1g/2SNCSRjBrdLxgiSMwTBJnnvJmMnBGRqoeZr1qL7rhOONGNEGbrwL0Bj3c
l7lh9Oh0sFpphn+QFFyQRQv4eaHoI6DtwGUJDkGJEhtvE6FJK8MukfByQchEncHAxE62hu0mq7vg
QL3BueY5XM3N8cxHuTYnuuArBlEWLQEu39o7Wj06NcBhdyPVdPK2YvbDhC7Y55aeSSU21TO+HYNR
P9UziHYjOSIkDDmMTXBmET+isdxxMLWYr6ek7WVXrB5AE3imIN8WRjjmai9gs3CT6wo4F8gcevH3
cLRPSS/esRv8ZqsbG7Q3fQW1ox1+uogjB9VmPq5lhFLH8fUERchQ2aWjTwojWMCjAkSBj56oH+xw
D0OIhR+pDw0TVyyI9tjlvE2l89BvLGt8dBoKeE4Xqd+xM3vNt30nQEOxqjP8du8snSPh/CViBDMx
eJ5Ug0LRUyzs4JgTY6cE4ECKDFGByN8uD0KgXb0jrFia93LKTSN26PYendn/aQdvbziIlnYY/C5W
qMDlGWDPhvqdmJA+U7KcO+OfN+wEahemkoT7Px4h2NYZk6mW576L796r+aXU0PJgUS2SqS1v8GpP
R5RLt/MLB/HQ0CldIhtQL93mGOuq3bS0X8ESnnUD37qoHo5uOT560XBscMt1JHjlOD8r9CMg8Azp
5skdWIB7asInZ1uPC+q6cMr9gN4BNxBcgfuD6L1C8ObLI/0TqwTyohe8jakACeA86VUmHS//fyhB
FxSjzdFiYjxol/ElsqDz5DX9kaEAQQeLUo+uVRpV/rPq2atr0Lo42CssSjyhBrQHyH+QbX73aQI3
JFVzfRs8WNSpJsLsP4S3cSjPkFJkNrbmjIYF6I/nVXm5W0qgbKwEVk+DP2dTe4hj/tGuuejISQ2d
igogZrmJQ4iX20Qwm1t9/JuIQT6EaGA5VE3Y1jo3PbAonbExcnpLpcy5o5OdtgtXr1j8UBSfCDik
ZamjMwuDeM12Sxx4jYEUM4pntPhPDhbrsM9CUgnQmQUb0/Vyb5ZgFeTdQ0lJhivkxD3/OjSga60t
tq11tSGaEzlGKO8quIOYPRr9yR8fHbRbK9tqcIACXCDNNTAjVg5k/Kz69m2bg6LXrUq4F4nUmgbo
+ubj0tCdjYgc7H2dZ7jpXZFBsuM2WAH4MbxFPW0rQyxt+z/rCR/6F2XmwYKB4Da7C2oESkHAv8AY
OKFBfcOtCEzaRV+h6DOMF99CvKY2oNgJIkrXmYanbiVFzYfv+9ipoxAbP/5qI5VpseTHvUVoCPnY
mjmFCdUDgmJfOh/xrxUDhYbierToHFOP7mrLxzLShoGefbKDJcMyDBvLkGa95+feQj9aWCUkWnqn
xe3WGAPeI0cAGKFyN07sDXFgGDjhD6WF3NUr8PYQ9cpCw3ZvB41iL+0KFlU4fmL/+72WmLT/4+g8
ttvWtTD8RFyLAEmAnKpLLnJ37AlXTpwQLGDvT38/3VkG5yS2RAJ7/3UK/li3yfhoCVwC+rv2pRee
i4zkwWmen7PFXKcy36edvdel/3Zbn8obKACIdknxy8qeGEM318Cutn9KGHJCDP/buHQOXuumh4z1
nAHs0Ov0iiv91Tfzr7j1R+5X8EsKbe9oNT7HQXlAJXK2vGQuA2EeASpN5ZZkRUIJp8cy0U+SAXJb
VcN9bLwHVm+47OlJTuspa1nIbnv7kjAQ2/XFhMm1Yl7rbo0d/tr9JB2AdODfRTl4DMC0X4mrYszR
qn31K9A9vV5aUjQhyyx7bKovnkhf2PH4rYjBG7ws2QWDF29FJDl0Ru9FAltMDJtxX7wVQ7e/IQyE
Yb4ZcMVh4Rdq47Nx0eAycVWjm0GK6d/4zHdRnV3VQroiKW+bGilVnVavN+PabOv7aZDnZWz+YkEB
bMj/KXd88PPmV6vHifot82ut8l+1gbeoqvulgpW1rMCtu4daPPaUBt/u1CQPvgN+sSbsH0QPj+IX
dzPn72Srky3bCD1mC1e80JND/IDx7oqKnogIkrlHX5aE6H468x7xElv4N0qazsYOloOfFzDhgaVE
5ojBeBNO5S+f7LvYl48+maCw8IxJDZCq1z3cIBGj2v2UZnoTEXZTynQn7XhPazxyrIbDnQW+epZ0
HxMDiRKVe6x150NIIe8WDHHdmAlQDni9rt0LYZZ7HbhbkhvJcitIYnP1OYqjx1s4GTs06WlBp9mZ
8t3KyxhZdfIWYMPa73YZF3HJrtL4/DwldMQKn40EgJd0ropbqhktpS7JfXK4kLp4LML6X+SojYi9
7xQ/XuzY5aFuvNPMe9CSf45EVuzc1qsusgqSh0XF5S7MzSly6UhmxeAqnf2TiqfPtB9/Obnot1SV
InJcu4+qhbDLul+0ET4lY/w5x9Gd37Z770ZQT1G3nnTZPjARbUPrn+dVIzTJqiftih+bm/EhLdpq
62f8WDkRayzD1FggOEca5pfZNfJ9gHhpZsifiHu2E/QYGOHuwmAlPw0VDbwYDMeyD9a8uBGYR7dw
7pZKv/N4/6uG9rUrukvrgjRJGUb7rpxOk5/+UDGJgmKc7xKXzBYvX+hZFmATaa/KTScTQP8J3IDI
1gGEpAiL73Fkz+2tt4udhIPYnj0ZHtQItWAEeo4uLLcRdtZtoqI3XQ9bYdo9YPvJ5OuxC9eDyvRn
zBMJWtd+9TG2SDHf2d6brt0woH2xzqFMIrRy9mlxKXTPw2Cj52w3JMk+VhWhp8S4yv6HtA0e23r4
clx50lGGO225TGUP5pyA5cQza0BtfpWDPVV1eyi7/qHN0rfWI5JDVgxZg83YeRG2rumc02ptuXB4
AF2HYcjtIdgi9TcT9WVaPODQPH4tTfjmTvNDo0aIGCRw8PYvtqtIF9UcHgFFHB3yq02zhq9lId6E
3we/egj/LXDIv9WiaSGC/LwCJir+OpmIMyVj4BA3Hqz1EM2WeC880s9bOiVF/Hd1gn+Y1HYlB+bS
3tizaLnmOowI0DT3qumvJoqPKlwfy4E/8xZ0Xgnxp7btEj/YLH6qXc/9nHP/dxmiynCS9JUf7h97
X7lZu3451BNKWR1Of5IqyE9einBRWOdaVQXqBqd2j8kMTpXD/VRtfWgl/LyE3XIRete1Okwe4VGT
OQ1SrryoqnxfJzJzyhUMTkuw3WBxHvJyBm8bjk4ocObn7l1O7eA1mp30OFQjUiCnOgWCBw+NHEm+
VduQRsvAr0nkO2T+4G9X7AptWx69xWUD7SOEmP4OxdBPOLQEfKlg3cIMPER6hm3v9VmJ9DAZZJah
9+gF5hR4y3OYtIdmCfY1bBdRsw5ZsqZHgWt4wbq7aSCFsq+OVTzdGq0XxDtchRTcM6zY5Ik9+Ki1
tyLTSYedSsEP0LmLXVBwLS+tc22piTglvd7GcXNG5G93bRETP5k/IS4/Nu30UI+p2oQa3QfsI6vM
QdfeUQj5mDDL0x5y6sz0UnIKkorKri1eez/56yH62+Ad+dXU+h+f/rOe6cJiaVOcIbbWf8sSvtBg
ld2Eid3L1vuLlv++ttXjWOYvbT/QUQvSPK3dUerkuw9xXmTpS7j2/6bSY+PwiuPQ5982khtcM4cF
fKOoK2eHqhxccir2LiYHlAgdS7l3C+ANaufeH+envuof2eT+c2V830l4UNuVB98spElO5l9pGX2d
pX+m+/OzyXA7lEHypPR6FCD9NqupZEcrdcex/xNKh9/WuQXmka4FXTD+dtAvb+hJ34Zy+Er8YTsl
w0HnnIarsJ9iBCrXN7+DTNQhL2IaOP8jq/Q0FNV+9W44uST3sjOHdWI+GYs/Hix0khbPbF8/dVgc
fMQNfggXh11ID8iBk/rcFxoNVL8vTANbmm86lGaRIfJYLsjLqntXM4eUHg3tyVHzd/cq8jdL4+5x
ItwnabPhB9kGnXdi47xULhdhuTzbUJ6cYD4Bcpz7dXidBN9dLLBP63NdZYyCLfX24S5GZzsYfRnn
kfhjkpxLb29H/AlQRuAYTC7BLkvJnAsh9zU0EYI90AQktN5ORNFbnA9P1VLvJf8dVfRslMGlG81O
LeUh71x4Vu/SFuEJKhkqIj1VrXkKRXiOm3rnxXAufPBGBjvK4m8ZvqDt1e8gLx+nKXnysaIJPvF5
hNWFSgjn5a5AQZTDAvfz30oS87DIo0RIkiBUQNB4KgLnXiMQHZBV1Cg+UH8c06k8RD08jIwPePXg
BzB9Mmu2OZSQP2+5TneGqSN0aVUJ06Pr0xKQc9RF4V7yNC3Wnscp/eURWtatFKvd9DjLeI/m4Y2Y
1YNcqq8xHM/x6p6rJUA8FH64FChTsvgSVvZ7aiMf2CKWO8fkQAIDAAUhzZsiW75wG703kX5NI86x
3h1eNPKnyhRbwIrHNO5Au4gDJ2bpt+NFH/64nkbEHlAjh24hBDDNXzP2uYokZBwcvBcCiRrpMBuy
496cDinMGOlpZ2+TPbnRm+LWbYFM342dp6C2b3DqP0R2kmptD9Y1Hyydn7KctqRIvgDqvWRx9BDU
w1M9ir+ovreyFWywzhUbVLdB+PRSlzS9UwSONB3Nu1iyOyHnK8Eq+MXU/Ea0AUh/MZ+ND4ZHkOq5
ZNnobHWJeYbYV84UGu98U2ieelDctPw0S3dtMnuZwLPbbkLsojjKsMfNCW/odJjT4RwvAIeePqJo
g0vlv2e93YfNuiDpL6Av1NmNkS9RYew5ZXQyff3HbW26HZt2QGzgEVRcPBvVPCNumHaE9H4W6fqe
KqrTffJeVf1dexnCM/d5jSp2+zbZ85xOW1NDxSDmwQvXEpGd74h037tyObA8vsdgl4gwUi4Kheyi
5quWRFTfdHV/ak/uPWd8cZdgK6x6sHgNiM2yG3GjhEXSvQu3fsjK5EjWy6Oy8Ma5efci/6NOllOV
ur+TInuQC62Rtf1qCYqmSu5QFPV7qpGM+aEm/jeuLsT3wiwb9V52DXgl8G6DHAiqwR+pd03tg60Y
Z4085evwlqYumI2oXsJievA5/JVxzxLuLBnmq83ro1O2Fy6GVzGqF1+MfNzTXevg0HQN3/MNHNbQ
eF22XVVOoNLyGc/z4bY297V/Ze49rNJ2G9cDylrWrcunSB8habvFsYnag5ryh8EbN7C0LQ/m/MG8
yijVJdtW9ZdAx8VRqSQ6kEp9XEnNgEmMLs3s3PkpXucVWxZC4wD2yP0a2AT73N/P2XjoJ4ZDomd9
Fd+VLonqVXSfRv5VmPnb5PFdZdKWo6F8KqPyb7gAceTmOEZscYl2EYflpxLccMp5utb2GaH7jSY6
FnOlHnWJGDvuA5D0BvKuKJxrDqOa9dQPhDUMx6q5rZyxd69R63gXAGP3OAiTvRviFvchydrZtnFm
jtFxiLLLOrrpO8WuzN+INAd0ZIYLcF0jR2NXRJucO31yFzpBBMu/YEvCboetQyVlg1CiK6s91olk
6xD+/JJ7YfWnMAua/pV/AfgndRcS7yuG2YXY34Di+Grf5iY4RIvPL9Z7rOht43Qzimk9j5sKh8mX
uxYLBrNUgjU36UDBQZEo2m5nsLjsrRvifL72ykGBzu3R0wIGvevPz6XxkqZg+OsIk89dvMNHO0fk
VN3eEKe9G42V7dnM01jsDMEI3rUhLN65SqX84MeING4YuELj8XDWTPfzGNDjhJKmnFYkkwpB8YIF
KNwZ1JKgIUA366mfetTJ/TT2F0MH93frhtAeEK/Bn6LKvejeC1rpIkNtkICZvhj+G2cLf0a/+U0n
hPqfEbGAyHiNstiPDiO56+927htFH2vmFA/hmnroQYlXLaPlUFatklcStcPqYUC0ZQ5ljWH0MK8d
b3lPrhRMUJHNy73bkCdwRoSh232EGyzcouz38z9EOWXLoaGRwgGYBsC6aZ76P8Ni9IuuPIv6TCbR
SJWjXfHBH3rT1t6hdVCwF5jQNGPGjHgTqNS5zrqyHx7OtxkiXWYfpSFnthq0fLUl8+ve6YVtqBMo
2z+ZvR03RbyyPmW8QMOGPgmkLGHnPMxpORNe33qHSQJSke5d0yYDCOVyKJ1Xk8oL8jvYQZFk97MT
+5eI2ovvSFMH4Ttihl0A5G1ZzfbUJMiDN+T9uRp1tvMZbY5esDYHtQYDKlNU6C6z0mExLuuxWrMf
d0n6jkux1skudkcm/1R55mfEYaox7ZYjUtkyK/bhMvb+RpDy8mBqEX4srhe/p0nFa5Dx+kMnZhHZ
91M832P5zy75iqsCn/BCYLq2zc9CTP3eTtr51UmTfREuSJmNI+S7jsYRBFb1H6kRvCPVnL0GNcEN
sJjqucgbMuGHXMliM2T0fbGwWJm3n1G/oMVPlAp/xfMg/0Kcx1fplPKO5PbpKa2CAj4lDMv7RIi1
OscqMWczeuqXqfocZh5uN0C04RXydYwzXEC6cg9QM+ysedGXW+WPyXnqs6lAbNUDa5C4f1chKjY7
jwR+BMWFgkBLzAhdSSvcTGED9uzkR7QNtJtOe81nOXABvC244OwmdTppL00inPaw0MJRnmHT+eDa
2F3/8LYjkGfDqiw2dXx47gYNXDT8JayoGV4KnYgUd4QYAvmazQpqvxtUuTDOOQFDS7gGcPVrj+Kl
wHwC85V6TXPn1G1o+UhrJjMy0pN/I0HpT7TmzMEhTSOOpMbncdgMc2/dfctnxj7RFZncBLFBmh9N
SElL5SPbzE01JZfMxvDmjc9ffqatJvA3MuO4wV7ng3tRJlP6+MyXMt5lne8uh4zqERSoTu0vOz9R
Wt7Dpfo3N7zPj8oSD4mQMl4Ov2kewFEbjuX4WDdI6xiPWHkObboU+VblY8wsGbLSHRzkRXcdMrP4
EAxKe5d6SKLPaQy9FH6qc69ZlOTeY9BUHsa5KY0xK8n6wwY9M1aDrAi7xYAShQ0jMacKYio8pf28
/PThiF0nAKzhWyKWCw1SlDl41JVp//J8TtU2SLT+E+NtBpjpwZPmRQaPfRjN/3UQ3+dwFOtLn9aI
yXPf8PUnMRpZM0m04LVKxy9qVrpnp1fDi2mV/SmFmB5GXwwvFVKzo6cH/2sECn7ii3BOvLzOrzEh
cok0XW68TdBm3rhzSrcj+3ZYy6s7xnRzBSOJ+McVjDY8eILPekPgvX6D+Us/K61pCe0qByWZk+Xc
9C5Th0/CX57cLUmLJ6/tOOAQc0zzujUMsh8OYvABTcSKqwOrkO63rWGL2LTEIgybbKiRX4beMi1n
367mt0xK+Z3UoTNhPAy7fKeDsnpRSq1fkd9mAJ0IZvqIIP8xVivGbr0K1OaRarvfooiQDmb8WyGQ
dti++QMybmTq9PocdU35w7aMBRBUqNax3VBM2q27cmxIKqBYW837ah7qFD7OI28n7PNGUC9V/amF
GwRHB6irOOfl6OgdqBobJiH5uF49Xcx8z3aCvKMwomAnc1YyDiMzoDpnYRx+h+r/rqU6crGPdlbW
x9QpPb1ZXOti6cl0dZY5nge8J5jLD6J1fW9j5yX/GvuOzodhFUV+EUiAX2PkS+gNaL25w2UhvP8a
GYgvNwuiDzfB03vwJhf2y8sVHVyJ2/nRYx0FsTjN8aAXsaXzUTHm04qijyVU9Uoevok8/ABLr96y
2MZPWeGJP06msx80QlVKMTvCsCagltZDd7yINccRmUIRwIrnIvS+q6Fh15iSMiT2oRd5cKMvFkBi
LyN8CW4ZTYqhRmR+j62rxyvhUnnzYEw99O4Go/ptaNZtNfXsIwrRkBNo6j02Ngi89WQcJyK0YA4Z
y8fGvcHxVZrofzNI1/jSDYkDFFU6SBoxJ5ryWIdJuFw7A2Ryn9Srqh7bfq3Dl3xMkvgl9vmiTu7S
xgiyS9ng8G4y16XtC+caqB8dmeJTYaGWN/QP34OYhc7PqQWURztRdWwtHEo31IzWJt7RpdFzfaA0
2OrXMGOY2hY41KmWMd2CgL0hJnblNzI4e9z7UrlagHfOaY7VkNXY8+7D2LSwCa4JKNDchHOofKrD
q1Anr24uGXZHh5sJ77/CFMeBQ/gB4rBMBOupcBJ1c7cvOirhHKzAhtwVVfdWob1LOUNaKSNCQ329
crvHdtqzupk83PEyVc6BZj6IAxXFU3st2nXozmk52uBI0GaYvvij746vFEOHSLDqLHa6U4j2QxzS
wXrEWRRVUN5PgDeIDgh38GBF02K4JDVzN0q9YCVjTeI3Ogk+xuohaIxFbqMG57kXham/l6HM6zsK
hRaF4tYfo+SJwmuc4DzWARZQLp/oncSHdHoryr6i6wP1OVojnYztF/ped8H+mbn5S0f9S/c2e76j
cN5Dib0kKCpwkXGT8u6sSZe8mYkczIT3beCnGFCoyqeB2gCcAOMooG9cPjfo9C6dsufBB8sDpzCV
ebL8GZs+67R726/LAitKnTV7TE5RexxDlGdnXWsdoxQnrWBjMz2QIqEy81elSPP2qgg1TU2jtHwQ
yA2QLReFxAKWjwtZFIrXcbvMhR2+CA/kllIk/bEzqBkNbMMpG067BN42unQRK8A3g6cdnlewArXj
7+mbZDvSr5P9+GU6uAdJNG3FA1Or5Z1fOabULEoxaK4rjh851StDmZ/6Y/BB5oN7mFuMX6Im1Y9F
yVPDCU02J+pO9uOKcssXeVa/AAd2w3djAy86mhHM/WMuUoX+GDFHvaumucqeK1d58CSDF8xf/Ty3
gAok9sMyW8o32g8yq+v0KhH4zDhIcs6yHz6yrPyXWN10x6ZBYfLaBGSlu5saz424I228Kf95sC/L
Tw53mH3M0u0Em0DWmRgaxNX/pliOqI6FwkqRjWZYftdJ7Y8CmyDK1mJLZ4ysPwMojubbjL52Hlo0
RM5/QK++6XZugdAgPRcjzqcrYrkJYCUD0agJoazisaZ6ph7pZ0Dyy0PlbFc05MWT9moz/OW8mxVR
m/Pa/5S+Z9PPYY6b6G/ZruX8ndjMtxKuT0IdVHkTKAAPZsDvICI+A1nTkmF9AIATlB85xdy4Hdnt
uWKNoO2K5cTtANmvBDil8iEPZaeekxDr6L2JlmL9JHrEFOSEoJh7NKOLPkIn7QjRsXK6uCN61jDn
Wfe0CKPHAuaMrxI1mT9DwQgClHZZ1cZttk3bxQUMDZAFx4zSoLjVMTPKiMci6YrxM9Vh3j62TSKx
B9RFiiQ5xHgdPMfoP9w7X+Za/cLZB/Eos9hQuwaI2dFcwXvX3NB8keRPk1NEPlNtPeNXulsj5sjr
2KslRUvKZskWYoiWLEDAksIgvC6myfztk3Ba8k26urYG/x/tbaQPmm4MxTFpkCmlx3WmtWnaTyMP
Ifk1dVmp4ivtop4MAuHUODi2LDq6Wve1s9SWJO11iUK7C6kpUP4xrsqC5jBrOY6/5hk08OqGSpYI
6ApOgqunBMATtH8RfiAGm4erv1CxILaIiYOAFjX+rDagZ8COlJ1GeGBSPG11esQQ27RvuYqHedqY
wB1pLAYNuXUyVEU/lv7FzWrfeFvbS4uQj6KriQwXknCwdYZjGwNizRFeZ86GKaqP9Wh0c1+zcNI9
PTRlMukNuQ6qZqHXcB0QQln0hVokIXxlhBJYLuscOSDwIMlM6jvRuSo7NVRgDV9iCRuSh0w6K6KD
+M74+zbo827IaHUjBHGMhiTnF5dobMeearU2lhWCoLiDbxhxLgoJABQX/osqNF5u5Bs5jwcxAOF4
18zFojEo1i3zetjb2L8vtGzHl6CKWzzufZHHWNn7FqqAcLUA62YzLZl4ymOcHTVRWyFxhGAGxKFR
QzUEUfHeOkpVFAqmM1iWEy7WuesH3aGAWVMDJURlsMJy3PejTO9upXli2vIWSPtaZ6bAPuG24cQO
FNXC+efZzsdGh5g/nJCukoBVwcS2AallYDNKSHJeYjMQqTkrtWDQc736ZsWy2ViRG4LxZgHxIUHD
rbYOH342HAjiiPvnFNwJaYYVhkQwpDF9hfcuolI+exd+0Tmfs6usZv8t18QSYzAmLRITNAO8N1vJ
5yrvO586S4RbhG725ghKuExUX+oxqB+jHEC7uFWFNG0guerbQYfNHe9I3+6II6NGcVcPKkdtV3h5
Y9aXsK94jagEA4SYkVF7J76ZlQ3M7bqYeyJJWlWmh4GyouTN1bil9GFWfoQhewGW6x7jiaAL9sBF
hc7vbAKvHnfzlCkPd1CGqm0j0omGgE5mgig5cL1xYSNEeTI9oL1bJKYPlA/DwFcXMStBijcevqdN
l2aA4qc1oc3uL+xPJ7pjMALQ7icR3m76IV1JjIrdeFQN4hWP/W+RsfZItJm7Gh+s8LkCufqd1aIu
d3FZTole94JOuqPN9akoTOxNRO0Ei3oi8GTK3tCgpMWnE9CG1h/Atyr9JotMQ8ZmaEaD+roEchU0
eGbWT19dvLrhuUwRktEsmq6xf4upACVkY095i8pLLrp1/E84Q9+OO7p62Qw3OlzK0L0sekgCunt9
jlSa/tIVbdKJCs8oEftoEXxCxyKercbzWQz58GeWzcBP23ph3Q8v2eQtNdgYppD+j14j1q4LRRaM
3viE7QBuVHlVRpWfiIADH/HNjLhhpMbAA4kzC9alHdJk2OUNg9Gt4QyUN8EEnxeVN7R0NOpeqL0s
B6eJDwCs1D8usl4h2bF6p/F/yo0UESZjDxrFKr86zReak5a0EW7RDm56YQ/zRsikJeOAthoWz3t1
S+JiCZUjLf92hSDDWlEDl16aEA002lg8Z6LEznBAkKShOE2Z+wm2+HBGpUtTazhhHWgtsRxsbT7O
CPQCUYd6NilE1ZcbDRGj/suzTk7PTTjlqKubUrswIuUo12I/KBc+yWkKb9m56cwNsmmrvs9+U+1y
czZiMGCgRffZdtSSTtnaLn+ElZ66TjkxUcOOl7Pp383AIA5NkRf5a5VnZvl2pBqhSOfJY6XcZagc
GwJkMqeN/mPnXMwpxNuU3lh2/HmcoNUyUr7eDqS3Mb3NvjMGB9pcq7WCe5rz5byYmfV1U5MMYT+x
09sIEa4bKO86r3QQ5TuWlNYzmMNAIW+GHJSrilispOqLXRpHtvtrMwphSdSccxiykqdo/qxXmSS/
uBaHBPG5ZaB4jY0BBNnDVZSUTRLNhsjqeRBzsGJhCoWCUfKt0Lf+SkL0DR6HBixyQ4xnBfUEDsp+
fBdLFcOaqmY1GQl+hU+w21o2lFNuxmWUNTq+QQA7DF0cF/I4NpFKAAToByJWbYi6BWt5HDU5zi4/
Q9y2MU5MokXYiGrNblZttJ+bWDLxtLtGObcmTYxEcmW5gClhx51X9Z8upoYpd5ZTp+HYVvIgEBAm
STXg+LeD9omkM5Nq9Y+r13CONwnVNdq9iK4JyblrLUzsT154M4KixPYlip0IE4okOpHNnMOtyIpU
YkIs8/YvTO66FNuhLdNbWxz9mfWVbF842jH1qg7kkO8HZweuhiBSY/2Y2kLTTVtL2ca//QpVER67
blv4jj9x/tV1iLhjFPmAaaENcbVgbHSpEV8OBr3OLYunHPN5LzQNogucbSaYXzIgCmc61DMgHZIr
bo6cMBUAQNJNWmB9ZFCL23hcBLednu+cBrEaswqq/DR0NrooaziNLgerQmiggm5Ozknq0btLR0K4
6HqHUTad4Y1VM/E4IsZswh8OYEnwB8Sr3Mjeq8j06doMB4iNczqKoyx41eCyrbcBl5BoKJa1lFW2
QcftOt/SR1OGn59hl1EqZTr4aN2mlS/eHLLZMwnRJlMB/bJD49BK64ACzdyUbIGUPHVp+QuIfxEf
o1/fRFGgI0ShgM13qt5OXk9oUu+4VedvsXgrGaJjxuoEkzxPITGalDYG4QPzJt/YbhqUyY/YJib7
Dv4eHdxFvhdeT0as8lXhdLuxsHgNWO8l9vLRi+LgPx+wpv9y+Z8cdOEVmxIyu6L0mud2ymR+M43G
JiQMwFPusxpAAHNQK79qhu+hTcQb5wVIqrvGIRw7RwSkLApLGsW2hmoS62IaQljBVxW7lfjGtTw4
L1EkGjR1TVzjR9l4zVDBr4syhkXYBZ5ciHmAbSDE7RRkWVRdRR8ERIn4hbZueQk6V6fqIKqGrtI9
GTND1x+Fl4XEQcApdYiIqpj+2J4eY4P7YEAK8UoZalB+EEYYS8pxc2F93rVOayaeYukJN5kYoZfx
UvVsnTxmgZ0Z0dEBhVm1RyI1e9O958NL/NgAW1dzJiumJ4swTkKEZa9Eu0RHadx0Z+pw2VuP1/aJ
KMEAuHBc+ceR2vdTCi1YS06Jx6YPg+yU2R4tb1kO9fA4NkWNVSGQ42APGC8Y/zaVX2CBXmmNeQFk
z8nSCdKAClWbtxE3TM++9ZqrKM9Oq1rm6K8vPOluwYFKeRTIReRfHjSO+M1AFIT5mvXUF8kH/4wt
ngpmv+ArtY2Jz4D1UUhmkl34qDg0oxktuT+E3H3hRhDV0qhnPJ+a2a5xHR4kzu6eGIx7/HpN8IMe
BRHMhlmqmv2jy8SZEsfQtCU5hY7fTvldlGI92fnWZgodIZFLsKlDlRDDkwUmpIdCC8/QuBrGpK3h
91wrbsfc9LuMtI7x05vbHPPeJDQcQDHng1UM1URt0hQEx6bDLfmvDo40gHUOJ8kmlCH1hcavA4n9
ViESDjXmTje1/WUFzTm0wVge3C6b4+d+KG23nTpS0o7+JGK177LFIbFyNHn+yH03NA9VRl85LeNG
+Y8CmhFTXwDdWL+0DGnhR+8gCXoE5wuWJ1WNZBcMff+WJiqFu27NPoL9QN5ZQSlfhaaoibjBsO5O
fevfQjeQgpx7kXrHSIUGehhz+KZzyHHMSLn/A4QWvnDVZajIwtkcsq5NidGKI4mumJCm0Sv8h2Il
ijRHjbFrUAouSN4n57PorfpXIEJbEWBKaM1jJqKheypmcZPdqbhVVwW8TtRBVzVk16JyKrwSgFxE
XR0dei9HZHo0whsC5Ox6CrTcB14jNLJ1P02BJXTfdJiCqpokwn7ECJTZSjELeHSPVk/9FLX+tAkS
ZoBlbzqL+WEjB9kj+ch9ogGrzVh6fFV3Qcla8btGu2e5Y4AkSHbTliogiuDjxOdCy7pJmD+wzl77
HY39IP+B1UTSRwNtVzaAVLhpQDoHxlme2t5LeTAOKWr/zuxLv1GUvZsxJiN/pJSZOwrDXollMZt7
TphgZie/Arwl4NQNTtC7cSBWfR8J6rtWUhoifEMN8gDhRNuhGKv0vvRmNqYUl6Fou+UvxWFKZwfP
RMkY7jhGW7Iyi2h2OVa7qQKfQU5qGwQBbGm621rUdc5+zRDyX6Ksq8zBdlytrFIkFx2Rf2LNJhCC
/s2GaoWvUFhbHztEZhFZdAGoGd+Uu3dzx57rrieCP3aL7jPjI0ABSGvzLuCDOhuMsXsD/0VoatYt
UOR6/h9H59UdKa5G0V/EWiLDa2VXcE7tF5bdgSBAgAABv34283jvTE/bVSB94Zx9us0YQFYitJ2/
DUQW0iDcfK2pxc3ru2xTgwJ89KQ2b3z+08nLKjbTVkDEVJO6xqAMJhB5wzM46hPrK8ZGpcmN2rcE
2st9hB3glQT2oN5WUxmkOyso5i9lFfVyiZQqxh1HEqWjhvRT0w/5HXr9ok0+l9Bnj8uuhNx7jh6J
iEowJK9F/SfsgfZVcmoZxLps4ILRwq0UzSwSZMcQD+hiaPirC93Mh8XnID1g8cm6W813jQYqYCIT
hrSuUWR1SMWYzGjTKFIok+SPx3vMN+zihirk5Dyto4o1FyC98HuuyC3wN0TA4/nckgy8TFvah5Gl
veqfpLTTJztPod05yl1e2HJMD5x3we+yD+yrbhybH4pmIObR3Syu+9zhVdrXpTS/YwELZIP2IPuN
aO8bJQqG51T98azEgUrtjvZ29MMMyIBBu2IAJVie7E8xy/pTqUGxoaOxv2waimE7o//kvs1rb9wF
PBzmQFiCBYiI2aAFYss0ybaJS5rcSOIoopHBBxfBvlTsd0CddvKT9Xn2AqwIIppawn0lleo2vW1h
SZpdCI5pWEavaZ5X/1CV1zs/QvFZGezA4QjhgPzIgk4t8RhLEnq+86JR3BJj1MMCTv67RPJ0ogRP
WLws8/OQ22BFdR7Zr5Fia7Z1WtU8L6PMtuS4R6/EL9anltsWgJxEc+MSE7BjgME/cQcXMQg9dIch
Iw+3KE/iA8MhlDF+r97yBe0zbL8FQNuyDi/xIqwxhZiq8AcFyDfoNGjE2WEEYuHbmPoAGk3bmPfa
l/BOoyUMr0pBGyC7l+j2FdfCyALxcDpNZllBKys9RrVIcIg1ZUHF0oVItz51tiop2OqEfe+yc80N
zJY8wGvGGXHwhUHCJfywuka1MwM+iM0r+lbvscZcd7bByeRUuLrG25wLCYiuYZoNenTXMYF6RYSN
DCk34LMmnKjfvcjML1vw34DSHG0H3pGTLFv4tU7cnCO+F9wSKCMsRefslHaDAIuArXxEnphYcdAf
LRxsbz0l8oaxClnt3fINKis+MwQWdwKaDQE4cfWaMjFaeYIEroTd4uzzscOpkEliu9xaI8QWTWnf
tCvG6OawtGaF62bzwa3G5tQXuQN6eNAkwURFd5froHvoBqAJOOuaeePrKt3naojOIk5GbzcayrWN
iSwb9203/DIs+J2tFnHMoxWDA/AsgY5WRR48Gj/EAee4/xIoh+glF/Z4gxeKtwTMy9b4c3sKlsHZ
Vz1LTFZOyV/dW/VPGyBz2+AulWwgXXjNg5WFHy1Di/ulTJJqK3BdcDxCmBg2M9O2t5S9g796sSoe
Irt2X6uGP5bMg/UXnol4dp34FuczozJWrRmsjbQgEn1sxEPHf6/bhrKYX1AZY1RGDRBtYbgst4S7
5egYz/sc2HkVd23HT56apvhsk1k+VeACgIJPsf2jehRiupyCn0FyegxL1++4kViCY1C+GvSZwb6o
pvFJN6AH3FQUt2IkvvTAoDUE3+TYIUO3oWUO71UNqG6WVJt6ff6jOMLezvyW5yry3nNO+ddwxCwg
ame5Y3yb31thGWSHwXXH9jqLaTwj63evLruuC3mGy5Pr5nTqqTuctXI5I+mlgNrMgbegjalK8Qmk
0N3IsRd7QCHDxRWzeuN6Ln9l0h8fh4VdFZ/1SmTmDDnbgck1lWpPe92OoTZHXoI5PGIeTehwCvPD
xbQcBokeizUgU4Bd6BYgBP2xK66Ql/2HTLZsKU0svO9B/e/l7cOXJCrVX9XETKh5io5Q9dWvMrOr
exJpbaYQQK2ZxRsxX7gxwwMcFv+SAq1+hNa6mpkGEto3gs4PUGfYF+2qoYj+UQM9lcLTL04wTCc7
Xtq//OZpvkswTr4tFss3eB+Z+BoGjmOml8CmhFcn+QZlCnjIVg4RiB9EFZpl7POcZxjQsIryloYl
80Ife9OdnrOFE4GuDTeotQ6jvGW6d6lao+0YAXFTTfKa2AiksnJQEIaT9FiEVfBWRmlz8r2+uTKR
bvdso6/cSOVr4zdRhDKDbpz1T70Vul1+ghCrJPVqMZwtvAfTfY5Hr9zEVdW/LQxCc2rjEQBNhJIS
AXrnzTUzdl9aH8anat6UJqqG/eBYIsVKp+d7ugCLzxEHWuH10UPM8IH5Dh5KG7HyCyETChxDYJ57
estHMzcQo5bUtV8Kdh+HCH/h0abf+5AIebpHVUoUjMT9evk9lIpqukyzk2afek1dwUWRUi9mmtrn
IGmZdpG3ZlNWjBjAnEzjg2speckdCg6hRPJYdVl+zvPOB/Kf8MBtg9yOJIdFUu3TouB00AnxqVtH
R+m9ZhSGYLFEwxEtzFs7Hb/bEg9NxerlHsuAhTyywGyBBWVEWGvZr4xegh/PLfDyIyetHts8n1HZ
VX+ELKJ7DB1u/QD+D0vxnOslLLguZZP9Y9ES6Jck9ufyykomRKo9LEm7M4SjRp+mEGV+l5dtB9Nq
9tZ/FZ3SUmMzoMy9jdpOvBcTB8XRlpZ+mctkRN/ngZkSiNofwroEIwO084xy2ru2QvlYUAIB4jqO
z7VkaJrBhis2aAkaC1WI1RNZxJx8E0c+rpkA3ZCdKmQXrLcUgaytG95Kx6dLR1M07KI5nuAbTSUS
wtVTVDb2sUlQmLMOC7ZkhwJ10PWwoNLCeZv7s4FL5L2FyNJ+jDTVRkyL1W+9gOriyAB/cJ+diR3F
1okUoPMBwdQFslAt7qoewcQKPYLQ4KgFIT7DeG+8Qwohwl8kAnSstlwpcceP1bgWunkF1t8bYNQ/
ZiVRZZAdBFq6n8nHjNenJZZOPD4FJUZb7CMJNG32JYVYqL0nhtHhLheOOQyZpK8LYuueE9Oic+pT
nuYuAXF1XgYR1v/yrEynrTD1hHfLY/+wBc8k5R2zyd7eGgG1kjm1mXyIjA6GcOmUEjKgGZsJtYdx
1VGPYcvEdfKpcppFf/dy1Wk3RI73grMOtbbK8VCLKfyN8LY9NywPf2IWlmBOO8XBG6H8BqCLAXPb
I+IP9gN9ib3lH2bvybh09/x6/qWtx3RlHNbfrT8OQH1sPmiPrSBDciaGj0ENMOSQuK7aaam9t9b3
1b9KjeUd4zTrTvEWpbtISPkniDvt8HGivKF0sPeBsOQ1z43XsIC2g4fEeBKLK6ENhelwVDOFviY5
LEu0wWyVE1anez7m6NMqOsi+DO/f58IB5l6hr3vIMweHgKsXSHYrC9sZzYHcEOuLZWV0NyOYute1
pc8RwpSfNh3RhFZWtTx5XKgPpkKSQd4LZtMNkSqJ/cCKBa1p5DM0zgmagLw7DSF0SDZfh4L3kfVP
FOLBs+gIJQ0hAEnamWXTrbulCsfoC+G+NUQFx64udRuGB+icA27/TIRfQ5PesW4gTb017+wAebLY
hV68MsP+DGDpPPt2KhCTqU+qe8vF1pyMV0Kuijurb4Ithc+dbajrkYJHDygF2+8prX3NXFNCFB1Z
uAYzCmsGSf4LSpI0ByPNX7oPG62vCYDms9Vo+qJ2zqwPnyFKxoQfh9Bc+OfUZn/LPGVM6zm4eljg
m3dWHn2yVjFOezW9E3w4VRZMuKV90b+PmFqeEHLR2iJM7NKnQOKw0/ZYXhV9Hhd5Mrepus+tyR9O
aZMuxUaH3WSf53UuFqHbsr+rYGDamo5pU23kGkx9cNoIEB8FyCPLErveqmWNorGthC6IGX3rbcO2
c4dtCGIUz50XPyYUJiVXHinQ+xY1YQcc0Y+GN39xCyDjy2R7UAqAjxIPl65WmtD+lSw8Q8QfDJD6
wPmKYfIvCYrhCkhH0fxjXdknJ2YI+nmeAqcFpmkzfmDc2Fd9dfSixP3H0S/fcNAM9UEvaHmSpRWL
Q2bGGPa7JOuh0o5+FLGds4ovgZbgLluyqji0eiInBPVuh+4F10byIayRAMZd0I2leG+nxPX+SI3c
DkJH312VVVbVToxF+lWWFSagKGLUhCR/qcz06rRd7/9lZjqyZqQCHNli9R713NvkreVhNQuGHSgM
Api3lZeIsy7Zwx+SAsHxNlE5zt08LTzzIAW/KEzfRJ+F7yC4SiLHfZ7rhuG0stb9XGCS+hgQ7v4S
ObL4zJWAZegYZ/4VZKjrN6iUIRYjcmr/2OAin9M6weeXstBtSWuZ7HWlj9YZSu1QNsU2YtxhnwbU
4MgF69rWfNe9O90F9CUI8ftKjrWz7UQofZA+aVc+Se3brkTkaWlxmU0TfPvMkBTae19G960JoxIA
rRpx5lRyyJ7zZWSpQduQx6tCnkIGq2cQUAD70CxTFGQenqFOXOk09U2sL8eBES6Lu1BSSG5b9IjN
NRCCYij1/aY5oZDH0B7kQWZt0L4P3ftsObbZcxmjSWfbW9yHbgfWs6Inv7AV57fSxhlRjPhN8DtL
cN5ijk8z3JFlEUAcXGpCFjpnVXOELRgdRdQBaliVwmATovub2MwtD97E4XfUxNuAfZsLEyOIrdJ5
kfcgNKT/ioJeRCdpaIIYnLlo9eJdAog0Y0PLOKv5SQWNO0eUtQq2NhjFAM1uUrJJ8pNjj+OY/qlY
DKcV1oI09m9adkNwxt4Qn9PKn9ObXJzA3uVhuuZUq3E4UN0x9qQuIvQB/HbZx13H07Yk/rxnvQkn
Yc87F5XPaVeApuR7wSZyt06KYsQ61H8/Qap79+SVORtjfoYFX3/gaWigsu0Ct96lDUx2/8gWXyNm
HtiTLHxekJmYBOVtGDv37eI23qlSxk2/RISX6p/HueMnCBBrx65pafFx81q4aVWdC1VV3taRdYzu
Fe+SO1b/knxoLXs3+GlAezirbMT14WQ1MRp3WvgYy0/sU7OiP+kRYzRCbBOUdvKcgz1DRwHTKmhu
AxvB9GAn9uxkJ6aTro3B32D9JguA7wPHDssuyKCYvxrvgKivW0jGUsw/d6ryI4GlMayT+H2gmP2c
UYUUFzbakMuCgLBXNC9wouM3thO5sw+qsW4GUFuGiSHU7zwJzk44+MA6mY0U8OmTMKOtR8xneR/C
DCPyuNmekdHMNqjJiJlJ/zKoIK6fLCmMe+kq2xccb97CmxXljNkOUSkjF0NQMqiTF6NCOVUWFwse
XxHAPfGWOeudQ2t1/ixBn5mhy150y1CCFh/uZeft27icVfsGC3II7vikwkwd8jC2GbQ4CaI8WL2V
WNjn9Zw5+4WCL7xlwyjmo66oZY9OozoDppBb+5oaD8topdvZOcV4JLhXWG77gKUSV7FiUEsT2tiT
Ywc8YiLLdarrqjo0jykhMcsx99lOnKklZH9DXdYk+9mtaqR3wvYIPxkQ84SbSgvbf4q6poLeWmhZ
rsk9TjChBAHUI/64+Rh6DIamHGKpO/oQNOTEjHwTqGhZIcjw5vY+ok51UciSmBDwO8MTdEQdjwig
rKzfz9Nq82QDDvJ37w2DxnUf9rk+mkIFC/awxlRltMloEmUf4kF1AbWSNNxMAl24if6/FhSyYuRN
rPr+0B27yauMOjjCO92kiF2ZqqMkfHXwV5dny+oylMz5SAJYwTGYIGluLkDtoeyBWO3SpjPR1ss6
z6UPWIxTfvW4IhrssRDA288Czjzj1VJY3nKr2JZOH4l22/GmdEXM5HaoptZr8CPggrzkPhQXsxlm
H5h50nsMYa/+GPjRFbcOVUA1e4QfoQ7DahzFFy/EJOcQmdf4hMUGu7BNqKAF5PoqJw4EWScEBK+L
0psXm9r7GVQJb5XK0a45vKbcPqMn8C/sEmmrFH7r4cRglRgkmgCqCM7vWPVkLljun0kSMROPSzCf
8TRyPAZTBrey1UuU/lsaF0thImOfGUwxZDPDynklYhFK9x6mfbE8C9zM08eQOD5MU14ZQDwqfjJV
ZrytWBqEauww0FB03ZK/MmaeJrZDDcsAwBnTES4FG4VBsBLZL/yPBzzQzvsy+Zm+5xqscqyVw6LO
Ml+Lr7mqAUYzdQbTlSRQdw6hbVc/8cBVv68hiX0qq2ZT7lLhpsfFo3LgC3Q1eXMTFcN+RoQQEaAn
HEqmxrPPblBN20aDVycEqfW/+0K0gGY9Id9EEfPtJf0arUPJYZCOxpXDoA9E91fYAPXi6i7LRzE6
oCHlej+bRTQ1n1zQy60qyVSXerAfkT041dZaT4UNGsoVdMg7zixk1IhqXTuK7o0X630zeuz688Es
4SaIHMB6EkvCWjFxGUSzwHBStZ7NLlLHZ1uG9nDgRy73FrDEFfI5FUAla/wnqG75wGWTRH96vByY
8em6f4oiSdYkv5kUqnRi9sP613z0XMkvSuEsQsln7zO3CJ5YLE1PFKc8S1nDbnuTQNL8LbrQPQ7I
dxkeTj2HN6pvdHFcsqS2VGmbwu9h7J9C3n/Nw2Wmp0G/fhJ5pN6M00W3nK6aiQARlugHqCVIK0l0
dONp5TutBg/fXRhwZKA04P8wTeZ8R+k6as3Z3LxUjVzCVZwS3KUzwr6NseoZqV6lyoVpF9XMap67
aZRfO5LuqIYppaKLteD6A3jiuf/M4OOLnDpiTD2XH5sDbIneUlm5v7wuTiqW3rPHUa+6AidsxtBU
6qm5OXYQ7SJ71s8dN909G/7ozpgK3hvKuf6+F8ZByjww4pKq7u/EgCAMNZkNODMYiwqxftPqfFPk
dlLsRkQKJxayPDGOdqsHRAMQE4bFzS9IRVaEfKCfyt4Zb40bYOLXFQtieq/JuXosPT/0PM4Xwgk7
zpWe5oajk6AcQpGY6fGkr66YKqsTpiZDe/Ui18D5cLpzhtSBP+HA16pa3wzb2Peg3kMaMnqHdiT+
cNFkErpVVaQK5jDviHHoF2c7Fl1ZonQ2+jVewuEkKZdXPFZZJIzQLXgUJs/1S+HURbPFTsHkahLe
vy4nXowgwfaS6S6WFE2l9WzHIre2UBE7YjQWuA87hxClZ2Z5GJnW4TErFidTb7Te2aUbsuWHI95+
tyxsWyEUiHSrMF4SOgmaZofaBqjHAjP2lmLdOjb9GL/WdjL+RkDSEvRDFwAU1crbOzMYVuP0Ne5F
spmM9tYYzI8sxeS3F05mV0ik5Myxm+TDCZrumbX7jKiStdq3ATbwABbcIvCn4xO1ES7fYVeiNQ3i
OL1PugbOTki4CrSIKNfYO1mEzJwT865vK7JrHe309xFGXrP1UQrx1tk+psIJd3CI0Mt4WKt0Gm0E
kimmyQS41pu5FgJhfI3GdmumPEPKyyEJni4tQFIzV0WV5DASouSuOTDYp7wXNlE1G7Z6fJ5uTqiN
pJc/dhO9iJapekd5WX1OoDkFY94k/fTRbrDH0317nMfePE2o7e+UtOxrJt3yTcfu9A/rem0Ykztj
s0fPMB1tgx9pswi/Bm9UNn8d11jZnrayeu/zLtxTJbtgP/lcg5JUGU8lyU2Uiga4iA2vgEO9f/I6
17k6jlt+EGHaXjO/MjSkXjm9q0Y0l3VS/4zmLPsle8f7mVNhfmHB4u0MUERdI6+NLwwM89+i9/qr
3cwOfEqKXuT4FbrJyfblH8bvDFhZzs+fiq/x4mbSIip25MyzhpIicfSTh7VgYCbCBvoQc7hedFHC
a83xflM3hmo8W2VCnEQcxu12bhFOsWfMKzbYtT0fuXiTp1ib5MfqVPRjjwzDiMTRwQcWRiZxUZwg
z8V7irOgdyCXZqJBwzda3USOqDOyBUmsPE8PQZ2NyMT9Oc6O1jBgnVj8KANaWBRsnVkwuKSBpUM6
HxI7ifSe2E6UH0XXjMHFowDjgloTrc8dPP/lNGdlHuGMjMqIsMWLwr/jdTsdG1OnZ+nZceHtTRbK
/IBoESMP7wcbJn2mcXULe+tAy1yX9AXQJiJWDD3bZ2XxX0S1nlXi1DqB2/BBUKeqP2LBXPTH8ZdY
fnqpb5PpurTNqjNw07Jz7n3k6WYfLBNxJHwzA4wENt30dbkTOBYczKEtnmdWKqD+0q6DCr5JTRLq
Q+pRbG4MPZc7H5j4zV621zw1yz7kmKV17d2orAGQs4HAibBG4Nhl3X6x2KzHk+IYAxdW1OF0wiqx
rlBKdqHb8n8hHbpZRfCCE9OsE8OV+z9o8gVD0Agf5M3NC5w8ceVpngmL9DJIPQsTQa1kyIxFFkOu
r7oInJwsW6efiYSDvgKpxOO333GnABDrJ63r25SWQ4xZSLTlAShkcgvZOU4HF0mCs/W8TE2XsFlI
yBJW2EhIk1Nu/taGfhVFnomzF/SIWfGHN0DcdDNITtyAeoDzI7/aDn5vqjy+jOd4gF59RzpduDy0
zF7TCM1ZOUCihV7Ico68iJQgdfQQ5JPFOW1KtrGjppDPyK4opk7EmZaoqfnEh1s/JYy0hmpZfoN0
FaAwDR0WGzlBT/STU5jSeLumSnbU1EXyNU18Ha9sUyeWK36HOObESqLNXxIviUuUzHlSkx0UYizd
QP4JMdgx3WURjIil5DOyjGjB9rPE3nuWO2dPbeKr+gEDi4EoDdXj2EICB30z+4TKQYO3E//CYvv/
RgMuACFM9YCFI8XJkd4pFGcIg+lN/tZKZU+yWMTeaY2vXlpnGZf7pqaTHrZVY2En32QhoJ0zrG1m
QHNZwJ3T+PkBpji9qvN666XkRwOxTeyX1HdF+Us40WwhHvSYIafsQdyrQQqUPwV1u0yfINNgow7G
bUiw85rKPQBvtFax4djMxxRw2bid0O6mXy3tBkOqLkFssskVMxL6Fd1a8WmY1Mh2KLFdYpc99p04
g4FfIQJW0RXZVe+CSqRAH96qBL5WPo4anJ1dECacF5hALhK+7hpLUHdXwSnrOTuqC6QFrDPBMG6N
E2WIiOhzU0Z087J6FsYc8ii5PAGXK+Gz5rUY8zzgz01uwNjUtdInT4WM9CQ4Bih7yKX9U9KVrf2v
6wX8jgr5QMPmHJ3EIbVXs8NuwI3dfbXwApaz5RDZggattq3vqoqhTraoJtGrcBXA0pvTYdjpXjTh
r4HyMnHuCKRoxU3Udtlec2Mw2DV5A+RskX61KqjspcSV7i+FfWwZlfXn2SvsVwT7ZfvV2ugDt80i
CTJRQBVZOJO6zHB5XHLv3hqTho2sKdKCQtNIyKdcZ+KK+6HCSqn1lJ9svyP8IsX8gBNdJs6ASIGe
062w9gmsAm8N5CJqXpqJCcqkO/vkGKvWQVxVNfQGehwd98b+ks7G4KPUz7qmKXuPoKtwa2t/RLhM
WZh15q7wMZB9OBCsNdvwZDhpar/8UCUBEDFGrYICmXzVWP9uQ6XHPaeJfIuoqTH8ujPzhIvkJXZO
Ab91dkOqkegn7GPAXfc5NqBxmw4j03tjyy54CiIYFEclFr6+XHE6/QosQi3+OHNEliV4J2jES2Rw
MWw95fTpq46Vnx1nltTVozMDu0MRpmZQHEg5u/jqREhINm0bLt7vfrDhsNAtt84dguV6tUvL6bsK
G3rh2caT99SnRf8FiBvYru6YGDPlqCTCQjItR1KfxqiPNqFr984F2h9zULh1vDaMP/MZcEJDOMTW
ga7yQPEtWEjCCYfTR4z4REo0MCcQGIYHSU4JfA6vbgUuj7QTDzQEqX8BvYIjwEzreIu32h0+NXdT
8pqqkYuhZVkNUy6P8TBouuv6tzNxz5wH3g2CuYnACS8SyR6ZLDYxZrsgqhJkPbYyDeDYvkWAznKS
QDz8xSQ8k0SGfxsFuR/eXCY53WVoZOP+xiVaewc8k8pi1GRldFjcxD3mabXqz+bOxdauCuQE26Tv
kx5Na5LIg4b7RgiKDvsPz2uY8yCg6qYd7hMSFdPJY4++EaTDQLdhwhM+OaNXELJa9n7x28UCY19T
2F9cIpkMQ2D55aT7V5FmpXgpcGL0H7Lpw/4eOU5IC0zbaIgq1KzcHhhe823j/ShvFrmmuBi4drNy
2uJmtGZ6HXtJP6yAGPtjyQoKIdrQLMsZhIH1l4ncMl+Dzi+iS4wG8e/AAn6l7Rb40u90jVVj2Eqm
98x9x8lR5ylxlvZDINiPcMnilkAWGeECz4sAyrjuESjvGMDNcO+QL4U5jOGK4RuNLya7NmPC9sJF
EakYOXy53Ds5wLEjgwRs9Q59sg993KEzh4UbPlR4O0FxtXhTxr1ie10/TG7W2RAcTb3cxj7z3d8W
Y/z6vmxl2/+1l0mjfmaK6N6PsATQXEmzegh0F04kaAztMM07Uqqn+UHn88DonT1n9Swn0Vb3pOgI
dNAh3o5nzhB//vImLwyZWyV2CXK+wfchAtGLE+gNF7wuDdZrVPae4pXIU+8fKNXAe04wGBdXBjEu
+9HIjmrzmfqOSN+NmPzplIaBea0Y3ZbbqqLPu2tElePk7wp5pE1vrI0dqOBbMK7sH2ThAqXH++Vy
Q2QZZuJ2XkfrFXLc4BYhpWO26sDP2GNz6D5Ta5yRlEGRSsQl1/VIKJOQfv+oZNaulkOLNZ+w05bO
kNrKj2/KISb+VgX2sBzTjmnxKS+ktZxURaXzO2i4VCmZZA/atqE9QXC/TOre7zHt74kviL0XamRT
3mmFxQSNBNZVC5ONQNqCDiYrwt8Y2gxMvbngHZGEdPwVUWP+sppwyvtm3dfsLStDTq7rLHulL1aE
HZZekj1EKH/xD8zccN67DogafpFGqx/Fb0eBYpK0ZbSEvZ9tcy3S/MEOOkRjOcmi8X4uRBDfRFJq
vi3+sv7JDNMy/QTaagakRgBZ+meVcL+CNYyImI6yxGueA6dgbI15itxeC8aIjXzHBT/0b3QFH3Va
2cvy2rDSnIggjIvoeQ5H5yOZcQqcJLfCF5YRrE4bx0MccKdQb3CAglFnQoFSPHwuU3BRJ7YZS7jt
J39sfs2gjzAsYYgiry7KmEPcoroEzws9lZWUHIHKREDXqfJ9Z5L7BBPmcMvSLsqR4FP57t2EWDbE
uxrO5pL3lX9afLsLn2UbzR8LUvpx5zdo6rZWWgblly986tMKQI46pLi1o11IjNz81qHdxFvAUhop
HR2U9USebtzg419wjM6LoH3m1FtgX/HSjg8Bf2jZGw718iJV58cHdCum/GIh4vi3LsriL5JjCI5L
XHrE+3zyWVBi+sUdtbVLTxBiR3t6LIMxkgTTtZ7YgfEUYlcFjGYBck1F2e5wsdYus9hJkXeIQiKY
73J3KJYHVQoC67eBrabxOZisrs9PZrQSdWKIEHafTjIk2aeoQj94HuicbCqiJZqRIZmFO4AN72RO
s5G+vnaWX9lPDibCAhJHCvZkFyjh3+PzdvvHwWICeHX4KZkXdpS3xxoXM5snJADhdG5nfBDnKOaZ
PPd+Yz3nZcOdENDVMxqnHIn/itluQPZ1rKW3ZTsGV7IbWRFRt2fZ1sqpMbYdCXRMkse4PRcNZR2U
PATkG2/1WuO0oY9gFDgwsDtHkbe0tw6eAcf/tORrcel6j4vwWpvMhTCR+9Ahmf1BWEXbgvpIm+ah
y0hk2DMkwN2TpHPI9LqdUGAE1Uy1lwiawcMcce9Y8Br5ciFTui45f7FK4c0RSTmlH6pzelhpbNbc
k2JLSpqCCdyB1R5ubh7UBT1sseRz8G3SqGs/Rh3PsLYTC9vuKmqe7IqU96bOGH6M1pTvTLv4MTVz
LMULX1k8fAnCaB9XBXjcMSJsp/qBp2vQn10bF/FJRuyJNzk+K5vWS2lWvHhWAtKE8GJQfThYzvpT
Nka8McYdw/Go7V4iSyrKJCZd13SfyFNnethqCJIf2LxaHQch3PYIrosznxuEDPaGQZF/Y+gWLId2
JsEe5QR8nJBxr+cvB8+Pl+iSeE5D/J50dX4HNC5j+oPNGMpoV2QuspzcT56sqvS6fV+xx35JQ29J
CObySJi05OT6/N64Zu4xEbn5S9r5hFsbFUfylnjY2s+zxftyJ6MQvtYcI8g8On2GVMcLqip/jPNE
Na9yzBv8UHRPbGTa3MVggOmNJ7mJrUZphM+j/c34el0iyqodgZOHeXkXTRoF1cQqtsCQ4JngdaSR
JaYnU2oiUXniPnbAqDa3iXTLccvCHTX8ls1K8IP3irBW12KSsEnGuoqQ0xs3ItYZ4aTnvso1gmrX
UJUEp9SaIGG5jhzUTlhoR+SWtIKgh+LEYk2SU1lL5xRFfhue4Gckzu/RtpAHU4lVlBau8vJ9G2q4
Gt6EQ3RNJGu6S8R0DIAKNqOejzAbGoFtJOTztzKk6FcO1iU/AKlCkI+vLX/kF4Qc2sSaSNZR+2Fz
ruK6fzM5Y7BtXPRdesTwBITWYvPx4cxNTXs+Gx9TAJBET56p3yAFsNfI4/eFy8PdO7qz+xuqN2Bq
fFD9sMeC35cVbwvczPc4dFN9Zks2eo/AOZbmHwzYlLlS3Bbql2gsQcwkZM+/ISPrEiUCQktqltyz
X2quR5/u1zHu0Yy13zwBzWtZRjOXCqeL6zEX+KOakttgH2S+VvnRpDwo/3F0HsvRImsQfSIioLC1
7aa9XKvlN4T0j4Q3BYV9+nu425mJkdQNZfLLPIkmP3VlAUCfzEd0j//GTrap1XPuj/2VBe87DR/R
GpvynugDmF3GHWat/it9AHiQeWtsxvR0+ZjV+rlZj/t4AdASg1pw5prLOrCwHJN7Scu3mcRnwyQw
pldeJvux6BkqzN5cc7UieNkDNDVV+tLlViQ3zFPs5TGHuIViZyUJiKB1Bj49uEvDhKEE1hPsSJ6W
aB5+0ZZPiRioTwMkUDr3TJpGcc7gUTSr1dYr7D2XL7vb1XjAumcDvxls3d4d3wWYEW+X+lOCT7/t
zMegJI+tcGFTXLXtZZlah2TK2MTwYtjD/MOL7Zu3SrjuLTZBiW8i9hNsBAtPasReGpT+ezqpBnOd
K5xWn02O+uvVhsxCscdswIKeINqJR99yhctIKqWPfUvAqW2PuQNO726RBR6MnmTsbnJaPCUuvH/8
VCb1e85lZhu3T1OHEJRtmdFWwTEeOtPAPqet8tr1rFS3gUyh+MUvg9ZGPH4KdpWWlhuHhchBoWzM
lNNlmMmpp7GzKexWjQBHCkwmAnvh/OMBfckuHSdfDioBp8gjeJOh5bJquT28BHguI9ezyE0TgmfU
nRF6m3OXQ/RZEHpjboRLHWpSbXDZ1H0a0Ezm1VQFxDF2o4q+egpY1RErVFtH3MtlV+kzpEQskzPk
IPOqeLpBGwRjlKXFAeNq6d4Aa5mMLsZBJpyTN45IbENeIRBZJVeAeQhuquFpplUWLEzVPDMcUxgK
6eIo/faJbhK+6XLQNEUTMIiTA86MwThpwS6+wb9usgFSICDUb05vnSs4P1qt/RONfuU6u2hYf8tT
QJfleIyBZX7GkwLgtmHcMAM7I4cbfHKmo0yzYy4JS6KdBxBnhlM2HTkpv5e3dOyYTCQVFnbUlJkB
roJdV/4H7RFItmDQmobkttuF4ZvgVFC4FuNi7rcdF0YDxOW0KZSP6yadmdEwZZBEHwFltxhwTz3m
RDi0S8ZV/T7Vdbz22NZmdyQV0fTdqUsgmF2cIWP+AtTRzTlwxRluunxEl9X47DLLfuKu3g47JtMp
9Li5bY3q34I4Nd3ibmmoU3X4+7Nv4ieCZSEJiIb2W4ddo7uk0PgannMTpscp95F270ZaSMsHkBUz
w3t/HX3+pIDKnI+8UyI6CY5jpPQ9swt6jtF8n/VXw8xjPSH1+BXeApzgNTU4BXM4Mw+8H/Z6RhRo
qChzinSXIg4Q5yMD4lIoylyQ57CpEvcMREvYzSLzaBOXm5kaQvopdBL9AMZKz36Sms+qjx3mBHZh
/XJ9niKGn27ETJxGZvKi2QwwGNCUJCIGG6MkyZyAOty4BGktLIWMFbey9zA7bLmBqrQ9aO7D6shH
Z7V7tJDmhw3ZocK2jIoSllaLSKfGxg2eM+Zc+aaGCzSxPnv4+xSp0ALVPlc+Qd9a4pcyZOaeRrdx
8qtyXMMFH9u6idjxdjneU2HhiccDzqUvBYBX4F4/xGM7eOcusk1krzhneqEPdZ0LV+zFoGNaiw1j
4r4WBoD5q+nFpYGJThxAq6iwhFeSlIbHlYmFiOky/XrubODSmL9pNWaFYwHsUPXS0J+bNgjLkeXz
r3FIh790cx1494liConftXXS5JWnZM6Ll7KYJ6iUJDX0gx2VqX5t7dboP4SNDeTZZQoJCcWaG2uq
6GzU2gHamlNz8KiGcRXTJrMV9lpanyn7vcv92PivJ36oi9OEl5x/o4k3k4SzQYwUP73bqwGTDS4+
iRe7mEraCHmE4I+C8ytj67WDIzdQhc2F66CWgjb6O1JRJRAEa+yWTpAnjRmUlqu3Vh4UIjGlF47w
YHHvLWT0kpIJ0RtpcrPEUDMnxOJqSiZcCvIW/CufZ/AbosUIc4VNyFHtAf71amzj/yXY6a0OsCXU
Id/T8rGttVsxDeOeDVvcgNJM42ug6eCMNAtNAtl/xn1Ki31SxV118rgJTS4QsW6i04OFQDs3E5dw
d2VCJdmgJyGIbhVt0CzFli8tblkdnLymIEa6/T/ChGSUOGy78PgMUmKmtSTHhL1f3CL0H/M48lyN
zMSlmChlYenj1HvIpa5i4pdD4lTmdTDHVg7bxFUZmLcKVPp0bzpa5sudxRiQfmJMU25yYkKZc1gL
2PunI9+fY96ZXreoL08vSbCL3WQqboG2gu6fx/No/fCtWS6OZy9pxjMe1y4OVZxbyS2otMGnDpOE
yyupL9cThXdAIeiiTZGUgq9ywjYwWkX7WRNrJPQpasmITMLcw4lsfPAYMScxp+TNAFQVhdgmp6tl
lt3ayobLmhMsd8V1JBtWZsKpcshpzZakg7Fn9HpPenN+7J04OGNYGPZj4EGS5spWIUE3/tnrzOoO
oJVYf53lNbcG98cHsPWS+2t4gqukesX1Gmusa5gQ7gw76H7pvU7+i9OZ0WMgzTUyTCEiM4uoNF4M
o5b/BabqG4zl1cj9tOudYV8T9WrCnPOPfw/51xBbph0MEiHJUY6QFNmrIRBlc5bKF9cIPJgGSV/s
E97Xl2Yi3ghlVxjvWckRmbLWrr1PeH9f1YiCssFyDLecoMK6QAwRFkCZYDMrW/OUwfS4oqzHjD1a
mR1dhSB+ZJ3NK0ApEYFxdqqKvkeRvPkBUtqWrk75r2ZIxfZlV5Qbw+/bKNgfTHgTLsyt/xLhUBUb
uxuWf4Wqo6MPCx5Uqbd4R2StShx94MhvqSxUFgKTl6tfEFhXyHzn/+iWyKezNrWD0gptHJX5KSv8
s+mM1IVOHoCa0wBjltuAM7+iXY/PpYSGhEJoQ0JP41dmikMolEVh8SQBJMw+aeYyTY3y7GXa8/48
duIu9NFxuUc0C1paYOH776yl2oxs3vPaDMOF2mJwmJ+sCW1tgCZA5kTVIByD5tcyC2d6klVvz5ee
bQ2tCwPReelq80WUOvM2LMTKvk1Gk4eDU6pd76jh1NHC4dCAFt/pqfIIiWkNxgACAOfGSdFLKjJz
pOhRjKb1hIGwhYrgZxCe/UYuziYD9SAOs4GzBN5BNbdHxmy2vi9ILqXvRCgF6PchWaVAOLge92u8
yremJGp5ptuPQSk0rxRvCHNmFAE1Klz/UR03IQAO97UonfmSAFDYVo71HydcEp3YfIcDq7+WG4kG
Qgc8T+efix5LQyi5uIFg0MyrPamOeeA7o77qBxwtbQRSJb1z5OimRZhjB8S8b7WAm2Zde1WI7hw4
Rz9OM/D+jY7/pFkF/9DpjQvfg/2YDVH0kQLwryCXNBbml9IX5t5UQdI/uL3rgUfByTMcLQqbKVWU
NkTVFLdOTOc3vRKVj1u4db7GCcyVqaV5RVi75O5EA8TileEAbpamxr5fDZLRgVpVrukLcO0Jlzp8
73Q4kyCTt1piF8rs6i6tgJMHzhR8AHyZCEz5Iwg7k19BESwHP0d8vOkgtLVjEbo9iTrHCH58INb7
WvKhb1CbqfeaQFRvuqUPdtYUZTsF3COsycbCzs27PcA+gQ8u4/Q4QoandrAMM9VYIaGYaesW3N3m
mOQvJBXY7jRzGPs6yx4ZbJAjzQXJjjiOrwUmYXydabGnYTenJTYev620o8BtVEU42Zx8GbvA5pGY
w/f9yKibHkJxkAk0cpHJ/6bYiXdTwuRfuCsNUep+WxTWRClPnn1WmVOyz9j89sHyZ6uAubA9vi2a
7AwBZ+tC/ppTd8zsfoS0sVP4jXeQZlOSwQmwCc9V4VRFw8tgQe7mE/HLNecXTAABe0lDlKng1mfq
FXczEZypkvz2mPxdBhSXAbgcCk9ehGXlTT8YiiA4cHZAzugA4TS9XV8bx51xxBjLocU7eOjnaPzS
1ZT7r6V29cJpHHjjRqZdx4ATCCNcuXopmzDpJt861B3cs0nnJBy1uWTHda3+G9SSfSTYca4p7dcG
sOGAkTNdHNl3aRn5/EpxWkMPhlsGlDuSq9MoOsFwDUg5hvY4Qt9wSQQ2Zcbte6TmTyNIHmmo9E9G
718LGAiXPolAmzS2qB5isPhiA6ks23NWTc9icawTYC99aH0ZffhTsJ4WYVdHUn9bTJaI9tnehaQL
rvqqxKMC64MF0oz5RnBu9P1gbCftBqHbTerKhcol1sUhTNsSPFRfL/bZmIlwLOSqFLGdejyi53hb
4rYDfulhbV5Q438DA3WqP4akOPhV/ps0E+3YPeXcEqbiHewMrA5mF813GVG0XVKW3vM0jIx6sdY9
YxKChbBQH8i8fz7FBUg9k9ahe2dtq8qNOfny2QXvmWbyujDezzmloURIPqHbOCXvZatI98divNAx
R+MtGvKuKamgGQCHrQLncufCk7vmFDdR7R1Ym4Ur7NZnYHGSrQfXYDaf3LKqPnEzvOGV+SfSDCnN
pI6MlfgFLou/d7T2C2avRbUvR1mCHkEIsIymOExOkuy5MOqjMtR4qcZmPGEU6outLJaCixNzCeB6
1WWxdLbDUUQPKU8MZiJS7jtqBfwfDg54AILKO8qZ3ijpZFdHciWvx+EjWbHQIVaDxAmtMY7iM6fF
MvvUjI4GduF8+aEvG3A61xDK6RDFTeM2Z4brPFQONNQs7/NbjIfmk5RBcEZMxiZv5jQ3uJR0bbhP
NPe0leRnxzLtXzeo+ieWTtvdcLzL30nyNTrEBmrvfckuFS6lZV0Iznu/LjeiF8qE048u8bMfwq9Y
HrJEN6BNI/052UwqKEJYPT+19W3LHIk7ra3Hphy6j8q0k0uCz+ubJGcBxJ/7Nx6JbPyBTVV9YAfA
wb4Ua22aYatvGfE8pDHFbXj08dguie1vWTMduQU4MB2yuJfnqQn+GCswa1L4AuJcqZeooqiim3DE
bizT5f5WMzvfJV5kPjInV+e5JbXVD/Y9jzf4p9ojHah67uxbboZ6TTcEgJaDwBsPTjkKKsMXQ/7a
xInvGXnmt8U3mmtOlnRTphGni5qLcbWmFMeRxii8XpsKzSCDmsmhhmD//2f/tL8BkWGdzpNfftRA
0akDPccaWvuhCkig22OPXoMJ6NxzBhYhn2/00Axu8jBkAd3QPoe5z8ibaMccW3M7s0ebxhoitpcu
DGJNsN+D5IYcg2DJ14/WtiyfMfbZe4lK34DubxE+2ySmsUNPb71Ub22tqErW7D1Liq0u0Dle7Fyh
kGwcB+Z/obyK3qi1YytBcN4iVxvA5UvbDj1z6sj0uVm0J4hl7v2eTwV5hdPpliuY85i2hXgV/Uz2
qM5zciFj/1MuCodXCQK7xCUNJZ2TLwFEeNZO74wfTmtVoTGZEj+wNM95V79OXmVuDX+0Tm2ZfCKP
6ZOI8byy90Ch88hUR+toInFr6xmsG5YoxcuGs52oxnYB93vLXcF7FqPfLxuWRDbNCkg1h5prQiqF
s9y4PLWzEkezHWFI5rXLD26KvWZCjVDu+uFMG9a1lnCMDeX6F49E3BlkIWK7S6khC0s99vEGrDrE
OraGLfBvbzd3hWbEKxCwahxlpMrQc1o/X6l1JSd97NPRre2x63MshXhX4H0koilPLd8OswI9PkVg
8mDtWtbBn7se6IBFQbXhNlj9FuyP6HPYhDHhY+T2RLgSVjemXWKMjRk3k6TKHzHsjXd+xCoVZNbM
mWGGS7AMZGpaStC4cUq9jaTx7DI32gElAipBRovDizU8ZgqXfOHQwGXh5XoZ154hz/Dz3er5hqcV
NGxHltnjQfNMzoO4dZLGNQ5xSiFopbLujvoC+7Ot1Kui7OKR6VN97wVZtuXsYx/bknIlW2OP6tHD
DsyaRhzS9GMmoA1JeRMw+s/k4L0HYwiQzwHH0sZd+yT9VGAVnt8Y8WUh2gMUh+xmm+kXUA0+dZgL
QgBrBWUCrABUg8H5W44SPbX/Zxl8ZLrsko1ux/s6MI9ZVa8REGi6GFau5KD1fUtxGNShr7jI36G3
lNu2xB/klPejGp6tNr3HzlBsVuIo1QBLG1aq/mSfwAEc8XSLOHjinMm+mfmwCqxPb+66cCkqPyzG
/LvIhh/pLd99Jr8ZZt7jbN440kR7KsovZ0AYgL8aBt506QJhPdeG/4NTo+e/ab56z7k1VOPZ5nJw
JUlFUa7mjQSSHiV/5HLt5FMkzQPM4jcQMTWpyfrTbotf/mOsBKiIvMAzDi53kCe+iFtaw+8DlhLh
b6bij1CV3EBCPjDgOuAcdvEg11/Yf04s+MBeAvq5xsU5Q837I1JZ7vRShoup5jN2iWSHtPU8Fzxm
eeJcmyQgfDIb3xZmgHSSxRHJAC+Qk7EaDZplfr6NZv2UouBtK3sM69a7oR+91l73A6Ac08La41Ab
GosVOnk4Fp2/a9Gy9lVXnO2GgD7T6/iiTOeilfG9xAklP1TADfyWiw3GocgJ8gSMAGfzQE78XFT8
G5l07y6LEsK/nYWTis5U0X0YMx5+lxZSuD/udvC9DHOxvdeNvBh4lGgyunktAK8YNozD2JkSwOiF
NYrjOj256BhytYLvLDk/gMk+lFo9ZCN46SGjXSNraMwu0i9l1K8cjT5s7T2TuaV2UvKGeZ1vkwga
Lx7RQsbe+s6kcG5yISDXeXk2q/pRLSKcFjafmNbVJrmIzvhv0Om7I3C4jpBR+2a8mk1NTphMLvEn
6khsc+s1w0K8a9g4ujxblj0ckz4etgTKiEcnVHrPc7AXvjx1ucr3bQCAzcc68gHgMNs2jn6Q0bzs
hTLmvVstR8Ofn4bJ/sUOgmWnsp5iS8gHWm3TT64xmCAd7KVaiAerWV7bgVMPzqNvwP9gZRKS/iNR
5Bfiwhh0vTQ+IbKf8YskIKZbuXeN7i4Y+t3QsQZ5M76Gkjkpt3LxM8Xum1GYP9Bznxwz+I4Wnh5v
inbwqR+NhO5aVfWYjuQTgO4/iomG7ZxE/5WKhoKkekfTxcnanmUPh9DCKLQmdyOGIOof7Sf7ymxf
Cru50LW0Wu69ExPitYmSuAxydk2rSAaBjiKtHTe6Z1fLU6aWt8K0L7iJKQ+I0hdtjWdpGHeeYV9p
xOo2rYr/6ry5i+foiVvbNRs8Yy8FswLCMP6Wa6zJ9jnUISr3yVFl+TPJxD8FMZVDftTQeOXT6yuH
uTxPrJBHrh/rTa22yHjJLfMUfH1ctLaNSYIud9L8QINEuU8k2hampJ/MwJjcCsX1CrzBnonQJdYD
sQHrCT/wY6RggCnjGrjuHTT4fIv7BUoM4ZG8K94Xq6Qlel5/hosUkBN7aKtJPWhoD5JGjZ30u5vH
srUvHdPYqpFJowJ/u1d2utceP5kMLB6pdHyYBf5IeK70M6T/WrSyOWPcP0f944CPdKratfx81fkW
iKEo4p3t3nVmh4BMi44bUVYFLGfeNCDP792C73UEDTsTTj3VLi2pVs1xik3qyRgaBEInibe9q9WR
8+ENU96D3cKLmhzSAxiuxSZVwb8x534aOKu3CVTfFrydt2+r7tY73bV1x/sE0wXVN79+Y1zT0Xx0
+uaEFFyHmPLILJvx/M0c2iIeEtwXc0cxO2LkBlYtg4Sg/lGqN86L67y3S7Yzsv6RpCuroO9/+JYB
XGUwrkvqvwkr4CMrwsJL/zPtCRdRTyqmA77AnLjGm7mik0YnI3cW2W64chIx5GlIbMgAeqrnbVnY
vNayXisYrWUb+brft7PhHilaAlyi7XMRjSjSZN4qbd9EPZ88MAiAueC96z5+QfZI90ORUlGVMH6O
4p4OxxXFGpsA5WvjGcwlJi1Iv7DJmD0X3rHMg/fc9mrulJq4VVfcshnWYTplFwHwYFNVwBZwMN1r
gYyLjV1eSoomwIAhpHrVPwev1nZq/C8Ai/As7YY+Xtf7KWJ9mxHYqUwFCEuQdI3DHCpjuk6NeVfg
XNwb1viCI9bfNjEdwVnudMeyZZasIv8Dh+xdM0YpBgGQhkXsNC8F1dqItvmw62v1YVvu5+C02S6F
3bnJMGGz7pJDi4ce6LQHQxG7IGGpTD+uGjwNuCbh/kR+AoDrvymAoCV6ZitErgYaDe4H/EVCPeUU
8k9+lSXbbalzGuT7jznHTTph9t0gaw4ba8q/HPpXuWTYeJWidyZYx66N5YYj6Vst+zP05mU7A9bi
w1dqlxpjuhd9ugJwBp+Ub4tARvP8i7CDU+ngaFvmwAkVOtJGz/qvtTIcnBN3j9Hof92UQgNDsWh6
cP5bP+OyR03XlkHY3xB79lbWdn9xsBEeR0d8mXlNa0fMWRuhSu58O/3S7nJgK+v3tmO8CMczHjFu
fJJVJH9TRET5m/knt/qvuOPpGwG2WOlA+0y1bh9TUd/Qli6lQ6lI4cv3uDYe0J6WsImD9K7x++Jh
RMJ/dvp8Z47j5zTP7TVzGGTRlwV+obiv04yC36yB1WOexqC4jjlTYHDFz10XfJlYx3EULNzU2OTE
iGLnitX44PkfmGkAsiXKwDYxk1/KU6qmLec+H3l9LByHjI8MQYu27dBEQAVYrp/M3r0f4qXbEcsB
hGpO95IvdpOssh8FhO8LT6HSrDDEc06gIwm4LSnVMMnMxMlhmiX0CkYi+f4etQl2W0KRxsi8z5YW
kapgCHZtjCEQC8RDEZgPUrZf7CX7Me9iLh0VX1qxeNvF8W5xZv6h5L1wsbosrmDuyZwqSpuXwYl/
aELfezpzcNNAv6utm2etjYQBhzIpC44a4s0NWHGYHGxtTvbNNP1XDtZualA3u9Y1tiYjs61I1wEm
sZY9/dQT+QC/3gep95XW3S6XzAJ9QmxHmeRtWOr5xQF3BUZSdMcpEU/AkIncc6ACZ9u+icbjYmCY
DKNoevXn7GPgBdlT03fEyt9wf7Tv8Fx6G0M2MwBMzqjCy9HcFaaixc3P9DPJXcBsgOsuB2XQKnwY
WcUyNZnXGA2v2hgFQTK1+I+M2/G+dV6wL+bxhW5Ec1tiOtzUHqnWUt5PMnoKZjggg7I2bLTFneW3
6CFV/LJGa0+V0Zxp9XXYT+SDiBa67qL8xICifcBblzAPyOlokt4/x9TFEdPHzzj1b5ZZ39l1b5Gv
ADiLRsJzM1RG2PLj2wDglC6ifeCVDyqlTJwhfXvCwwlzuxzcLXP9LGywnd4pIyBHrDM2TdFi/yy6
+7bklg/FkZKS6YHjVrYnMk6IdLxyvyUPr5tHykC/UTouOmWdrc3ss2H4iLs+sunoBFHTQMdi6xrf
uapV3MD7J1+tI6JqvsBtZ2Y9WnIHnaQ8cYQedu4wTajK4hH0+kl61X2Q2g0AhdrkmDOA08LcBaBx
PjQ+nq2mEUEYW+rB8xt3NzbGKU06Isx+S2kXBXkHSKJ8Vl6LUzdD8aK6OEX+DYWhYNniqWXHhVxP
On1gJFAiGKfU7DzGNp0SQyMOXP08jpJNHeJz/PGGOGMUalHWnfoccJflAm+5/KvGqN6T9Hpb0hGG
csCpZ8G60INbOJidMRxH1Z5ZQCqunF0dYvImfjCuNtBJ/RHCynZMWl8Cv7b3HhcQwnDzo6PNMAj0
I1SWS8QbxRwiazckfJMdpmqw+eSwGrC5TENLtofY+PY6IHiNn0CgEukrk0ayuS09iUuNwo6LgklM
ruMwbU0dDsJ8cxdSI3W5nHFL/WOEGYXFpIHUudw2uKIcGLM/+D6vJSAcQT/ZQDglcvYNOy1Rp/gu
CKKHKF7ugjZY9snQe1t67LHBtcvAmxm91NjH0OWr6qEuxHLIKnghgSKK14KbgkXIvCNIzziMHry1
pdmhsxukOAlDix7EunHTw1QLKCZQo1ZuPw939KyW/spfke/+P68YgVZvWQ/RgpvusDTur5Xqd981
T1bHodlOm/bYBoTjZSVIbCWKd9OJ/jWUgDJbhePQkPxy/Pk4SCAdaB1cpmiEs6v6w3NL1jO4v6UJ
alNl/m+bt38GoRTWVDbsgZaXDVPBYuN3QXYAtXRPLvUEnuzKU8/5yps+jYDBjB5KoimYAVsFEKOc
jadg1K88AhPcRH/fxulLxD+o4Ult4Il96CR4JZhFoYfPmSGDg7iJJdOJpjXfWrqpN6LitgDZHNcu
X1k2LGxC2QuZy//oYhp3GVy7A64Unt1unVVp79oJrCEVJOsQqOavpALnpKkZxrwkiSXIKQSr8GVT
J7r3Wn0BsJweEx6/jY6i6ICx/2PyhL2xDfdKAwN6aePfOj5vb8yoM131Ck58GmtUUZ/Q9dsjwuLZ
dJs70psDUx3sQSUjoePg9gPnf33qWG3gNLUOsZ/iu4aNuHPMcnV62SCgsxqgM0cT2uTopgXhlHBY
dv5IXH2XCbWpY4lqRg40hSTSUmlY0ORG0PcqaVBHK4iCDdZt8D4MKlIMdFgu8bkUtOBslA0PLxGC
xVk0BFmIvyAMie8GYxSns2D6pFbpqJwZgwqBWMJ9FlBp47nHNB851MlzXXo1XGtvaE0pLQLlG6/4
A4PaebOM/lfsB8ahpGZ0YwygD430AiXgNmGROABg2MKAGakl0/8B3KPsRsw/pdWwNS1RH8rJJd/R
fpjLwOcwpI94517LkQWzIeK16wFME39s9+MoO7746eh6yQsZH3GsB/HMR8hhlPTczh4G8tXdW9pG
xk8Jx3aDTWpBG8Iu1GIm21iCX6LFJr+jHnFru85XOWflzjWQhx0LP7tLbST6Naru+NFP2S9p4Hrr
F6TnY2b+pHhaC2mW+zqO/NckqZ/qGhddmUVXIYrPCnAXzpd2A+8AzCm2FMPiHKuNBB5yad/4k0qk
ZyaOeaXNnZ64R40uB07P5g1MdVHz17NOVkWN9lyyRlTmUtJ7zO3KrXpn/dT5luel3ZuJElC13BDw
mNwHqMwhhllja0j6strGJiOT2JegR6smZoCFIOi6B4WAcMCvfDePGPzo83Lu2PQ4HsKJ5/pGwxPW
wotkPaIWhGP2CHtpiKYnp02eq8JKjo0SOAo960lRrqsKiK0a0X3jT/pgGslTwlq4BU8FITMu+FOW
gw9F6FLTM/2kCxSlNOdvzyiL2+Apdd7R9S5FXtFnY9YbhpMAR0sjAEmXNc92EP1EC0L8zOVqN6sx
20WFDYuNOdQh6XtyP8Dp90TRKJTInQeaRm+iAQg+e+WZE7p3NdfOjXGdCzZVvi+6AESd+UGQBCmp
du69xX6sauM/nqxoC0N1lUXFYSoLY0dSsuVagHDIlWMhlIDyimJLf7mtd8PE20nW7ME2ir1ba0gm
mCGDGYdjSj6Y28FgHmh4/kVdr7dJ4jlMxOofq+FuyymEA0yZ/zMFAs4Y1OjPEZrakhs/vPBIwgBx
mDDSvduxPeOFTu1dkRtXixztuqoebfzlSTG/oBog+xcVgwp+DXvUqCRZZVOU7v1GPEmbHK4hF2c6
N0eOXPsi8j5j9k+GLIa4LxLGLckqx6yVKMQVlPGIGU2Rw5PYsf3hWrbVraqwPKzfIraf/mjhEtim
mIh29bCEXtn8Ep6PMa36uPg5nR0sWsBDNNDVD7n2F3UmpF4NTNGFrYxla1ndLRxzph64PLYXDzHX
QLzYe+MSHN3ePyWDdwsa9RlYKBoZaGHU+Bl5V6fbIC8vo1W/kaLrwsyxqGQz2eLbEmWVg8ArQ59+
Z4/drcW8gGyWXVNGs9d6lo8zcTCSNN5Tl7PgOEOK2dkv/5EkLTYOq0VtYUsyBNFkwyzPumaePPE2
b6rI/ocWdg/aLH8CBHAQUqiTzrqPzAtuUYf8X6T1zcUMTmTdDPPeVqGkB/7eiG0uaRxWwhx8BOcQ
BS97SrhJpOIAtKy5Bj2T0Qxy1QAJ5ECIPjmmCTmtOXa4ZLZcDWoSaXAe5ROAhidKNKNdEfTRzk2L
4ClLhmclTLLSuoYiknifoxwYV3rze2IvhzxjEpx5XIcovDtViUNWiBNd1VFX5QicJpY1n2zZw99J
pn8DxQAsUd7400zJN0fwS10X0Q4HIiVqA2IuPoyr4j5A/aX72angh8lzsjMWA5o2R2GGdAZbXM4w
KBtAMNr4syTMB5So5oioQWH76PjH2R2Ha9u5hzmS3x0C20kgeGOWu5vmoLmATsX2PrbddrZYO1U2
QtLXBOlBNPGFj9XFTmGjeKLcEx55NQusXyYDyWoyz8KBKDa4WMzSwNfnnHXL26oquYfk5XZ8bqv2
Q8CS9pGxMo4zQvwOqQxUd6H6O0jllGksJCxcbhGcxf0XUqtR6JsM35Ig/k5aIEI9EXUoKHF0MLy5
uDVt0X6kZt8du577UdwjwsfdrE4CMt+4rQMX5WKK+5OeSOqYgpuTdKvkkNXiQ+t+WsVZ/2Fijz/A
emCfA4sTTimzzcSZYF00rHSsDMF7jPdFuMEHWWifkdNKbRki8QbD+s+uDOtBGwugi8EkOSKoALu3
pXwPfJIF3E7o68r4gPG3TzOAZ5eJX45GlgGCQkb12629IH/0hYqOXdybX3jozbCg1PYLtI27q9FN
Lmzddzgb8b8AldDPMZr3ZY3Z38wsJgNQKVcwXRlalNIC5s4tjXMsBwWhmvpkU7tp50ehekSXvU/c
h00FjE5l/C14YebQL2wMSAmssNrh3KAsjRyMmqsuKz8ie3PhbzR70cBw3hm+slxKiHhXgCD6zEdO
kFSE/lQYfsezyBvyCBuf+wtvc41js90aEX7BtkJ2HVtVfqfCxM3F+Bn0OpUnHS/kQu32m59HS3RN
Ieu167mGPN0fJnFjODvm6PwrzKqr9g6p5hauKnaTe8QtIoe6nZqF+iICbXTKWJFe/hyITu5jxRgD
v1inTBnaFQLDhiag2TtaPcoWq6zk9FDT0iau/+PsTHYjR9Js/SqFWl/icjIOjdu9cKfPGlxzhDaE
pAgZZxoH4/T092P3prJQmQ0UapfISpdcpA3nP+c7cdONao85K+6Z6dTcjaZyCmuSvLUujwT+h/tS
gFA4ezDmpu/OLkY8V3ndr9Kwk/Z3iHj2t2OXgXMpJ5xeFz90tf9otojQj1aV2etjYGZO9m1SlhdH
sXBbE101jaeBwR2VjD4/YtIED/hlOnUKDWl1R3g+bX+bz70oHgNulrCVCctUlCHzxDghtZ50oNAf
DDP6hT5eqiCnOhTo2v60Vz032xW9k96ldlcuOxCyYRh50zr8Qt2j+zZnQNtQRG+sogE5OQDmmAqy
KO09UGdLtcz9Dof1oqD6ZW5zRf9jJExVQkOhRmg47j2TJK8iklchwavSolUefKhHjJ4prYNNPnHv
fTlPmEsXrb8I+LpYGr2WJq6h4VkhIGgb8ZlZg3EmtFf6zwkI2O7VHEyouH6joQQ5jarIfXPcDFKm
X/1ewRfOTw23xv4DK0Napp/ujDMQ6sEoHNXu+XXipMYvTd6/PvZLy1bKlXBe2FfWik9Er8UcOwqX
Jun3do5xbwSEEi349/xLlkMAKvaxgT0xPbYd7mbUeBHKKSo5S03HOp+X8UAWNh+RnJTMWLc05Ikp
ocxuGyQgWyBrzPIkstV8Xvp3NMUa8efKNxHPll03JOfoy/bOpeyh8mWTYsZELM0XBwfKxnT1CzmX
e9QLPZ/GuADyhHexaTi0+ZUebgsQlAP9aoRTkrMPQJWTVpjr6lwvlAkhgqaavKon7NsBGjBkwYxB
F+0SvVcXPxKMJ/5H6vA/PEvlYJQXX3kM3o16KqrdwnB1jA+43WP72EqZ/5K57sPfDTE3myqs0Ro/
JqeMZ9ZO5sq8MqM9bf1Ajt52WL3uAR0dRlQ7XYFZaiHue5+6ZPqi0c/ZT6eh5pptWLmCITeSNaeY
0hiIpywwIR5yEuuULgpLOfQE4qFFeUsVYN1safBOUnVO9IEow0q9UhaIkh0NUhhgsKwk2StEHp4r
CssBFsownHHB8pfMOb57MQmWUrh4Dvo56OSFNVF8NckMMUl4sni1E5qPL9oLEc1ccy4V/3beLT9F
7YirrJIAwJwQDgMMIwx+NEbcAL7rRD5BuHBwSkX+4Gl1TubBJ31PB3X/wF+vTDEwEZJ50KILK9Jb
mNMgcIQpxr6Z2g0kGWmWu3CwsdNg4c8Yb6SOzPd2DW1iU7naJEqDVPGbYe08PuL2LpmmTLheGP5g
6bO26L/IIQPVBmraCX46OhIHLNJgSkVfUB1mkQFY0gIHFG7V45JDmGb+snAaGjpMomT+dz28ki29
9dWJrHfyDFmIgbfs0uE+oJKGHLjDdj2YbXhlV+Yh8AjEcYAa4rrdDWHo2OjetJSQfQTE5RsIhdsp
TN2j9kPjfcA3SAcgyyZW6cQnEd3kXyz11bPTogh7KqhesjaJL01vK4wMFmlLXlJlATEKQXbkBv6O
xTMRyHpsLvXWcZV6LQ1mrNtqtEdsjIZg+K+XRxqb8uPQ0lJFSdACmEAMt3ntERJ0FPmiIT2B9HTf
c1tM8T7tVL1E8dSGj0xiEMbSOt3RDQ+8qHHMPRtHetPLpsRUrhwmGMo2i2css9O3MdJICzWMnBmY
+Rj0UtGN1rOGJfaGv3l8KJQ9HWx0z3NfqhpPszs/ag7w9i4MMMHjYDfaUzGtlBzCj7/jFZOxz9nU
NqQu4/vR7BJKkZc53qkEvvFONGxEIWThMzGA0qZPy2Wl7rFrv4p4QLxPGXft9TT0kR6wfe0sCSx/
E2BKNLeBRBi3Bsm5kKmC2owzEN5I1cwNo66cq2tn1Sxa5gKmJ3HLY1As+aWy8uDbI9m+qxeLL89w
O1rh+vVkA1FAI+rifT/WhKiArbbZwXZq9W0AWn2QdQJ3ra+qkDMLYYSN6ZUYoDGUVLtcDvBaG1WW
78PAPmJOCAIQQYe9wGdyIiJdUTsIEmW3cBfg0rrgPcIZ1A23oUt6ZFu0RX0r46w8xZyft6z1nNQo
ikNu4ZxdptE8OQUeUeB3W60aigihJ98h4iErJGVzmw+D/2mARce0m/fWAQ4A7uNOl+Jltiw2U7qO
EbkUbdu7Bjs/efzBao8eRT+/AthZV+Xj1rnxsw7bkirDEirS0jyLYbEOENzm7dRlw28WNTCcvE9v
NK6b73nXo80Js3ZflTOFt3YTxC/4XpFnoaue4nbO3si1Nghryo3zSAeaFyZh5vmRZMJ/hvvK1a4V
KKJOB4ltt0g7h4PoZkeFA3U/A/66YDBnclqPckQRdlncNvz+3G9J+vg3g1zhveaI+1LZ/EaQtUv3
gFWLwF3S0SAeWv0DP3k4Rq7l+g0tlSI+69GTR4Jl9U7SXMsWaRu3Te3YOyecfWwU/EFRailuYnhr
PZB6k9557v3qkMiUv7vvAEm2mJLcZIVkG3WorhdUdENGS3LvMSdO8GOxoLJtUsOLb4hN2FFJPr/Y
xshGj0Hpylebd31XYNax11zG8JQ2CmgyBu76dw4dZoywAOg9HcXjnQ2kC33Y6c0t67T/SUWtuwt1
7b8AA0KxZ2hHlLrqOPQT/3GXECkvrHHFJ+LkZDbJeW8gary1yMVtqVYN9y1LA5WgNDV6Sk09l3Uz
pn9pxRMYedrorTcq9eYUo5AXuzeZnBVlP9Ga5DuOcRgs+pqRSoUJRJHa4I/YYqSBh7w6heSDuPMk
hNO9btyZYRFfpsBaqaBdLn6Egwqejbjjsj3b/kk0gQnBaXZpVi+zr1FqH4lQEV6I4FeAuJ8dwzWO
ihSFca4DXzxrapofuc1gNgtM5dzjbAhOhTWod9Z1C/ERvM3OwYcLr6mi+rAVKWUwS+BZ8KWkdbB8
XZK4W9IgewvATi7MrEqTY589lISq7aoet3Gm+v3s95lz4gDKgBEfSlHuLcxo5iWIq5orroWPeW9o
YZxccnlIr1jbdwFw3HNlSxd0MavGx5RYBTM4J7Z2jlLdqXJm7wwMjUe669sDJ+HFjFqPBBc9JFm/
LwmQHyuT8Nwu4bPsiBT4eNW83v9dTQ9xPMxKxj1h8ZDWHE+HNINqTdxlWxPZuwThol77cC4ZLvvV
k8nmfwUwgbvCYtL608Y0fbApzeP4ERvTb2HzGN240DpWz8PMEScBM62fgLngK2QbmY5jYMaPconn
YQu0PAfDAY0Nb6YElhT1adD+N4s0C5iPa9IeoTPa6plByQJvhHT9jKaGYX5LLqNhyFQg6SpCki1U
LLS8oNdPiH5V+RZifDapCksNzErYL7m81QQhYTbU7b1Tcnlaj+j0dCRJGd80o1lcutoFgT5JbnAD
uK4eOwuGcNvMv+fWrnDPjan6jrus/+EAL7nr8qG85XSsHwzHCXYgF5Yn1x65M+GeqO8Mp58ibOPy
G54UXBgXn2jCjEa7O29s54ciM81Xjw7gi+EBa5Lj2F/JMXS47iGNqyKVb2lbU46gyHzjZ2+wsWpP
IsLSq7FcqzDL74yumo1HKcrqsDY53KUiFKgYo2lwjR1seeeh9MAMyoIoHD3/UJkTdKIlfPB6k9Lg
usPNAFeFVCTL2IUvfPjObDc5YV503wGOTo/8Of1wba8ozk1t2G+liLOrZ/bjIxZqdF++1Mq5rZkJ
HREFDGcX2xmlKgjD6Ef0khjbyvKCU5NTLpUgL2EKmdmCwWRywlpDh+OBbcF6wdG+lNvKZpy7x1c3
G1SCOcF0BTRWF3e2w4D6Trhd3VH/0ljUSM6FIuGTld1yqqqgpWSZE6I8m60mDABhra4imE8uYm0K
KJ05bU6KhU2CgJ4l+lXE5Cne2n7vl6dSpP46OUt9D19x3psPUO3KN/IA5m0ZEwU8acfrwL/ZI1cQ
z/GCjSp4l7etVyewwKiEnrbkp325raqsOXG474JhA32nOZpDa/40A0GEWZDqGdx9rIVZknvjlLzL
GIe2bwSE9XIfLosbf2MZNZtkZzprjmkft8T/jZspkOngHXy07rLfLcvgkOtLcw5QkYvWFrxioUjn
j6av3ek20ZNj3tfQeuLlwMSrs0/IxbL8cHj0QwJsoNKTOjLY9NS3rutYPFkGIt5bn2Y2GGtaxcky
g2cy6ju/m4SNswNKTL7NsF7kV38ovelryqZBEdzNcqxboYRLtDooLSroAViw+Gtcy96ZNJGQp74R
+G82bZeTIQX1g2kRR8XC+NcSYtBg1JrSmmk6Iiz2Qutjk5zqbPTiW2zWzvza9Wv9wq5UgZcf1GCx
TFDrPSZXu+UE/JRBnqKXLQduqC9eJjRTQn8MOatale6lRkxLwaVu+UIo0DyCF6wbZFkSzox+rJYG
xw2MH8Pi3i7mNR7Z1RxfI4c++8aDuR00LvjhOrZYyyWaNhMPGp8ov7mBx9Xok8oT+ZFhdKH7YsgS
SSWaapwQ/ZfGRYtep9FVFnpAw+zkBoYwIdEo8I1s1geoI51znfmgaV+RBADa2ll+fRty/ngSIACH
a91I73MeWjeDuItxOZIxcdqjSvNmwT2tNMeHXM4dDx4VDXj7QcgiKOkgKZ9cYY00DpJSZ3TswDA/
QOpagKdbDCv4ahKaiMZfi86xb5iB5X7kYM5tTurAlBZ+lnKZjJ1L8Up8T104R90CjMHIcAZESv7S
OyhMPX4anpcXWJ4OlOzYiVdeaZj5ZC6Mzs/efWiQ7WvJSk48A/OQohV+TO1qT+tmWR/TcprarQib
eUWCMNrbWjhky52qMLg8TqYezC6y54w9bW7aUJ10BZZx3A0ViVnkvzYWJkYBOS/nom766YEogGVF
SUuUfKuyztEHpAqDjSsL+uS2MRIZ/swGwNiPohjd4lax4/DtxI0OD3G5GOZNVTVh8QZxr7VfyNc1
1DD2QeZ/cmI0mid+LG95ITEKEodes4JgPcuM8dhytuCSNHbpONgHigzkfG5p7OpPcWAVhdzwqCsG
836ht9RTdL91lWKeUDI39INHswgu83AujqRxHPsN0QLpajJobeMmTzfFMe6TvN/ZnYT/kWCtxqZc
rsRwxxPusiOSJ1JgZoOa75Ayje5i0SYFRxWZleIgROqM7JfhM9BHp+imLadY6VzMJWAWMZWKPqPN
4NY903FOvT7Lj4WDJ9Ih4e1t77PN7BOKSTtQgA1z2lutZbNECWFG56mO28rYGL4/6JdWcTnZWCuw
F3pE47u3QKA664ZpsrSwi0FMAVCAdwbYwgh8f9tQwCxOqCCzc4P0UuQvk8zEfCvaxpsKxmGMBBht
uzncHKQxkPoU4c4XPEOFwii3BCnZnSCcnuvGtLCaL5b7Y+aQB2UdgdO58YmY8UJye4JvGGe20LiO
qhHboNFayjuVCjPADdQCrv5Wpy3OGHGShCQNAuGwx3De3CvPseh1dxU27p5SBIxNVhmHp4ToY/UT
PU3iFfSqPBjvmsTghoJ/T/R0a2bcHpmlMjUUOdyk23mkpO95DrVBpZua4SrgR2968wWniwi2rRlm
2YtHvYTx0lHLQrQ0Boz00+74Yz11IRrOSyCChVovGDbWdlF8e8esIxy6aTinBbft2n5Iu5tNUDQL
IJ6ZGwpRTNZvD8wUA3l78A8iUG3+tuDma6goTazEPiMi0YbgWlm9LxCwST0oPB6oCDM2TuCXEEPZ
RidbnZo2JZdBcIAmPAdn7Ny7cbanRp38ZSu9zIwIXoX6yOm5kNc5jCdQCjW5uexe9AlxWajbheO8
URtouqdEtZ7ArlVDocCgDUIIhQQER4W+jVpH5ynlIL5n1vtm8HNIsYRpA9INBcWTe8C6crzvXJCv
1yBgm73DzCaSK2B4r9gXoWN1UaWpzzuY0HfViVhx0b7xk8wmo5/GyY6Dn2FBLHkvq2fXBdAdWdZg
VC9x2KKpbhue44yCHJwjG1h8TOZ0ZY3DsR3SrnkZc1P431OZtcOVMPBgQVhQGrdRxgVkLLbY6UuO
IJrymB0HKyGLDRB539gNhjVANq6UA80xFJy2ezofvvhLl1RqAvGn4l6hRxWZXVSbKiEoGzFRGcDl
GlbFg4Pcgq6p1PxzXtxq9bYmznubyQRd3yYbh5t/nnjNZOX89lROSVNMi2S258UGBT4Sk74fCVLP
XLNIg2MsD/LilNi8y+wK7L5kXOu0+KL2MCUVa/MXItWZvVqtNilA5lRIvMdJxwwxdkhubfiajPrt
xLqX3thvizjr9pTTDzmWbwodopZiX/Ok19EEEjBJvCNHOoogNoaCJkTJYQPpnSGTeW37zq/xjrQ+
zoBkFfr6UjOC67yaZCAIAfrNQ34HnEEgANhCFhaaLbJUBp+nUtNnP4LA2jl5H0LXsXX1rsbReygS
Zs/MwVtIOWXjUacSyoC5J0VXMFpdrLBRYqMAkbewTQve/rhyMiaLq6bLlkL3gZoyCM+WiTKqnZa0
Zolam+84uiC1eX7MvYfWjxeMLeVMvr2RX3rqEYtZb3sX/+pU4xeDGBMfUz00wR0FMiUwf3YSCx/T
hEPMXdA7dnCTK3gvQ53fmUbF9buBFsNQnsLKH56sHfKiIJXSE/j6QhyFINP2xc6aJdssDJEcegb+
3oGig0JdjNyFA6G7kZrgwM3t6WSU8Vq1RMkF7lOg7K236/FkT5+aumr5IlCbiRjZwpd7dCdgZBmH
PNq6pc0LsOQLScHMyEjvGKIpiDMbMMNPs8xcyR9NDDyJFUAx98mYbTM9ZHGKKbKBcPHIt9t/gsph
Cttl6xirguF0E5qAzzF1jgWll0ErX7uB6zIb4GAu+653QHcauKP7QzxbobPTziC/GOXjae1pryDA
aMwZ7di0DaGDuBDHd3OYzV3kjXV5bJYhpCQ2ZBEbwmF4pl4gXDvzMMDeCSsYbAC+Ia7QHmdCs4hp
H3OdLPZ1u8YX86kM7Jd4crr+0roeoNOAZtaJUYPHpjCaMM3fliwQ75wN16JBU83xsdAUkpwtPfO+
N5xCamzyGmfkAqZgx6DXcXZlxWw6MtkLwmdXo/hiAXNd3PEdXumXubJKJ0IlWhjkeV33sWZZ1hpI
Byc2DlyZcmvLZX/TxCNSq85GxrScZPx6l2XSpmg4y/tfekmAcdlTZbwDMiNRlJkqewwGKNk7DtXm
fTHpuNxjla8HghQcdTCFTRN35BH/99bTXu8RRuAAtQnc0HJfmSPNzTYZxDhe6b/V4PWEN1c3zeT1
3YF7B89w2jD621q8dkS7OL6htRYrQtRaj7tbygoMM7IKAu3Htp3Me+BZpFX9Omeb1ikOgNNc225P
ZbU2k8hJltqClmTJa1awgNwkdMEQ0hL0i0bUyLiSEZMDdIj+Bbu9m/olfbEggDFNgX6Zn8WIpnnC
/Mo8OAgyb9ov4UQ2lGraGMMXeljgtUvBq7hM1KRV3EziZVn2oqWEFqvpHEHBAmVod/NvBVCOoOLk
38UpT2KemiK9uCzmQZQvgAhRK+r3cnADKtxEe9DtXL+2wcD0yep9ta8Kk7l75p5bBX+sCb6nhbzg
EvPCZFl6mbV/Py36xCt5N3uDeAp908Z0213LXNB1OuLIdLKf1AHD2/WZWWTWG6ZysYe+wiNV3hij
fg0hvG04vWNLnZyti5Zhr0f0BnPn6DEwJh4QI6pvRqd8WuLlt1wfkNUrKR7yhT0EsgEh9to94cnI
MQ5j8Lo6XMXuQ4+HBsODaX77RhX+ioVfXxBvqm0M1tXyCiT50fLee7ASMIDDc8p0inHPxMEM7gax
Kmyu3CpOM3TcTeXISGfAlPGeZcVuGpWJiVeUB9ErCe0y5t+bkP44qdUcIOU+WdoQF6n7Jo2+3XEX
+s6TzN5MQxuenISCQkBJPcJMgF+9NKhvVPIup4ZjW/s0E1jGu0VIKneafe7qL4Jka3+jJo1JFW0R
2k6UF271AeS8Pyx2wsBxArsvTfOZONwVYZ5d1DFugN0yNp7Hfa/cs5GPYjP69pWZA29NbT+D34fn
7CWhfzSbgWrz2S9+uCazbDtV/bcDXWULJf/qge/ZguHArKR87xdmBg4fxvQEOgAulyx/YNo9NLOS
mBqSG8+qTwNX96YCmSMqKkbhlVGGMXlXVu1jYhJp0m1zCQ37W+fGq2k69A1bwYFiR39r0D8acaom
r04mXyTx7yZxKe6pLubENSSeYv5bqyGL1fZWWlkAZNrvfqeaQVhjTCc2YgPfvN8LZF97/gDEzxOa
KUaDRH+6tAbTgUmc0ov5YCXmqyTguxFp9ys05wn2f3pXGSLqfbPbZCPYWJvw323ieF+MaAnLwG2f
kyRiSvIt++y8ZMmFIsu9W8y7KZYmjfZvRAYptfae5qo+gidU5LiQ7TpexG7sNw3wWxAk5gcSQLgj
SHIXVPkF02u2gjRYUJz5qrzyNFkrugRgGAC9vRdMuyxJn1kZ3rmge7tYUmrGs0ozp99euY+VEY6y
nwY36BbbEkkRmpag2jrMEY9hR3QtrRjFWKl/5zniRWZrmjxevts4yDYKjjrFNhT4LK+1rni6McHu
pHIhBS58BX6vHjgxn9KiGKIuMwguxPHbBELn0vD33QjXJNXTn6QKbnUBjANz8r1txW9t1z8UMiRP
Qkeh7+LSyijSqblDVVV9mKV1t7T2GZRvVPoJ+hpbJrnL8xLXF0ca6APOD3pHfkkbsqRrPGXK42lT
eO1+FHN7Z8qWkqIyOQoLLdbxY/CxfV18gvGklj7uvsWIwaXt2nNXUDgmyJVlmE02GBIhSLvlGVDQ
yST22pEv2XLBMzfcXdGBBOs6x707RMHVtVOjHXt+SG7/7C+ddeiIie/YeSPQLY8eanZCneemKc3y
BCBDbpO+tk6Ujj75do8wrDyZ34MZe+in+Z0CqjVoBhod/sMO+aTaEkZ7p1273FL1cKLbDVt9UIgt
0ggxoBUeMb8GbvKgApDvlrq0KWAdPIJVY33Ns3+kKufZ4vJAxpTnOYbgUFdMgW57BOVIav3WzugJ
NK5hcdkORsIyhLXcH+Lyp9NjF8yC+igpBhb0rFFH+8NioFIS+x91fDOa5aFenQUrWwNdWBgo7RXE
Eny5LC/XuJpJ3oXmgTAzkljgP87lRwi4jJb397ktTzPrmc7bW54nzsXiSidEw8mRSlZGe/D7Qk1T
knXyWGCT4BUuzzUgkY6HWUSFFUYlhgzyWcMj8gg3iD6Cto2xRHILAGlDyVDtDOQ6UKupfcO0OPkH
b7lJqfHejS6U9yLhdweO8xrksUEmSvgraCAeohj19Ohr/J0eN6x9TyEGo8Sl/ITiKN9REtK7mVHA
Fi8anCXaI7cmZxuIJOldC/A6kK51zuGWMyebdpIiWWLWxSMX+fd+BEJUGkcLMh4zRxKBUwmEJ658
vPDlpYwnm3s/9uNC3QG5eQVQmYNWCs/MGC/0BX3MPeGdsLuDSfm1tMTpUibQ+Gmwh5rOgQDJDWgb
mpLm5TqDL4UJkJ6GRXNU5uYftXX2K0mABIwl8p57QHC/NwznYIAZ35hlfueW5qUqMCsoiYlnlaxd
kAtdvJa1BnN6AJvnRBVemU0e6s+pQz8Bvf8TACzBjZmwleu9MeTqr35SeS8Qlw+gMJ+brLiBrXSu
PNJfMIR5R4Zgm4jiF/Y5jk7uB4XBb+HgPMEKO4HrB9Kibxu7PUCcowI+lddG9E/T4KrTaA5TpNf4
qYEM+cQkp7rly6nv9Nh/dEzQDnEGHR9n1VOaGTVZfjXtQ43HlF0F+zeZUTKhVf07YTZOzkiUD3hw
q2PTWv4LVUTBr0DQfbudrNC9jcOp4DbWtI9OSk6Yv9WwGQCqH2D/EuYkX3EaCuIr1uJQiGRwmQFD
T3eLP5dPM0O6DVd5nFSyFeRL8fxyZwH73dX6tp6d92VJDiEZ5qPbjMWljbmHqCJ5nEPb3hn9TPvL
QG6c2X57oZqge9BlCIC7cXzWFk1liXawbWpD46U3g0Jf6XVbHlsMvhe0xsYHsWpmz5obMl4MayCV
LIeXZex/d4P52bguhSlBHiXkpiMkhZu+oCykxIlBkQ/vY8M4ibVwvpmMgL9VufxIKD4+YFL4yWFn
3bXo8R5RekRQQ2lkI9lQeZlswzh5of/p3bKZSyaCAWg2NE+DqM9V156kiD9VNq3y/S9O+w0TJGfc
dSr/pVtFTSHPmet2IDQCz760vntp1oXNXajAMRmCpMNCd3utdmHavM1G+2x0v8hmvIJGwzRneA9w
n9Ntk/KY8ZhwbGhRrsbNJKkW05o6KoWdOgK5tU1M46UxFFxxfA/OqC6KtmDRcwKzux3OVIRJp37h
meDe7KLqel51aO2fMueqW4t5HSFhNC+h9a23b72mMqk41FEckCfJw0Ae7KwKH5iIQFLwh2mXusrb
jbO0P30XUQQ5Ztq3/Eg73XGAAOOpOpY2OPwGxmqMsFr8RB/76ZsQn4rk3WzmWwS8k27yC5Utz64N
8KfNWdvTHbaNInJD5xx78oMxS7Y1Zje49GrongtSBtEEiSDZCtN0H8Mg66+eEJ25IeJtsmmYLrEq
tmMWfIxaMpKZ0zJoTVrHOiV0FAPTnEx6mefAqbsPuQjik7QbFTFmsTiVOyTh8VsEvEJBDYGSvpcO
Lwr6Cxli/yIDVFVghmA8XFAJZenXW8Rk/8w84Qde7BeRkuPLCESA28es0dOweW4H+k1mTqdUMvZB
qnaGKfrsEiouOgfi/O7F68f0UIxmPiOcuO78PlLV+Dsp8bpKueSEpU1Dv0CqJatSaYAo7szyqsPZ
JK7GQPWHaAcbLZk4CWeUnqH3SA5Yt4sCPJiAWWyJ1ZDkqEx3N6hw2Bll5t0MK30ULwS3qVAQYPRo
+w5Gt4lKIilliFnD4c7CNJCbKdKkKY6mOwZ4rxAg1c6WxNXQcyo0H4UOfrUGWovXkEkNU4TfmK4c
88saw/5G68K9Z9RD33kL/uSOgVDIAbIVhwkJ9CXDBnmcOVDvQgwnUVd1M5i9njUQTtRWaDYz38QE
OFLl/ZXwc22poxhOVMSgcOfzt5WO/iFN9XcMpvVHwmt7wp6HPsAbfixh5DBSm5ZfvhlQatv3ATFR
bD6Y2TbcRNF+xwav8QbGDIU1NQVwxb617IC4b+hUa5bP8zmourrknQeFtstLYDGz0U0BozDTBZhB
qKjbLs3cq0OxGHrY+sKpAHp61AXfOotSyx3Xdl/8xovAxcMYkuE3PSudH2FHbNsbr24bQnoU6f70
4oWjOAa5TSUmce6xMBhcvovws5V2iALuMiOKcQgAfut8psugYTcgb/ieZtiAlUDIGmWiy4iNAgFV
YpEmpFFf2S3SrQkBDjVzabBlJvXcH3ErprcY4sJTj3ljE3OYqA4ms7v0vvHoXYlwruLGn6U+252V
XOnomW/gFlH34I9O8OA68/BicI7UJxv/5dEfhfOKGZMbi7GM3FXx8mUPiw+So5id5g0Tr3mTxOj3
umqduxC3PecaHKVrUAJiCCyK5p16KCKvQGeDm862Zh0tQ1CM25F2Mh/2zNyp5t5YyyzWEElex/UO
ElHqvniVCIiwChN2toJxMQwa4Qpv2JximyR6CPWHRiGcyAnky2yJGm6flFp1Zb0Q4ZyrcXjuSSCC
/XSrPmhhlksjWNjPZlOxP6VzxQ+eQKWhKrQOEf5uMKqKzMUPmHVWFpm+6qBjMktZYUmVaJ3nEKf3
8ErmsuGmzVKbyssgpDXMJ6LzdHBFNv+P4RPrVqVvdFt2LFmFD07JO9QGxsQjxUD+EBJUIqeQn4xm
Cp9sWTg/CV8ODaE1OVq4eko99OfJiKvwd0mjlqoh7rY9WpUhVbIfrYm2Lwvrjo7+/rf/+1//72v6
D/mbRBkNPnX1t4r6rxp6Q/eff3f//jf1P//09Os//443kWOV75Ks4p9/fYCnkfxL1v9h2o0l323E
QzqNYEGgHTxUher2/9Z/3Q//+F93xWz2NJrLG86xVfVGw8tgcUYZ/fHf/IDgjx9g8t5nTTvaj2XF
kWZH8T0IWPKD3s1f/wK29a+/H9//4wd4TQEG1c/8C63GtniAn0q7ObP61MKQh+OZgkjeHw0XHr/F
xTREh1lUYD2Z77S0OHQbo9mTjyp9yQq1ReqePlH/EmZE1FtxtCv7dJi9a6wBPg7PSTV649OSjXRp
kW5DILqCtmsy+/LXv4/4k1/H++OvA7NM4/OO5VOZhwYoxjCFPtm1P4CrzF9//RHrN/Mvnih//eh/
eKIIHwoHWo68pKHRbz3IqQcTp8W5bdxxl1CPyEtmjdu//rA/+33Wx/ofPixwgclKLEBn8NLp2ZwU
KL6k6wx8ZB6d1v/ehzh//BBvbIJyaoz8qcNcjkBRDQWHWOGQ0OwnkBD/y8f8yavo23/8GBN7Z5Uy
OT6nWYXsov2BgoMB/bT7Xz7gz76s9Rn/xy/LSy0V2oVxljl1ji71pGcHf+TGqNrq/NdflfVnv8Q/
rSduJVMgdL156UCA+2szXIVs2eXat25sk3TSESR7QllAQGw/BeWW5NT0cUYgJBIptia/3RaalEDF
uAj+NR0mODJyjsBk8Iqnv/4p/+SL8P5pWfJEm6Dr98UTTu80jUp0+iPVx/TWZPgdD3/9IcH6Tv2L
F8H7p7UpnwSOG0+qsz0bNUpGQ3WW9VA4i0XLiCtTM//kW4n7PaABxil4j0ikbORKxli9MX6n3iDL
BcY+YDuoZBT7YkaKd2OBbRV/XU/MkwyNH5xlkNKEBZKpseaHGEyU3x9dYqNzcA4Sx82/G5PBK/E8
HP2ftuNSnLmyJDXD6bHhtkh1+hhbH7bKavViTnnWy//P2Zksx40zW/iJGMF52FapSmNJtmTLsjeM
tmVznmc+/f2o/hcyWiBv1Kq71RFAEUAmEpknz7lC2IFUyYQ4fYZqT0nMd9nUpIj8y4o8SPOaZCol
lXtXpXr2mdzh3NUHHTVT9TfRmhfQRzFSI37pc9sgIW7YaED99KxFXjIJPcP4RchLMY3GWouuFdPL
DdKsS2QdXygBrdX3RVEjZIpgdFtldL1bZXbfkIRvv9FKTHV8aZvlkQdbdFle9cDBNNYxrm2aiYvC
alUPTUmzVK3b3Kci/wP8rBleDaBJ529T17R2wzRqp92GQ9Il4YUO/6LxDXxBswABexikL5K6q2A+
SpKxf+hqIrfLwAKC/a1S04DFVBbVv3ZP2QNoG8pGMf3i8DFDFQdnOsSmx86YE+MEQ6w2WxfqQL3x
MyLCA739uqWWoAqLCPndpY6soRm+fuZkB1twIVRM6SzMjOHGjdB4gGWzRXPK2AWG40ZfnbhO9If1
iSRmbguuJFF6uNi45G7tWcFLkf70yL8Afdjw6zLbEdwIhVAwK7lWPnUw/+ztRNevIPxs9yqIGjDE
SHuvf4dkwSzBExRN3ZOv93ueqMlkHBE6zdoHO/Pi+UbTaX3eCCOW4T5yBWIUUUQzjBGhyqNOb9ob
sh6B/5IVxVTeDO1UjDTz0CdCS1E3+4nFtYJxIWIDfq7pPq1/qWzHhJt/wDRAj6egni0A1wWNtBmK
XRldv+eNv6zwu8sloQds7BUSnA3qxnR2xgX0n54Fu/J54y/f9W78yDBpsULz/rNJO94A1GFqs5cy
aZAnPm8C4Zb3eVFg8CZ9CQQU42U/IZeNdLqXXpw1viVcB0UZ0dWWDeUjyF3UvqB1KGGpCyLl5/r4
krjLEs5YkKXN1NNGdNM5E7o5hcIzZkyCIz6LVh5tTHmjxslxfbLlR39woC3xNLVQMySU52+mhrYq
iFDqHS/a3yqiEbvJ7JCVtqtryjqf16eT2I8lHC49VkJLZ9UeoSIK9szi7RPdOyUzjVqq0dGwYBYk
MGvtAV28emPDZLGMJRw5nUf+qMQ83gvuiuYBnWik1PcNveQziCn6OBXyU5pf0KxdZ8ErdSSPFMpk
jrp2FemVBTSF3qIRghbF9F9CMkjmJfTxvLwf15dF5r2EIztpJCl0Kw/u7BhoBZ0lD0nmAu5Iiw2n
Idtm/W+jo+yUTbWZhndmb7knFfbonsxcizoD5R5EYvwr6PwzTETtyCfNt2lXNLG+EUsuy/zRGRPu
mACuKy/LreCugfSJZlbfu+qzrS+TDS5cMJnSaxVk8vFdZGZGdVc1NOJfDb5a2Bv+SmKOpnCzADas
KAGp3m1VVZnz20UqNCEpFKT5sx+0SGWDkoMwFtmHrDKyf9YPhOSrTMHHJDYonKIY3NsuUijfoKDI
M7Kc++B03viCj2kQpB5mW2ueMoQqLzothDRB0WzIUNbH1yWGbgp+ZSomC0xbZH8u2oZa5gkARqs5
F7QIk+CgA7ehRedK9UxaJSF4LAsiwQFJiUfgTUNm0QECClDfQ7JJf/ElrKG+zjqDhV2SdVQHpkt3
1umtSwHwwHJDaNh7qCjltfoyDrUTcuVaZP6toxFz9HWa0jPKdS7ijgOdv9AWESr7TqNdo5ATwzhv
jrF6g3Jiqt3DFjo788Y6SOzOFP1d15WA2GKdtlI31dHtou2bhAFiUDFCTPqMSIStJoqpX9PeqXm3
Gg/5fDisb8Ky1h/YnSm4Pd9Jczcoh+bJdnjADwuYGisPDprN270E37cxj+ywCt7LnqrWKnu3fkrg
ijj4c27f0ZM035/3FYLrcgO6u2hrt+95gSlHvba/+G3uQ3lIyF3q+fN5swg+Cl7xMY5q1b6vDFjo
/EVWGQSTSp3duo5LFDDOm0bwVl0FZUQdV/b9AFJ1p8doARCkQDlgD1+9Em6K9Wkkx84QfBbITIM+
tqZ64j2TktHUUqe6dfVKbbJdg45E/YLwwwTYrIlKl4YnCtPNxfrUksNgCJ5LNwC6BWNYP+la7v2x
G4wa3Tc7PjN8NETPxUfQa6y70E867nXC1fUwL1qN5/16wW1BGQChU5NXT5HVQ1IzUJTLh6rcOMqS
a94QvMFQtzwekEJ6JL1ooIe8pJ8iJbcucqpmv9a/QDaHYPTojfdK20Txo90V7Q8gNSYUwCBU/sCE
Ebgb50s2iWDxOtQrTg59w2ckREvnIqKuBS95vEhSpZEH3dD6t8jOkmD6uEmVJskxfKSWZ937JS1i
O0SIyy/rw2uyzxCMHvx1n/VaFDyoCNIj/DD62qQC5KtaAwDKmMblHaQZzReed/6IELxWkCJwMiBK
464DAADHvJvPanqZ1nCeg0DRjBQh0XmGjf8UgxrOx40QSmbQgt+AUciPY6UJHmkwdnYBvY3uqKGk
QnYJuVsgHHVhHVpC1Q07kAQ9b9f6u0faYHvgujHkR2AozT35cTA9OVRsvtZCkbFQ6vWpvRVhSbZZ
F1yG3SVlO8aYRQScFE7TdAEc2Nwp3sZxlayeLvoMEDAljzX182RECMAdUYZuQu+wgF6BRKDKAFrq
yFuxivR9bvv6IsEW6slWDkRyzHTBqXQdR4F2Ne2z34XpeD8NAdqIBk2v5lWe0kh3vX6cl+E+uO71
Zfp3ezZ5rVMPeVWiVaL632EnQHwCcnfXuSkgDVx6ecm0nXk+BC+jJ4HT6DQ4f7Z9j1NhKur1VDY/
QUjrn92h/9qCE93YPNnrTRecDaVU8IgZAKYM5v/iBTUb6tnkWGku2lPHhmDgws0Cdfqsd4XZpvvQ
N5LcvIwgVIkvGuA7yYuqZZRiDS8yaoXSjds4N5YOe85GNC3bYNFPFW4IuW2uPUW0TO4amphRVKjH
nWbaZyYE38pa7zY3MsM+q425ePLTQbmesqTFX9med1UTuJz5GYKTYVkpGNJo/xTpQXOhljjaEkzA
Rawp4ca5kZi6JgQmbt23Rg+V3lOHc4elJs5fYiXfqlJKLEATHQkoaPhYrenJrdPoAFDqBWSqhbAB
QS90He5h3dBk94Ym+JMC8itok8vkMWsAMhHT6/uMpqwIbldVrxFz5D9s1zmqGeweLnc7PE4GL0f+
pfO57mMVvir86YaFyD5b8C+onUcaxYLpye+aAYHu/302uGUH4rlzj+Dbarw7gvQ0xW61CNOqWVvC
odp6d2ql2Bd91WylVyWG9OYC3k3hW9y0g+VkCMxWJO5LExdpwBAO+Q/gta0Enmy9RIcy0xzuNIb/
5Kp67JNuSdUfXuKwH0MY1c6l245uuxFjyL5IcA3mNFeFZef+E4Ci+6JTmoOqxjncCHZztX4aZSYl
BDElbS9jSe/skwX6BpGdxr7yzTTeqA/Ifr/gEwqqezYkHayVQn88RQjgUUOBoDD9Qmf9flVwCSny
Qy6N1j7dGwUyCnUN/dveYR/KDbf2YSxjQH/4973o0ktQNXQTvsDmMv5TTZTJhqlEXidMdeA4EEdb
OhrJZ3wNkwkuyFU1+BbSLHsxdWdJTNSp8jtKYuW4PvyH28Hwgudp9MkxTNqEXgjPvmYJueBRTR5r
b2wv1ieQLZbgS1Saf0fPrI1/3JpuD9+AynrJFsDvBCqo/ZIXm17rw3PLpyyf+M7WgZ13uT8HHeIz
bkdbZW88aNacfF3/DtlCLbO+G72wrTiDGT57GTC33VKg2yHQAYpNtb0zt1ow7WxuwPbb3GBF0aI6
p1m3g9kHz+u/X7Y6glWbKZiLVAmSe31SA83eZd2gIVdYaLYXbVwbsikE0zaVlLMTutkLzKb5b93v
4MEZ+2bjrftxBtBwxByEj+L5QNpB/UdvZqNAKC2wAdI1MJYAuHVH1yxe4EekN3vvN93CkpRkaW8f
bAVqvItONZo6pHOdZj3nuipCRNARKiVr+CfzahNZlW5My/BbGWua9bkqVTv67Ci1Xh1pQh0eaHmA
+N/UqzqwLpFLdhKo4g16OVOkgVQjSWB3mQfQarqfexXtdiipG/lj4bbGEP4KbDgrwouzNlLMh2RT
o4wD+e+XqdWnQ+dO02Eercf1wSXWKiZDJlcJdfTV0+9BgMadHWYKyLKEclTSIr3ZG2X7C7GxYOOB
ITkwhuAbbAD4SuvN2UswDp1zU0HGOj1xPYzlhkVJjFbMj0Qx6XREm727aKjBU9f9vRuFUAs7m/Gn
bIbl0965BRN+jsoc1eyF+kZ3pGCrX0G21CPXQgFqfU9kqyRGFzDizF4feXfcmlcwWAWH1AYgf97g
gs+pEp3cNuL2J9tSffVRbyGkO7gKYKzDeRMIfieIAGUovuHeFWEzfxoat4DCSfX7jbtYtjiizynD
kAaf0LsbYIK5VfNB+W7kvXHeARWzFihJI/BlLLZGuy7gzjlQgH6DWzlvccREBT0kvaYpWvaCGs4v
8D/ezlXSDX8pWRkxR2H29lTAhJPzVq3cgxnTn9PTO3C5vq0fZkAMR0xBIAXgJPComKfICpdqJ5Qs
3g1/m/MLf6IjCw1zejmTA9WzbKBjtm7Vs7IfTL2Y4juToxO7zvo5Nk8qkLXvtBxfA0tOXusBwNr6
x0mMWl+W9N0MUxWTRB1Q1DVTx4CBDVSBq0IGg0Jm/mt9Ctn6CUbt6kk1gVjx7nS3QLXVv6rK4rab
aLYJhhoxdKV7crSk2IjyFof6n0wOSyZYeWA7RoVsZ3ijRgiwufD2nBq0ZaA38+Mfmd+7X9e/Snbm
BGNHZ7SoG6ixoHPyIfEZq+mYQu2xsS2y0QVbHyBGhS64jG4mO//O0/Q68FEoWf/lb8mfD5ZITCR0
8FjnaHOrdxm5aLp9EEK7IiU0mg8hpTbzD211IyJpY9ZM3bcOTnjDutJ1s/lpp6GmeLSt0dPyB+IG
Gtrp54W+/yvkGWlztBeFioOi6EPx2QaiPuaHDmpOEGb0gsD4X9vqVH6Zit6mb9yJptFCNqajd2v9
wyQ3uircsWEalJnhqNl9pJY3aBJe+HPyyEP4pgv1bzH/XJ9GsjeqYJSFQpnRh0/5BH9CeEX/Csqh
JCzOGvw/aZh2VrKwWw5tAVlfU2rBs0GP14ajXJ5tH+38snLvrH1wpqQvgsK7azS33EP3DMWsFz64
qKXQU5b0MAu4V6Tmr1s1+77+QRIHowmbEhSlW5LuLk89REvHPg+B9INca1C2P+cRbzhibkW1VCQH
DaM8uZWm0iqeteEXqIeq/GL9CyT+S0ysJFDe2HpSN6cpsxc1MdJWmeWm3+iRWHj+yFU2Y1Z8Hsdx
2rBQyQnTBI+ZFR04oqBpTjZsrrRGZipkyznMwxsrJtsTwUcueFwnybvm1ED1eEhiHd2Ipgsfyy55
XF8z2QyCd+RGhm2l0xfeQre56eL8+9DgwHTHaTeMXTaD4CHpdS+SASKrU9fSjazX4SsQEx+89KYP
lswgJldoQIIMM+yrU5dbxQVXFWqIce1cKQmSHevLJDla6vL3d/bY0b06m5WDhp5bLdnHvL8KhuxX
EUBXYMBaA7UQUXYPn/3GqklOlio4ABh8qwFmzIxmtOiVBBs0P516TroLP7vM+e5jbCNsS2ijmhNx
rwfxOZxQ6mgZtDbq385bLsEuAiMEr9R4E23UgDKKdPhcNeGrWqS//LF9yt3wAcmvH+tzSeIIVbAR
1egrHJbfnLLS7w5Zav9u0I/fqV1VXcUR6NH1aWQnQDAUP+mdxoJo6a6C2oVFy6Nj0tNCOWff4Qm3
4aQwH/Uy25hNtv2C0UCXmERBgOEnalNdVF1+AU1QcFj/lI8Hp37y9/6j9+B4UOFn91Oi+5eNtyAu
w3wreycbXTCVwqyVYPCG5qQ2AB99J3yNgsLdWJePTR3hgL9/+pgPVp45Iz89h767iNzhggIu6jJ6
G12sr45sCuEeVBs4fvxeqU/BwrWIfPTgPySokj3T3bD1Qny7IP57v9veMvk7E5zqSqNAqtYnHwbe
7qgWYZ7dZAPU3cTZDUQPX0koxTDI2Kjw+uMuaNDN/UVnktqiPl76lX8xmSWkUe7gITQV+yOx23nf
v+zru5+GGnIQFEOf3dPLW6KcYP4OjLw8lPzL+gSyAyI4hxYosel0XXbvtoQ1CObxeba78fb+OHCi
Q//vXw/aE7K8LPDuXMd7BZT3p4Mn+BdgVvhu8jm9jF0eMIDfglNY1Vt9d7IjI/iGxqN9GfXT8H4I
0y+Ltys6qkVLC96ZeyK4A7D9g+YrXXjfxNPXKu1z2KG1nnZjdJPWN0XyCa7gEyih5zm53uwekMKP
cVw0JyqrQK44T8o/61NI9t0VHEOmIHABfzsfAezxkNFuePBG+8v64JJ9dwXH0OSWX4y1D2lvNByD
CPZRM1WOFTQll7pjf2oNih/L/0JpNLhan1K2ZIKjmByaiOeM5p+ppyIZQN11CQ/WsIfNdqvWK5ti
+fs7W5yphdP7bkTsCpAUGM1xd15p/4xAk/xe/4plgT7wRK5g7nY/Urqb6VdK/VI5aAqkeAeNXqs7
w2waB6qBJrrwqk2gg2w6wfhz0LeFDlXrvU0iCG4LZ5iz8ltWIGUJ17pfwWNwGhNjVMt9FpsQKB/X
P1O2koJfQObNC43BSO99B05S2mDHZN8ULsKgPhSzG5PITrjgB5IBqmlaIqFcr2uzuYlQTiE0HHIo
J8960tpiA3TRNB6o9cG7hkJ5eHR5nN1pVftzfY0kP1/sf56SCGl7z6Ddn3ro5yTRjT9jr40b5iIb
XTD/YqHDRWPCv9ZNHmZR3+TAFdiF8367YP9IriKYPMU+4rO9exkks/+P4+fh5/XRJafHEUy9AchR
Zt3sXeuA5HbA/H9EENnTDNecufSCoQdZjLRJA2udOvuvTRlO+3mEYWH910tszhFMXA/pwK/wjnfF
PGS7oE8nGHLa21mJir0ZR91t3lbmYX0ubTnrH/gTRzDwKPfQtDPz6maY7GuzH0b4mbunDsQ7PMBK
DhMqpMRO+BAvryattH5oTrFhHMtufDS1YONdNCPIGejutV/SU4SIOfS/FCV0BQXNtwtg/RNlh0Gw
8sZqcuSZ4/reU5Pmk4JUmv4QR9CV7hRIqJUNc5F9jHDlw+vXGopSuNdum4wuUS73VmDCzRshQniP
NIr3af1zJHYpthf7yC1kesWNWXWucqIlY3iMPaSG10eXLJbYVjw4haYCOnSvhyr8Yfa0eenoZMC5
d268bguW78/q7Dh96p9Uf4LAvIpdw8a9jP0n+A7Tjd2QfYbgAApgYh16Yu51UaC4AZMmmLv+K40M
WzUv2QTL39/d9GbSaV06+c514oOtMmkXM3PHu/p/eAHJgbIFL1DQooEsodndG+jwwhWEoEc3lC+V
ZxsHzTsTG2Lbgv1DRue6c6N199nU/sx8N790DNJv66dJ9g2ChathqZmDZTnXap/HL1EGL+BMpuQJ
xSI46uYp2cwlyqxCMPLI6Xh5UQq7t5UJKHvL3bWjD9spN75ENr5g3gWk9M3c+83PKjfbBGrrNv0O
9WO34fIlw4udwuRsUQEYph7KWDRVmgqI3min1XF9G2SjC1d5hxQGKAO7v3/LTndaGsc7y3P6l/Xh
JbYg9oa6lOfm2Q6Qn4rh4E9Mu4QZUGmurY4c23lTCPYcGcgj5H3e3Ot5/OpONJ5GNcLjc7EZusvW
SDDoybM7vzfAwzUh4rMJ9ae5G5SN96Bs8OXv77xFFvoFuZu5vtcrz/+m5yNaJI42esbl+vLIxheM
uBsHOIv7bLofylG5TSkT7S1HLy7OG12wYvCwbpVQa/g5JxnqDtrCZ6H15sbostMjWG5R1nBVgAW/
j+Ixf4EQ4WvgO/NtZ1M1Wf/9shkE2x1MldrMaNvXnd0/qR7166gko53DcrWx/pLXrIjmo/fesfPY
U/7JEuQMq6i8hV7uNip5hgWNiQxfFLxGfX5bFlsBqMSzipA+BBs8T4GB91p3IgjTPYPGZaVSbnNv
7i6VpYCyvnbmxzGaiO1DgC4rjUG1r/0K8RU9sOxj3o7Nea8AsSFTpV+1t7yc0XtfOU2VoZycwLae
1n+7ZN9FMB/AIMtwnMi+DqhR7hIIQw6dr9ETu9TJ1qfQljP0QQwrtjMOfhdPCKBFPwcl//WWmh8U
IOpvgaw5kme2S0h8S/SuL3ofNB6Z9q0kk+wICEbv9jQhZAZKK9AAP0918fwWrqnq9AdumDOzw6Zg
+0GDILnjwObemEHww57m4pcX6uHj+vLJ7EawfZ3eD6UbJvPaHe3rRJn/0BPxS3UH9Qil5U3rFncx
DC1XBv9nfULZcRZcwVQi52Ag8nHt22gid9Dg3+cDNFXro0sOnIgudEd0WVA1in6Sfwbv1kVUU3bZ
HKdf5n7hY1ifRfINIngvmnVYi+Yw+mlHdvM1MQf9F+qfW8ht2TeI4fmSb4kUx7ouXB9Z2clSd2aK
C/Ma/7wKI8pqf9+GrjeU6IloFpSRvDszAiukxXhnwovubsUkMsMUYXtwNZaEzKxSkQMjcWlrRlYC
PunIf51g/d51HK4haV8CPRvvEEV8Xt8c2fItm/bupg86hYMFsuN66IJvtOwF+8Hpv3p5dWZFxRCs
niINPXYjSILCd+29btPwr2bx3lB5nq9/wofnSzdFbNSkEyCqhWEcKTHvUHqkoe8srjOGFlbHNDwa
pNLSPKqWj1dsrCdD05+d8p/1X/7h4jO8sDZ1AHNw4mjG0XWGg56W0Px2B7PYioNkwwu+0J1J+cCi
Zh5h3Mh3vRIdw6L9VaFcf97PF7whwkw0TUYVxPnZpxyCAWpLs7lxF354WbA0guPLIhJHcDcZx97K
Tm5w8rpn4EW38bQ/67eL0Cett8coUiA5mpMcxVWjfZ0V9N2KMNwIoSUfIOJ3AnOoFTcYjaMXqI/m
CEn7nKewUU/lcFvTHn9c/w7J4Re7qKzZLaAkKNjjyTy1c/G53sQcyr5g+fs719D3DrgmeHuPmvFq
pafMJZsenLaNS/bTl2P7bvw0tAYIwhPzOOreDWI6N+OZh0cE6qgDBNYRahnHCpGhRkXvGyHB4FQY
G6872S8X7BbtC8SbaEs7ZmEYwJxtINidJhvsWBKr1QSrbaumpoEXOQ3d0qErD6Go1el5S7ONgyn7
8YLVBgFt0Gk+G8caDfIUbnQed2calWC0SCfqyO2axnEK0xNkTgdaAA4KkgxnnXURhzMELXDXgAND
1/w+g/ZPC8eNoSVnXcTfoE+cjODNzWMUenD072HSpRv8edPdLNHIf8Ju3RThNrMTRJXbsjLL+NhT
NO1bp7rkUOpbjF2yTxDMFWmQxGzM2FwksHejelzccWLc2elG5VtybkS0Y5KZlpUi+nrUywbdK+1Y
5/X1eRu7TPnOEyAv60ARgL1qoebsy34OrkoH1dD10WVrL1hr6QaK3UYdV4nr7U0qFNwlY4hYq3G3
6RE+fBiwv4LRqhU4Bn9M/T+m7Wu7plWe0cAAWInq267R0a4Yrbt6gQ3FWt5vnFnZhgiGnNdTtTRJ
GMcu6hHbiS6tfmvJZGdJMOR27NrBV3BwWpdfYw70de7jvEAH+7i+Jx87OUOECGlW1viIeaIt3GQP
TnoaS+Nu09g+XhhUbv8+TpM9qmmVc5wo/990Wn4KrPasNTdEfFBi0gBFPhXPn4bxsY8tBBUVSzlz
dMGES9TmTa2ozWM/PRV5dTk15kbCR7Ykwl0bNZEbd8NgHEePzi5fcafPyKt/Wt/Mj08LMfHf6+0O
oMcRscS5tVReqtPiPG36gdr+rPvW8AQLbgDH+XHBlch5t45q1NR7ZOa+r/962dIIposYdfivayaB
He17JzrpUdtt+B7Z4IKNojWr9HPhmEc7L54bdMyQzNnMdXzs2AxPsFIjTu3Atxs8vkN/UXrq0O8p
sydEvXZu93zW6oi4HaTFkSApsCXEx+8i3MCk24f1oSU+QMTrzKHrj7FPfJlU5T+BV+6VdEbGwtyK
RiRrL0J2vD7XrHayjCNE0rSx1ANi6Mg0rv942eCCqYaQNo/wX5sg/lF6C+cTunAbQ8vWRbDVGKb0
yadb4Whb85OBTEwZn2Ketuf98OWD3t21oTuHsPor1R+qQV57pcVoZqJwVmnhxrZKvIErGGusFk3V
djxqu075rcGYCL1Pa+39qEagcNTO/Q7BbHVUwqEj4X2FW4sOBQI/+27YQhnIdlcw2yaLkjxpbeOo
EmHmtr4nTb7hEWS7KxgtQuROlNj4MqRyXxOnOM5K/QPxnw1HLxlexNjQ4ouwn+8QpYX6TtEcBBkP
6lZYIFkWR7hYc7Nv9UThFmmH6lqLrNtaeT3rVIrCArNRTWEHyhFoXfGpcS6zyTnrOWWI0JoS9WdI
BPAynpM8dXr4HfAe8Uy0cTVJTrvI79+MkdLDhGMczegbt7aRX5WmunOTL+vrIht+2Yl31pr6Q2qg
BUIgRkNL5bwF9TwazPMeDTSY/z1+MCIABQ2ZsbzxSeHU+gOMHsYWDFl2XgQbnVCHUHKkWo7DaP1O
qNovQsvH9ZWRHXTBRMsw0nRuv7df3jpQmvt7K3w+b2zBRmM0ipteYdWXJ3JNvswjP1fAerQ+vGRZ
REQMMoS+bw+8wEs/v5u5T01T/70+tOS8iHCYUDetPHGIIDsQ3CRtbDj0Sdqcu6MiGCYO1IX2Fw8w
q80xJs+6xHnrP12yofbySe+Oeo0ukF3HOMYlikQBYJ/0+V5vt7QxZCuzTPtu+LYp7apSWvOotC3s
FdU8++UFqoAFclDG3Fa72UNR5+K8bxHMtkW+Wp1MDlCvPbfT0/IlZfC0PrYk6hMBMGVHTFMFnJ4G
1qDpaTKfVBSbs6fNCWQrJVrtiCJJ6+OL4+Gb07+lQogqY/d5/ffLTr9guDQXxopujOYxRWDNbbs/
4DW3nsSytREMF0nqooJ9n7FRGG3mH2lxU1AFnrWLTQuQHFMR+dLTK+lVNcufBNoPqmS7KRm/oFa6
cX9LVkfkRUd0taHJDwNDF2RPH8Pey7dqv7Khl0V7ZwHE2i2jE5iFPIcXxzAZw5m/WrDdJPCsqdWW
l0jbVOiBO+EFgmjfzjowIt15OESTHpA8e1vxnISlNccbv1ty1EVO89GAA27w2UxerTogI+6/bnqK
8/E8n2YZwpIPuVMVOi9jZE4u3rxA8YpG6vq6yE6iYKdOPfUtxH0suje+mPTqoFoGGpY21PXxZedF
MNS+VErFXbIRke0+BTNFO2uwNx7dst8uGGrv605t9BzzoM0eAu+TT6YmcbfKdpJfLsJbaksBRp0R
d+TIBadzsW95Ep+1KCKOJfNGP/JzjKgly0oB4+LMYqAhIlcA4VRuXnL/obYCXnbnEy5VzcalIVsR
wUC12k7KsOO1ZA/2Zd/Xx6w6i3gUuRzhYtXCEpahJZqxJpDXuJQQpd3zFnv5mnceywYtRy8C+xin
6m7Jbkza4/rIkvNnCoZpWFoN6SU+xbF6qhTDwSSO2S5tLS71v+l+Q0Sh1LblqYrHKeGh0e8tu39E
bX3fI4uzy1BZ2Z+9r4KNFlk8V8ge8lDtlBtf0fZ07R3Wl0jiG03BRFMliso6ZV+XUI+nx3JjhOGw
ndWT7IGIPklyR1cshwMPVnvf9VfkDXabJUDJDoigE4Sme9dVSf6osB+hOaFf9F7yqbbIwJNpmvLx
Yn2VJIYlkkf1SG3wLCZYstLuj0rDDLLUiMmuDy5bIcFq07KKW2hlMC3ngVAvJQNvnlfOMUS8STy7
c6LAEEb+wdmZdXA5WGcGGoZgtkObGXRIUlsPh/S1M7U/cdZaZ663YLhjZgTG2HGjlkqt3Cu2gfp3
PG2BVWS7KVyp4Zyqoz0sC56U+xw5d0RMNi4O2V4KloqU2zBpEGRTPkMu738VxmzDvUts1RBsFdo5
v28n/M0CJDH701L7M6h0nRv1/ocUqhpivUI/+81WYXi5gfju6HTehq/5uHxmiJxQjWUW02Cz7hW9
IjdOjTir2cXBzouj71prvo4jpbPaLYzDMPQbLAWSNRO5otoQYhV/8W+kPrz+lWqvSvViK4UgG10w
XXuCOtGu2G5G/9+GaOnl5vCS0yRinrw6HxxlxAxcw7gMdHUXxNOLl1jHsxyPiHuavazywKP9W54z
jfomxkVvX4+yxRGMuOk7T9FctnvW0XBunhZoSZ09+f3r+s+XjS+YcdAatpup9ZvfjLiy7PB5iaay
rT5M2eoLtszd3vS6xepHavdP53ndgfJXdgiN+Pd5HyDYsxq1TuKEy7VeZHdmZ94sl6+XgQvslQ1H
KlkjEQCleKMHupvYasksmlDrhs9lgUz7/qwvEOFPFlDVXskd7gB/PJAVNXx04a1fm4lLiacWcU9l
V2UFqC2iZQI4c2ouin4DHyOJHESeommge9BA//CYKu2SYGFhMiKTgqdEv1XQlBwgkakoVzzVmuAi
PWb69DMz+5vWjO9Irm0cH9nwy6K9i5uTEWpe+j15dg7Jw1zoP0JTvwAodljfW9kKCeYbDgUlzZS1
B/fXo8P8v9usxeA2wxPZ8RRMOHOWRssO77ysUFp6Id2drb8ojN039RYHuWwSwY7NZi5nKgb/IkPe
rk4OUk/mdNMMZDshGDJaJfSKjphBnxt77gG0avabl7LEBkQ8lNKh6ZlPC6jIDrVjGurDzZCYW1Gc
ZHFESJTTzrGdBApXfmG+ejq0uYvQajT+dsuX9XMkm2E5X++PKe2NnZeDKamKZx4YC2ygVH9s3pGy
4Ze/vxu+KaypUwqOEBfXvCuy5IujTHtf0z8ZxrAR1cnmWPb93RwKMg19UlW8UK1p3uHyIKm3Huux
/LaNOZHNIVgz6l1GWIXMQTKZbC/oJSpAZ0frqmjNoZ1BPosv6jIlgTStuQIRvlF8k51QwYrn2Kmy
GTHUI0pNFzRP76NzczyqYLtNn1uxkZDRaLTia6IPz3HyZ/1Yyn60YLNWNM9ZpmKzmR/8aOvs1iG3
tj70x55TF2FPvo5slRX7YC+X7FG1oJqJO/8/Bb2Pf7wuYp+UPI61NNWJHDxopNxiPA1m9nn91398
EHUR/NQ5U2A6QDqX56ipvsF8/j8/XTb88vd3tmSltJQS6IN7MO0r4CwkY10u9013+bEv1kVOJAW1
Pj8cCGobR3P3WdUdtSmO9sponbk+gqG2U5YZmub+m7v/d2un+srdimplWysY6mhWoL2hWjgWUXmd
T+FJPRMqg3TI30tvFDbo0d5i6Nq+NMv0kG+hjWWbKpipFyagQXqu2JFQH9TrEuovL9NNLy9bFcFa
x6BAUArNmkWkcLhD4/rXZHv2OYwPwKyX9+q7Ixl7PCQilC7e0BRmdbtEsRz5zSyV5MeLEKgm1EyF
65XxB+e5cYKraROGIxtauFxnRAqjlEIbKUhgULuUXvwvnq1t6STJhheM1VPjUNHAJx5bh3wG/FeI
HCNrf73uaWSjC9eq745lOkIVcwxoiAEZfB9083F9aIkLFvmI0JUu5yDkqIfx8MsnJu4m/SJJjINC
V6KSbSnISc69iIKaY8XKrJZpEjV61cbBuEh0ogMEiHjqhltE4xKX5gp2q3W9oZsZbxVjgYdkTw75
Tbs6C/Ctu4LptkOntTE9x1xWxkUcevvNUodscQSbVSyfFlR4p0CjVl+9zDzEWXfZKsHl2G0BWyTb
LOKgaHAI48Lmebu0gBTqD6V/XYyXV+Im4F42hYCGMlvA3bTs/YvNqSOCY/d5yWEr8dWZoHtYUf92
QKnTRFFg8ZKL61K/DoebQC/PorPRYSn7e+yxVVLf0pcMgPHaKK+1Vl8sxcOAMPwsUxOxUbHO+8Hw
eCcSL1TFq+ef7PKfLNWP5/pPkXlorgGpO4huv5W0IcXrdiguBxspDIkTErFRamU2ZRnyqOXBO+w0
z7YPszmFG4sjsQFHMF3bthFEjlmc5YASCi7lLRIkm6dT9usF6+XkUMbmAntLkIyWejwXSKA7gvl6
Q5KmLfTqx0lXP6VZcBXmW8o5kl8tQqMcW22r1OZC9PMu249pp+5Gh3bb9QMpG12w2MF0EiufSt4M
zvjcev6PbXiRbGjBUJXGUyrompZIYdyliFNF2XmVA10ERs1tboBR4BwiCkr1rfuaBdOdDdHxxjmX
XCK2cNkmqTOWiD4YR4WnMfEl+A3jkLtbnli2Msvf38VQU55xh+SszPIG7GZ3f671i0ioOkNTY8gK
sk549gUxtpkDlBinLRhnq6LpOy/lDn94wDsCpCspBp1ZtdVtwTbdtEFVqTfoZ1hK5vhcqvP/x9m1
LbeNK9svYhV4A8FXSrIs25nEtiaZ5AWVKwgS4B0Ewa8/S9nnIcNtirs0D1OppAqgAHSj0b16rY3N
XFvthW0OtGUEtJEYGtEGxfCQfNuwnpVFWSKf2r4eZ3CP1xB1nsv0TpR1kdWNaN9Hw3jnRZvqWWvz
LKx0jP0xNRBl/Q2EgDURcJHE3/tkg895ZYWW7D8uCIORdwhrDAKOwMjTdjZoxZLiyy/646hLX8mZ
q6QC6aNN1U5yVWaUGpGhjWoDOLP29QtjrSFoVUPfB5tQS8L31EBXzHjtbXH3Eg/Fw3Hw4xGuhk3D
MSTRLoY45k2+dwmFCrs+rhODLFY1ui+t1z7klu+vD712YBbWqpUJpoTArV+u0hSFHiQPCnQbkC0C
iLVFX9grH5QQXVDEd50Mw8wHDScaLAHRue3zFyabxIHXAPkDbI7+UNc/fKBfdbe/1UsuwVC2mPIk
Aj/C71LhxbW39fP1D19ZliUWCqlCYisfHx6WZg+CtP/B16wNvbhOFZs5zfsKca/w30H4FwW2LQ+5
ErYvOXw6NuvOTFiPsikPlLxDcUrhT4YdNzNNa1+/MFKaNn1owHt3NzEXZ0ldR48FY/7x+rKvHPcl
hc9YjUFXM0R2uJlY89UicCTy683JoCU2am6TovIHpLGQdtZIj835Lq3l3fWPX1uaha22ISG9gYz0
nYW03Y6i7T+7vAhuG3xhp7LT2pa/I3av3Iu0vSs3g7C1714YaU36npJLEr5Tw6/S74q9JH54mwdY
IqFAA597QYsjWYthj9tp9/tAeuOBDrc12ARLPBSbpWR4zSOI9Mleo48v3+r+XFmZJQKq8EvahiNG
ztGCcQmTNtMEayNfDOCP6zTw9eB3FiOn6IDLo+bCu70RJq3c1Ev0Ey1TN0K3ESuOD07Lc4wIEg+a
68fw8n3/jf4DJPLf321zobgM8d1Bz15TWx2AjD5C6j7LU/r39SnWlib89xSxS4a4EPh+47kfLs1/
boMu15ZmYaE53owGSatLdwo/hYbfj/lwX5P0xpVf2GhKfEKVKpAUIO4Lwpcj6ZI9GHw21n5tYRZ2
SiyXJIUO5V1LvhQ4MiUyS9eXfGVdlhCopk1qkUwCbwJAblD1GyGU9FyNxafrw698+BICBR5EaJlY
HtwpAP+9kh4uxcrrQ6+cxyXSqW9bJJYgxvX7nYRUQ160v+EMaoupfu3bLxP/Yag5DwJTKixNigcH
S/hx+1299u2X3fhjaODC+zCt8e0BYiJ8++W2CyNyaxEd6mX/ngDaIaDxEyUekRace0V1RCvibQnU
Jb1TOHI6UuTgf29pStl+G024tuILI6WaGccpTktR9nsoOKEB9ib4SxAs7HOGlBmkgdLgkrTz5VdE
R657D6qMfguKvmZHCwsdTDnMbYhPTwC5rqPgrm/CL4LLLYT+yon5L2ATeGnj7nJiLq+BCyXYpeSE
B2S65d5X1n4JbfJZPjD8958fcMmabm/rytosUU2VaiDKA4nH35aaBvOhQzNp7G1hvtaGX9ipH0MR
IU7w5ZckFejg/4IHA+PVxuNxbeGXpop0aTdxbCxyvYAEXSz1fwH1XZ7/b9yqS1In30WzECE+HvIk
uxJRDDhuVEPBqEL2PX3ZdGZri7S4WlMuXZ502IMBCeVM60fmAN+Pi42S4trpWViupyTTYsTPmEP1
WTfB11uRHIBC/duVEeZSNXAa3HX1s2navQXj2/UbZO2jFzZbR7M0psbIPrpVKc7j0M2Hm4Zegpgs
aNfSboAb8PBwh844pFS3HtYrX71EMEkb80IxDJ0Q3e94kH/P55ZvxOxrg1+el39cTFUI+rjJkuAu
x1vj4gVuDXuX6pUhmQBeDRysVJZ7SObsNqm/Lt/2hgktKZx6HutEg7zorkGZCpfpBU2EiuH/UtFe
cQLkslx/LIueoOXpaXw8hgfe7RJq6PBpxL7edlwW1pmIIqHWYfxofoZq9wH9NbclqJYUTqIyZVUx
ezFM+hC2ntoNqbf1wltxXku0kodEQE8vn33ZUyzNf+AtrhY7uMhkC3S+diYXZpr3toaSbv8fW+qT
5Hc97/q6v72v/hK51My8BklaB++rWObV1RO6GTJ1AeSX6uP1Kd7+en8JXRJ+6E28x9dbL7xXiNsv
qNXbhl4YKxAEDbRuMHSErF2HJ59ObmP4QRXw3wd+FJEYZnUZGlFpTvzDrf7cXwKWkjBXpccxtNDI
kvTsaeD9RvPDm5dcFC9dI1igB6l5xV917cClF1cc8E6o3Vc5lCCvr/naFIs1Z+lMdBpU6SvXrQce
w4nvWdXVj4PclPx581DiVyzW3jCgKXLWx89Ug4qdlCVr08wqI1Oxg4BJQz5DojeqbuJTxXSXX/qH
b6NdGHeQsyrPNR9Rs4n7ODNJ0e2gR0g2bsO3aYAxx8U4/pgj0J4aXRHKs2i75txz6M0eyyTVUJMK
x9rLQg3lN6MUeWI5KqNHpDFkmY3NbUok+ICFg+Xj7FNQVsmzjiL1KJr6Q5uI+r7qp7+vn4s3zRwT
LAIgDdbVOfUDeWZdCVCxYflDAfn6W7w4Rl/EQJHX2zFIo+klgtH/aE00fIprB/mC2z5+4WFNISfH
Y+le6t5NX5isG4TofX6+ZfRo6WSZ1bMBh6Y+86Qsyqx1CViHla3KjdN1Oaj/df9H0dLDGhEOLoWg
wBnVKTTpCjtLtQf8t/OzvPNNt5FveHuHoyVOlM21E0q16QspZbJvWVrdQ61CbLyq137Ewuipz5uJ
A/P0YkCu9s0UfX+0quzqrAAWcOMpszbH5Zf9YYU8hu5yPrXsJYrL3h5o4KUAcBW2MaAR8jW76TRF
S147XZKuiKIifOmlr/U+KGWY7mhlXm87TgtLixKIIUb5kL70podwERniv2IPso7XR19bo4Wl9QWj
PfrQ8lfKR7nvuRfdM6OLbBqS4rAxxe8i1Vsn9jL5HxvBQgV9Usnoi/P9vniqI8hIHqXMPaEOo4A1
fqk0dNj/aQsh5b6kQ4JWYs49tGRJl4TBgSO1UxyJB2vYRxNQ+hmt5xHk/bwPY6hdAA74rh0qMu41
/IQ48KJIU3GIaFpYmYFCWw8nv3Ulo1lAY3Poejrkd7rLZ0gAOzF5T7wZks+j303DPSto9Hetw7LF
XqZ+tbNNSnlm4yLid0Illu/atm+bc1vkJXusi6ZKnspx7r0HaThkeupQje3JRZY033ufVNDhVF6Y
ZiCHp0nGJBRY7pwop8caSYjvkHPS/CTiWX1mSDf7B9KkfXzHg9R7B9FwSJK6aq79J0Zz/gw+MDYd
66Yh7FH2I/tZ9oTab2aWTfnJkomkR9fxwt7xdGrpe2uSLv9WlnGBOrYmuftiKdiOd4hjgeJFF2Z7
T4wuxd53JdRyIeiSPPQlh37EMCElRWVSf9ednpqH1gsgK8KSrnuiuo3f9dic6RUaZ7ZrDwFvsBwC
XHTFe2b47IGBu5jmz7WJh+SB5UnfigOAlHxwu76tDLsrTdQ19zx3qckCJ/pgB0J84b6IooD4l/W6
Kj3QsJ2ftYN60K6aveGX0G2HQ8AL6O1G2hd/uzSO5zuQl+M8lKUqxD3JE+3vBen9KqvbqClOJigr
hF0ilE+tBnngax8b9aKbKaf3glcTO7SCz3LPI+sPWDz04ec/04Qa76VPZBP8Ct0gIBcw+uRvbis1
78tBQACBC1D5A6c21HFmW83KI2vqod+bQIf1Hkq1zu3qsqE/SQ+ePmi+O2p3hCdJlLUNEtAHmnfp
r160w/wIbsY2OJa5b8Bo1OjgmwkDk+5dzXD4OFGcPA5NyXCHK5fc6xnym7ueF56fVQgcgp12afoh
V0Hr7dwYTfa+FoioMigpRvyfzg31c1uPfH7Me+0VO1aJVh0ikw7BXkL9hqJDYh66A4C/PNxfXh70
2PuX89EO2vvE1OSLPZ/T5nMfjc1fle5qlfUgYvogC4KYos17j+4dIrh7R3Nd3PHas/4erLZNdYoi
lAr3PISd/l1IfAkY4dX0l25JO+4s+HYhiQp9zSrrWcygxeFqnQFKjVPjDOnAFl8qSfdasMAcTdiE
wXuMS+2r021Q7HUVtlAkSAJ3Bwmi9pUms5JHgibqB5Lbzh2cP+JymdOh+xgUUJU4uSGgYcYVUmiP
0C9SxV1tTWCP1DfFt1IMLFC73pp2fAQdQzMlkDqYE/KuFNqdBhDRyscw7ZSIDnXRVQ2cRwlJSVTi
mkh+MAjl/J1ift9lJLI4pZKWHRC3DCJYs8pyCQ/rpt7orGal9V9NLmV/sJMw45mDk6/eE+Fjceui
xd7ylAp9bKsZUX4WRyObHuWYTvUD2qFS9tEE0VR/HMJ8emReQMRHvOwAH2bRxNNMO098Zi3YpDPX
WrW3PsADWZ/WbtiHxHb2ECN5+KhrQ8SxKYsZyuECHT57iC7DzGuFf/jBCPSDHCXq0TRoK8jShKn8
EHihaQ5hzuAGaTywclcyABNOflE60Ht0BSsgqNi5z9BXIjyjLgKwvEwCHDZWCnJK+0jVmRCApIjJ
QEo06yVv3iUQrP3J0Y77I2i4jL9xPwQZFtahvA/Ci6CJZJEzP3gurbyjCWKqIzH5UOzTCmS+B1uZ
Djga3eetdwSXPjjNRr9M1IdAdUFADhzKHOzepFLX4PWTflLtZ7QdtT+TkXk9B2gDySuIj4DK/kiI
KPclsTq9K6OimT9AGVKHWSlJVOP/sub73p8b3DiE+nswkHnJsWk70M6WDfPSe0qooPfOs96JhehO
P5IQ+bxXBravYuflBY5CRFJ8cy0Yv+dJkwbfg2kU8aeSpC2i9TKk9U7NPCiOTrYifExIAL7inWxT
3fydoh6RvKQ8TfiDrSLQhnE0TvyTaoPaRDflacz2Ph06k/E4mr4T/EryTsZ+mBo8EetufNcnc/ig
hriM9xErEvM5CGXMd14z9+4xTUtoCYHt0wp+H8PN+0FW5N1k5zvVQWDmUPjMvpd13tJsDCj/KuOO
ebu6afl7yGuUUFn3owTZP2ELJV5diE3czXaO/m5t0PsHKG/x8Sek0ytqDrSSwON6nix/uaY30FhT
bfdoQi5icDP343z0RTK0e+01Qt85rzZPqAq2esyqgjf9cxSV8wda5pM6Vbky7xLqPH3XAZXHuiwg
0umfbAZCr6h9Ic66TCx9qIeZs/dD7Zy6K6s8ju/iEQ2Y+8pq5dlsHtE6uit8DWGtDJjKIX0As0mn
L5Wl6qlqfKJhSHwWd62gbshIPEIQougjaC2hxqXDnZW8b+4a37Ea+o86eomcN7O9KJjfZP7UpmCv
oyrOs2H00W44+2B9eiKWGHfskzEJjzWYY6ejAlmy2VXFPAanEYJL40OkFM8z06c5OIUsLvY00PXr
1OXxeITWKBj6cXHEIGLK43xXtW37jbR4dO6iyWvCI2qHDUyn8WRxcAFeKU9m8MW493FqWVY1jrld
0+CFmDWT4M9hZcP0AcwK4pMQPD4nOva/1FCzeklsQKErlU/FmIV9EQIL2lWVBWhL2N7tkzxCzAUh
8lzvqthq/wF6iBC2iwIfgrXCj0LvmHsFEk8B91oJLHxlwEse9xBiTejQ7zo4+PquJrL9gSJ2sBNl
Wep7CDY15ZFOM+I9SurAwSP08EeA75PyZJ31+L4zVWcedUPwFOpSqjv4lr77h4MD5xf4j8cd2Bxo
O+5diBONbTel3YEjUgY751Hcb2GcFtlsBvVhroqq+kc0/kDu46qboj2F5LWXESD1vKzKSxixoJ5N
M68nrYdTrcN270jX/KrSkvzjqMbbXhGbP6S5vMQXsY1+AKsv3ttmbtJ3nZun6VQkjYawxYAGgV1V
OswuWsDtoS3Qll9ylze/NPAe+cnzQ+JOrGfiY8ji/gF4irz8C2GHfiWTTEd8HaPlo9QdNld0U6FO
TgSO3E3xKN6x1pvlfWTCUCOk02p+akqvioLMCCV/QjQcNZ4WyU3vjs4teYry3nzuUgA40Ucalc3T
rFz76s1+HxxoNDDoCvXezzD1XJEpTdSnVotJZCNa+eej4GXw1zSHwElBnDH83FiTi3dahuMJhLk4
Mb6AvMTB6oLnO7+eQZDcemn/UcluosiOxGW6NzIGmU3rdRfuWxuZf6wj/vDRN4H6ZKUvPnrQ8E0f
nJW2BbEhJe1ZQKn07LpBu8ymlXuYcAN8SnxfoWXYlDN9bELnLjoZjB+vv2rWnseLHAKgYT6oz4r8
lXfWPxIxpE+NQ+h3ffSVZ9myZY0kJuzmqA5fpiBSryFImI9DGqJkhjtPbLT1rs1xyXL/8SoDMi9o
SFmFL2McNM0R2+0npf7gQVaz3fgZK4u0JO+eLkBUqWb2EgJLgMBlkE924FvypenbiRC2yCGAf1na
spnYi5ubcR/I5x58r7i5yJzZEWThqEMdqtD7PKbM30iHrk25fMn2fmAvD5gXBHjPFBsvmJfvbH2Z
UsK9ySDeDzHQvLm1bmMR1/bpsrh/7JOs2noQCFledFxKc0BslQ+ZG7t53OPiMtHGT1vbq0XKkISE
Qi6XJUhj5AG0QRKZhPdeAAd1d/1Mr02wSGQ4xn0Ocb3kReiGX54QoVfvR9LPP24bf5HKiFAnpKVT
yQtPmIQaFJlHe5cnJN7CJLxZeIsitjD5COkvKlHaPwd2rvBe0sEX66b6GcQE5qjV6LX7PPHVBoRj
ZduXvW80DnnNuTFnFED9zOTjCAMSGkTAkBK9vmJv1rMidH3/+2QZKCFDjzc0ZyagJz/GUZNJvP+O
0YAIK58R0Uy2Ie99KqYbf9SinEDc1BWVlObs8tpkkBlyezOIMMNrrd/4URfrfyPZtGyIs0q4SMU1
fpSOIL05dNC8apN7HrTvFF5l++tLt7Y7C0cQWC1pPLLhLP3KIO4y40NYyPczzGVjhhVXs+yKE1RF
caKM/xLghsl+ayiTFlEPhXexBPozLDLPzFXHSqQbSdm1KRcuoFZVBcSB/P8pdTh8E43ZiQFe9feM
IJjrMu1DmGjEDX19IVe8wrKDTsSq4qA+7c81lYF7cHhg9Qc9UnTYXp9gbacWbsEBvnl56I9nMZYz
AtAinsTDPMmAHD1dJfVGunxtmoVz0H4pEeFXw5nkiNJa9PB+djPzHqq5Sm8BnURIXv7bXD0OAj42
hvFzjCa14UH5cQugBcAQW4yrK/5gyTtuq2aiENCaz2RAvOi1+ZF2etyXNv0YVhSPn8Tuh0Ztqbz+
hrS8YapLHnJi+27uTdyeexSl7QubwgRyv1DcuwS7iODoPkLJmr6CnmVgXxm7vG5KVxWyy0RSQYQi
gVaWt1FMXfHuywY9o0nYSW6CV5LP4UmP/btID1MWMV8+KpZ8QB5+w8zWlnnhO1okS/1i0MErdz2D
unH7JGqsLJTifoqK71DCeQf9v+ebjj+92N0f0UM9FR0Urex4ZqTkz2Zok888Td07zwbxRoVi5egv
O/jYNAV+khh77o0s/iKmH/As9kt3QqCEfN7137FSU42W3XxyRKiaMEfO3IafQK0bZpQFHpTXWpuh
bHGOUp4NE45rWszxX0PRbezW2q9b+A/dulQrRBHPaRf7M05n3UcHPHsHk4WTToqX679v7VAs/Efr
Vx6fE0Ve60kjG4f+obJIfayjh3zDRTrQs/EL8vvdbdfLsg+QIY07RrYgr6SSKSCz3o56GFxf6uF9
g9ZXzoYDyKgc5O5xOK//SP9yk7xh8Uti9D7gY4/c/nTWXlxWZEdEPiEfGoUtC/ssHQzoS7kYSJju
63by5yd0ndbiM8oFAVTGxzmFSFqO/JRNDo6GTD4ziPfajQD198Phra9bRCcMNEe6zEX6YkYh+zML
qafeWeRbkndzH+P526B84n9BPatN9N42cpz51xKddkw+jAX0Wu7LwBg6721RiSpLfJJiWWNdf20A
NLOfZJM2ot9Vti3l9552VWmy2KRiQrastnieP1AdBt24U21ceqcyN52FmqmPcp/Z8ZLgiS9AJYuS
Q0TAj6/2Uafc+Pc0l9zDsuEqOPNcKRRuxmRQWRkPaT9krY/H/Y8SQnAeZOzqekIGo0b2OP8bNQQF
W/LT5BtIRWBh2dDUs3zireH0XPRlJD5GOmzwruk70yM69NKg/lyipoJf0btKqcNQ5pp9b/tYEndA
/jSOFHKX4DNTe2AbW/NMHVHhz6niVH3VPhMRUtv1PLMzjepBnpO8DL1PPS1EUe50JSZaZaYFq7PJ
CjLGzTOvChsjie4NY/g4JaWi/8h+IBKQYGCD6b2XDHlJ75H5K1P084x6IMj9QRytRRIMfyXuu7Yt
OrdvR6vFexEahuJKACbAdFcirRrrOx9KPu0RVzi4i3YhpVF1qothGvtsqMyUvA94iqTmQU7MdvSQ
jxPhP68bxEr0s+w1JZq6IvBl8kpiMjRZFKhBH4FGQRbk+gQr3mtJu4+OyphoxqpXzwqLzDcyaXit
HoxXig/XZ1iJt5fdpjMvpGF0Uq+FbUd236ZQCb+oLbEvDk/I5IAXRPnP9anWVmsRnworpqqKY/3a
z6k3I2kfKXGa01DlG6u1NkHw78uSIYQTSSzr1z5M/K9C4hZ5SZrWjBspl7W1WtwlZY6G/BpB9DNY
1OonTeI6eEB2EOwg2aTihO4rUaM+dX211iZb3CiaokKL2n5+thWAAww7ciovWbecIXgfxCA3Fm3l
5lq2prZiKguQPIozhzLLDjb7eHl0laSo9kFKB8g0wW41oxteeuWRsuxXNci62Zbo6ZVBjCyDTllz
QHKk/1YX9XcRoVbW+q75zCHnewpUcuOki5tBD5KP0CpC4TGpup1j5R1qZB9sGD/1qOzvCMK2htUP
ebkVdaz9ysum/hG2wUslRHS9fbWmglzf/09oxIRinsIrjKLUmODhF9foTr9+XlZcxVICoEZZpauK
RJ65FMmdFpw8mB7MTfnceafrU6zY17LplUuNOXRgwRU8FPfWxeNfeYt74/roa2u2cA+WO8VAK2pf
iay/m56hERNJugn1JzKo721UQOYPcTzyRBsnf8XClgIBvQSzdWuZPrO5KE5BIulJmCS9VzFi0iLZ
nGdt2RZuI0bNA9yOaniN0m4CAzKt5r8BA7P9xsKt7fzCU0wzqWd/6qf3nM1qD7U8ckci/lkxtZWq
XXlcLXtj+y5AVYRE1dl5nr93VPYIYeAgQM+T7jpaRSCQTsLd9XOwsi3LLtkyL/xuzI17j2IoQD9Z
HwVB9Qx83BSM+w5cpdFettzVN6kHANGwdA7FOPWFZM3Z+ozurEDjxuxCdpvNhAtPQFo/aHydm7Pp
SP9XNJbiTvU02mqvWNuZy5n4w9GQpBoqxvL21fnz+IDEJgAqc1wd+96rs4ma1xQP1A0Ps3KOly21
/hSVNEYM9QrEZ0j2SYrX6X3XADO+McHazi88gBvzqgjHsj5zisjnHriRvheZQ9ehyjPUCMG0C4zk
ZOqNnMGK4YTBvxcvoK2cxzpoXjWBxsm7yJt5mCkZWvKAAKXfumHXplnYv5yHEaeqMmdZRuVFNL32
vskwKn8o/OnlutGsnYOFDzA0p86YRp1FTS6BuHHoukX+45KHzMK6rPZ+vhkyrPygZRcu683oQbol
fXFkAHZAIaMt+tju8xxtLdd/z8pZW3bilhHRc1iF6ixnQ581WgXGYyLbOD/eNv7C6AlUCz2/4e25
nCKF8jup9EF5PNl6jK4t0cLs3Sys0kNVnHsFpaJ93bGeZ71C/fVu9gsdbfjKleBtKUEgJHAXCY3F
M/WIfKoVYFkR4zWyvLj5aTSKrFH1x6qKoo19WTHRZacu8aQz4APIn4M+t8DO5bLnD7GrAchyZZxe
yBUDQHVu26SFP+AyQO6ypskHHdn4XXSpiAeO9efro69t0cL67SB7OueiOFtU5o9OEbevJ5reS1Vv
SZmsrdbC8sEP4mgTUYl7M2F7m9OnyMNjuC07MJALQCWv/5I1Y1kaP1TECUgC8jPaXwIHHB9y5e9C
hgTUxq6vTLBs543KtI4Av5RnU439sZ+K4RQPk9tw+ysbsezlNbTtA42o9UwCYNGyYDTxToc2zg8d
8Dsbb7e1n7Aw+JLy1kbD5L0iNBrbzMxAIGUA+orD9T1Y2eqlYgEjQWsUkxgf7ea4fiP/BD4hZGrq
XWvLb9cnWfHyS8kCBvUXdNqI7tzHkParDnhIg0GZgoebtlAlCq17H5YeG38a5s222tifFSezbPr1
LiJafgN3HyeJ+EWGegaZFvMx8ZhCHkbVyS7s0SCdjYrMn6//0rUzsTB9wE4A4bIuP7f9CGBimddh
tONDBVbhGZSKGwHA2qYtXEAfOdhjG7CXFMmlewgT0+/Gd+Fu4jT6Ouf9jUHgsim4gcRKMrEwefHb
wPvVwIVGuwTAFrWxQ2+uFijBFr+jhAKTM72rH2KgcXch18Xep9xByUdtXWhv2g+mWLiyII5olKcK
gasZ8AYA/lTtEy+/xdNj9IUHc8EMuDOA9TJzNP4Zlb46qKYa99cP08q3L58vbAoIq+Xv0YPwEydd
uwPyvd9Y/LXRL2bzRwg+zGIEdiRtTt2AqJjoxB4DztLz9W9/0/hC8l+vE84jAImK5tSk9X3RuIOQ
0192EHdUpve+VB9q1328baqLlfzxQwIfifCUseY0GgDaZMWiZzfO06mypP1ZcaRdy7kBCJVspSzW
Vu5ynP+YEBnroWxdIR50VerMpI3MklzeYttYuMukfwzOO7wjxyFuTskw9JkIRvIIsErxNJmmR+Y4
3VRae9OJYKKFq/KLLqxS4OJOcozFjofRz7krmj3Up5pMqPmmHldMs7DxQBa8KEFOcRqB6c469MaA
PorfuhUL845Zj6pIlzcnNOM8FwqGSGW91YW6ts8L624BQAccF2c4LKv5kKdNuvPG4Sbd25AsXyOl
UY5OTQ5UABPfDAuSnajNFlHdyqcv3yE8meWEnpDmZFVn74N4cDzzq4BuiSWvjb8IS4gs5lyCSENm
rUw/kAtp7RAgCLpu0WujLyzaZ92EVP7QnMDPEQIPOgf+R61T70bHunx+EByaIOkNvr6uLj0PyouP
zThWGzHV2udf/v4PE6a1jnWOGFqiIcP/Jeq5fxl9TT9cX5wVu10yA0WJD10Bz1Mnrf1jWddHbsh7
0bF3oc9+XJ/izZQmjubCZhmLIkurpjuh8C3uVcnFXluOHq/2kFxQiL77WdXkLymq/MYlW9hxnxRo
1ZsjdSpV/T2A2vEhHSF3dP3nrK3Ywo55OBvoSjbYbmTMw51BG1omKukedDoA5dpsqdC/XWcOyfK9
ESZJEvAa53acgCgXVV9lXcN+moh+RpMRek1JnB6DQjbfG6Xk1zad6Tvph+g9mKIXrOZWwWflAC5f
JmMgu6qtWjiuNBQP+VDyX94csC3S57XhF8aPamTt1TJUJ5yS+LHsO++xA0zg+matxITLB4nlQ6PT
ulOnGnjuk9UdOr7SuD8HQb2F1Vv7/sX9DZw+UnKSqBPzJMjldXvXKP+mDBDOwGXSP4y/9mYT0gpa
Gc7Y+snYqXwYxY3R7O+D98fgTtG5k7E195agp6o18TmdgT25vvIrIZu/sHqNNgRJ0CF3pC78JIv+
VI7RY+mbZ03akzd4mSq3Ou3XNnlh7rwI0filjLl3aFr/1FZ1pC5xVP55UJX38/rPWZtjafVtz6p2
7My9cGhMbfLhjJTzh0RtOuKVY7RkH2KiB2YrFuVJkKmFbEModi2eMBtOa230RXiu4yYs0sjJ02U3
dIh6mxdHt0D60Aq5MGCTho0YBitPQezZo1QsBn/tlgG/+djH4IvLWyZVP9CptsfL/VQL+kQ8dt8n
+kM3ludhMK/Xt3fFqS8JNcB76koOJpIT2tPS9Cnyy8HG96WaeG0Rpum5sbv/4+xamuPUmegvokoI
BGLLvPyMPU48ibOhnHvz8RAgXgLEr//OZOXoWkPVbGeBRmp1S+o+fU5YtEl+pT0Mv+4LSGhGLFQ3
1CnqAdyfS1scIvRPpT+um5D3d+BAs73bcJBn3iJz6L/2nRjiAFrIO5AikdvFTaPrLlcmhwb69QrS
VDC+RiZvh6O23UYJ2i8vz8K2bQ3PxpWw98mSqBuFNkukPgQN5b5zMr1idtv3Da8O0jBTvTePB9Tc
HXDxzCW6SFlI0Ex0xQSgsna+E30Isf0YUNBRl+ONFsHPlgOJ1pVr9CWfhiR82/Bp2STpSHg45LEY
m+c/EcNX/DFj03LNLsUIhmfLrOMt8xlGmNLsZ99luIHA7a5bGsOzK0oLniGBdhO4Lv0eoNV9QSMa
TU/Xff68ah9WvoJCQFSSrEIoDX6qOho2AD+s6cl8Gi6wMIb7pksN8hvajDe9U6A92S2AXfOJLnde
U9YbNoxoLL08DZuRDT9ugWZHx4xo79Iwye/Rcpx/4Rn6G7127q+0Mv17pYJp7p2qW+RtPss33GX4
YRg0vbn8/z+N31gpw4MTQPR8VlbjTYsXewxoIdr7yVOLLjuepE/zTA6Xx/nUkzGO4clp2ZR4pabu
PcmTxzTUQdyl8qr3KZQMDS9OlVe3oP/A4b+AbqnvOQH+Ub9f9c9N5TUxuIkH3CnowJR77sne9TXt
KXlkZHLB3XB5EMs2MoVy/MkhfPQ7dOfOQxizoZwO8tyICxayYcXSliHMPjmwU0i0vkqkr9ps+qrK
JXuZ6qrZjSJBxfqqaZjdcvC52aOEYQwuo2BDUUPaIdVfbBn69Fd2km0e598/BA6RB17NoTKbx71K
fyZBVB/QJFNu0M6x1hZjCR+m8htFC7pTa6pu8q5YHmkD2omqDdXOlSx69rCXV0Ls+ST4DxYY+9YI
HgC1y1xESt+jpzmelH9fCbFPx/G1bhUaV8XLEtTPly1j8T9uBBFSkDNhTI5VI0DUxu35DpD741p1
zPZ5I4xUTQNam+nsJFyjmftP93wq1ioHtq8bwSNPWuIU6bLcJ3z8KhY0Qs6SraWfLPvJ7IHTcoSE
dKbx13EVYFCeLLtdVQI1XYJ+YHfV6ptNcEBNd6nWoCKJkRGt4qkZQJ2CdMTlr9tmYFwDshRIoDQg
Mzppls1YituGp3dzl644nMUbzGY3HAwIqFKdF2hqiw3NXXBGoD0bPFHB8D3kQPNcnofFzKYKHHqz
3JTzCQNpHqQblfbhjTc3zZVGOA/7IXDITqY1AyfY2QXaEeqH9HtD1tR2bDYwXLnXFdJBQ43/ng/Y
NmihCqBgmlWxE17XmwVRXcOHK+Qu0tE9G0JKF/IPYVfv5gJ0T5eX//PuF3zfcGLZzC4urDhG+yj9
+af7Bbw501PS1W6/7VvwP8eaLckhyie+bIrR18MGdGfV78vjW8xvtp759ZA4naA5brNj9lNk6K6G
q69d1GxfN27jUVjwitaLPjSQD36vpiYMY8rpWO0v/3vLBjD7zGbuT7IKXH0IGl2CAaxINtDrWeJq
aMXKEBZHNLvHwPWBNAHoLHLw9lQCzeDpTwXauaMvxiOEqtbEemwzOf/+wU/CGn3nrUj0QWpQXDUl
8wuQQM0V0KZ9sxbSLUef2TKmQC0E8hZHH1CXfBI+aNZw9UTD3UGG/k6n3u8B+O7rLGO4ZoO+Ei3r
UB/mjv4Cc4azSwuJNqdsWLGLbWsZfgmadHC3Tb4+iHT6X+sDyujR6OW6P2/4JG17oTPw9GTIYSOb
3SfeQIGbDiH7hGreWnXqfFJ8chEJjAM2qeHWolVeFpMI8B/2DSTeX2XNb7JJ7Jc5u6baCVlt455O
mRj7RnnkQMGME/OK3cvBv8/BBbhx3DXBFouXmO1ftBOQx+gdckCHzwuI8F6hybkVDXtY31EWg/9H
GM7vl5kx6R5aL/hJGAh2WJnJlTBscT+zXQf0N1GoZOceeFXnYP/Ko45AlaAb2YY5UeasDPNp1Qe2
MLx8ihJ3AiqvuBEVSHFgZh2NX2XKdjkg0zwfjxWv751lXPER23DnpfwQVNKkctK0byjEh/Wcxuds
YSLpRoI6Q8/LE+hYvjUEikDXPttMFbkeXhOVc3smM+KAteU1ErapLr5ddkvbDjBcXsyD6gBhLG6o
CwBIkmf/hrRYi422jxs+z2URtSkoTLI4R2P5ZorwWi697vbyX7ftL8PX20rMZ7XmEZIXDPsLYlLp
hsv5venotLlqCLNbp5p5qFNkRoCHduUzFU2KC5H/0oAsceUxa1kis0EHSsdliNcYCKHQ6/c/mQJS
6lXkyruCb1yo+y6FymkVNliiLHHflR7BPgjyTrGGhbTYwFSWowtE/NKBnS28SLTzi+kIvs3wJaL+
78smsC2Q4d5CtxIPvQgj9DX6RvgZM7pgmOu+fh71gzdTlUI0tPjz/0Fs+QBr8EPZy9Plr9tWxziw
03zJ1Dxy/HcVDGyjfLSIBB3QqCDanVbCn219DAdu0dHLB13AC/rWDWLAn8GIhab4yzOwfd3wYFG6
WdHz89eDAazpXOAuGy3yGoITUFQbHszBQDgDyontmTbId1XdvGxkPvabZmrZ9vIMLKeoiUZDS3hX
1a4jEa9p+XLOTeQFQ7su2xXlWu3IskpmDw3g7cMknAzzqMCagSw58zbl2P+6PAPLLjIxaT3gyxl1
/fMMmh5tqWWG3lcSZYCuINl83Rjn1fvgB1Xp5gsqExgjCIS8QSnkX16Avl5FbK0V0bZIhiO3vZPn
ZYrHF4AxIbtHyTG4bUKnvu5xbwLQkOQdwS0YOQe/RhsDpZtgpN/V1N42yVrtzmYIw537QpZomCsx
g75C6imv03GX9DXbFlyvCbvaxjDc2e8jjw2NX8MQaRL+U2Xo9j/M1bnfY6gkKNyus7fh1/TcTx8G
GaaSBIh7faR+AO48fmHt6vXPZm/DuQO3RF8ROnDOJIwJmNdzVAZd4q9J1VsWysShJWUHAk3Qn2cx
Bes3kN/kf0qMQMmmq8UXWx7BhKP5Eqx16OiBMYQPMJEoCghuU6ne0JYhN1Et0SGf6P9JBVRDkJGn
rPTESq3bNj3j5JZ5EHKSORiaVBg679ynAPmL3eKS/13eApbASA2XxxlRFZnDMAKT8kfrhHt3Hn9E
mfetyqovl8ew7AETsUYbXSygZISRZC3bQ1BNeufiin7567Y1Oo/6IWiReVHAp4HVOumS9r4WjfeL
1jzdVzVoOlaOV8sYJpYc+t8q60PXhwI4X8QmXdhd60GcN3LC58uzsNjhz+b7MIuQVzmYhBayb8Hw
GIdJR2682j8TZS/txuln5ypbcLNw5dPEQ0eBT/bR1JVP8+D078j0Vde9iE14X6a4Gzm1Q/bLmBSb
EQRvB1pmDxUn3k53/PXyWlmSLSbCj9ZMVKMuKfjD8xvoIr0k0EKi3fAViIonT/l3RbPGvmIxvCkK
eK7y1Z5ED1SaVi9uOif7psideAnotPJ+sRieGgGSOnkSjkySPUMo2w79vDxPS/eLQR5hA4Lkr1ct
mQnuC/G26waeYR7VEH3XbdRHm3wMA1y3HB4AC+7OXuwvtL7PqHazFbf53PHxLv3bNdvEVdOUuGRf
dONTAKnZV3QYhu+Xp/QHVPefLA/Ah8YhmcwgJamJcl7rxg8f6zpHBhRNWbs66J//SbecgJ8YLK+H
1yZful2TFMj+VUO6lQkHWny6CluDv2EcogPrMxGClP4UgmEl24w1KGjibo6ClevxHxt9Nk9jhwyg
7laVHOQ2CfPej06F68nn2aucdohrNbZiBBV8WyTTBtnzol+AiOkm/ZpyoBzZNuopKJLuA7cZyVuB
TFLobiNdzPSlnGlatpBxATu1vmHw2OklLcZxBqC+hWBcCX2fLJOgd79ssE+zcoT9p6zddQAsT2X+
Ex1/t0T9I9S0lV594ApqZnwtKffpnsMoxp5L9OLQUs7qBDK0XTiXN+5crlwubRMwTuMgwHopXU6n
vlKbbtblDcvoqeuCXzOE/O7Adr0y0KdRB3MwDuU8SKesb8l0murghYfIxOicHNxQrlwrbGt0HvfD
YUOLohmDkGEibhbtcWfWcQlKpZUNa/v6+fcPX28mp2TI65NTL4nM8QSaIObTgjP+x+V9ZFsd4wLe
SnCDy1DNJ7pQMB+1/ZRVeYzHdJd8jbSXsBUrfHrMwApGfNF1Fcw19SboBtQgt08eg4A8VXx5qsfo
psDmvd4gRgzJA8K5av35RNqF7AhFzjIN1rjzPj1hMA8jfuQeSIVamuvTUNeRc9cEAYciGRrt7ge1
MBSfGxDpr1wALLb/T/UZZOf+PFfzqXTlU5+CkKtrVsxh+7Th2D1zUcmZ4RSZglbG3HfedgEZ28pR
9Qco/EmUDQ3nBi+J6Py0j05VTWPRS2yo38w5KrSshfpr4ZUxGvxjmqGQrt/Q/b2/vJltszJcHQi0
Fpf8ClHdC4pdsUR05w0gPLv89fOf/2xShqM7oddLNDFFpwTsITlp7iRzYpoGOAPTJ/AUrwxjm8T5
9w8ej2A1lPlUjqd+cE4QehQx4O9XPfEICw137+cpzEKHqxPhyIiC8hT9IsCTknleuUjY/r3h5xAa
oXOk5HjiiLnbyqf9DZtX+2ks0cqsQiMjxEoS5OMpAJFY7CvxLRX+C6v4NQ8HLI/h3RBxAbtdnQ6n
dkbRo56+pGCTahvxgh6/q2ClhP2nlC176Qs/7E/EbxX49GT5UhR8XHmSfFpLwdcNxybO4KPFveQn
OgZbldUg66hUTMI5VhPb6qSAIHH9Vk9rtZs/nSSfeIVZ284zKGT0SoUnrd619DeN+3ts3miz5+Fh
TOdNljvbsvsaeC/gFoO2znsv2KZsqtuhCXdLiXxYflW3FeZuuH9dBmhw8b3+pNr2hqXt/1Ser2wM
y7YODN9vII9T1LRlp7zKk2UL7sHqzdGqXHsTW45Hs+QtO4irlapnp2AZDmCt/4XOyB2R4V3TLkM8
ieksKrXySLLNxYgBThvmkAXKuhMkNDeKV/9m+qq8KixgeD/tJw5lpKo7TSNIXEgDKb1xqv+pk1Uq
KksECIzDfUoXMiUZ6U56jsqNcpFbg15Mhv59oVcCsG0IIwj4hUBQb1l3Anddvp1ZQG6i9KwTNndX
yT4TZha7pexzJooRomTOFN4LGun/MZQd1trPLBY2y9zego5eF0JZp7BaJhKDKEQXm9Rx1OnySfg5
cTL+v3G+p0SoCK0u3akORRxAxWQWMnZpvQFn+9fS18gQ5/u6LiLwdk+/oWx/3QFv1r9DXOTZsLDh
lKTOsnXLdhM1VGwvz8q2aoaPS1eIHigTSHXV+g3I11u5rDFNW7aUyVEZNp3iUPPyTnTI0hi1NpBd
BOU/SY+Whev+vOHUYLWdxlGR5tRGqdyc23BvmqgOVlzCtjSGX0Pbhgov594JGbSM31EtOrFty7Li
KzfGc4j+5BQxyRmaVI85HxeC0A1ghsbzoPWhjAgKMKTUby4vkcUIZmkMpR011lTSt0IvtxNakaI8
2LNxXLlSW6ZgVsVywUao7lb0bdLBbRWIF+UGz2VLQaa7drhbbqBmUUx7roDKhKhPdG4eULr40ip5
L5zwEUI0jyCluO7NyYwYC5Wf0l0m2pzKpe/284IUfdaKZeWGYlknZoRXIMBRya5of5rKZq9HgNXO
FyweFd8yV75cNrVlv5ogg2HRoPUNGLyhDR5Z2T3l5Rq5n8UGJrqgdZSzeOHknnTRQ0cv2ajSfeKU
PZxfABG7qjBGmAkz0NDR7rq6d0+kKsIDGAqDmM1BeQ9Oi34lcWG5c5hAg0FlIHiYCvekmPtEiDz4
eIbTqn1US31feuG+LtcARRabm9Se4HAetC4wVJ4N9MtQz829RvccxDSJ2vfewq68XJsEn0Gk0XeW
eeQEjP4c566Wu1TQZMUxbLY3giy+PStgMuhbCoXTqgPBZzsdsc9uwR15V8Llr9u9RrQV0FXnIeZx
ykTefAsLyBceihpk0yuGtwRCs/o9E7ak/Zwspxmtkl98aKLcLUkI5sg+W1aOI9sQ543w4RGLfEK4
uElBTlVe7nm5/AAd/w005I6XV8hiCO887IfPj6wCQnnwllPkkhdJdHs76i47pDWUE6Hp1W4CkONd
l4Uxq+B53/hZGPbLCZDU4YF6S3dbgqb59+WZWCKVyb1SNrJrmrxeTsEgwqdigPAeIWO5u/x1i9+Z
lCtNDuJg6I3gv4djEQ9h0MRJCHR+UAi560CGsHI/sJnbODEk8n1jQ5blxCtFY7dLjqzwvs2NWLG3
bZWMMwOsTdop+2FBYofLXT2F4cZlc3Xdg8ise0voE6ZpyOXp/NqX4J3Ydwy76bIJLH/dLHgvHJXs
IBP8baFeEAM4yVGGzJeVe5Pt62cH+eAIFUPPc9Kev86Cu6Hw3zpZnK7744YLAxk9++6c8jcQxL8X
qfo3q9cAaBb3NWvY/pCNfpZDMxZvnq/QTUtAXT2NxW5RoBYABPjyBGyvFJPqUSSeC72DMT25FS6S
NQeMSN8GM+QNPAiEIKWeNTdj+6sYi1vIb6+4gsXlzKptx5ueqBCDljnZoOvjIRfNpueP3O1W5mUb
wTgeVN8GPRrQvbcpzJ8qLNcUqb0c0OqGlPrlpbNtK8OfWzxPCwZStrdkggZOVD+z1TusJVSYJVro
M3Bo0+Pf+xGg1xG/IQUDO8laL5vl82ZtNqmg15hBrvmtB08x0ESxArFnMs0rAdX2eSO9lg/OEg5+
SN/GZoqbjMfFqG9DSLJeXnfb5w13nvq+R+G6TF7PbwgfF3qX6zu5JCuBzrJzTEaVYWq6FlRv3tsM
sZySjo9a080QguULaKLLM7ANcZ7Zh4DEZCDQ89zNb1P1nAGCm4AE02n2dFlTjbRsTZNVpWlSFdHC
qd4kndv2i0tDEf5oq7YVxYoRLCMQw8aRlNHoN6R5y0h9SwCvGd1ge9XqmHQbmhduyMaleavqw5De
hDwW9WvqrzxwbX/8bJMPax9AzSNfKinf2nrXzU++uAaxCr0Ow6ZDDZTLiKr5m2DhjtVQIGmu4mXF
p89T+fCXh6LSgnfnT6PDXPfojlmDgtgWw7irj2UbTUM3ZCeoAYN8otiUVz4uTdoMSLEr1Eh19KMG
/XUST4kovbht2VVEr1gTI/imgYeGDi2KtzrT5PzXH6FCvMbKYYkwxLhJjSjCLrKl2RvaBCHJjPpD
BBn7b5e39x8n/G8axzcpM7Jq1iEQnc6PDL1C9QDJeTJ4KJIlUwOFVOJNPuSgRz45w1MDKWT/Cypq
DbQydeRyPm4SIKqc/NABXZI8TAKCzSfq0ba6d1ArWQPNfr4CvlnjGVC4hfywX++CyHuYluAbQ6OO
8Nivy2tg+bxZ3qH1wJNkZPUO4lzFpkhHuq8d6m11sao7a4ux5tYG86OChHT3NsqKzOVGJEtBdjSr
M1fE7rho9bvsuhIsZ5enZKkpmXRQaZKkfdnq7g2NQSCeZLtz0TOYoG6dgjKdqN2okk0ZrBF0WDzX
xAdmNWTcRiRv3qqmuF2U/wZV9xUO5c+Nw0xgIKFLcZZ+at5aht02zzGbcDFMxMrhZ/m8yQOVQxAo
mAg+H5RfIS+GosS+6dc6oD8vqvueGYaBV4L2NvAfx7GdJveLAhMEZGzT3KcjMC1qcKs7CKXT6HfX
L1m2odABztB+1PH8FiQhvtqyCuRX3wEg9teIwj41Ff7S+fcP4Tsd8Agvwyk6tmMUerHivdNuyNJn
r5d3nu37xk6HrFPHVJJ2r8p3uqM/SzXFJeVirZPB9n369/9XaRsVTt52rzRRwZ3SgdotrZyvCQVY
HSOQR5JnIfOD4Ii14fAWP4TymQ47CAIL4Ym15Pynuw7DGCEdypVKulnKjv2S1uFDIhvnN2Tv3eSe
zX6/5pWfjwKWlr+XKm2TAeLGEqOAOfkpzR2CqB2yw9BelWjxQXnx9whowO4gp5n6x3bwINGuMz+d
Y5L1wYo5Pg2b+L5xuVaJlyKrVnSvhPTgtJF5G8Ol0g2ZWLrtsrFcCTKfbyr09/49D0DKEYkz1z+K
aaDuXrhDEtwWc71Kln3+w/85ZTGRs4k+eF3becEivHB4pRAwvY/QcSo3KdwdUBtniZYjFARButYE
vrgqnYcRDT8Ms4bVEL5PX9Qs+b4Do+TGdYZmmy3e8zWeTk38qR86pSgp8Y/one2dm075fQY48uCt
PH1sRjF8MVBVFOC+MrxWnnAhc6idR2/wvJWM6nmLfmYRwwWFLLwp8+f6gaPT8KZqaHtbnbt+K7+h
Ox4G5wjczfHQrQJ5vPOnPxnSBIAGDrSsIAnbvMrOm4cb7Y0yf1VqBv1Z0Dbo3Yk9r7sbpMi/DD3U
FBYQ5FFcy9qdUyzOEDPqoPMSqk6oRNZiR4dRfoNPohkNR5gEy2sHHqw2G6L2MXDGYNmrBX0HRewU
ebjNXYr+NdSuITkJGZUm/+L4ILd9JGPhy7dGBbpN46zISH9oJpon1zxwfGrCUUXYtllH8/EVLc/B
UQ2lk906nTPTlYeOJUKYNEiyHkMUTik75mKcXgiw9xsBaN+jXoDCcsZsLZbaxjEiBKDEaRL19fhK
fDRW6aC/UVItG2/x7xyvXK5zKW6EiWhY5on1g3sESmhh274aZAGzd8t18dRkQpp8fF+HqNfiNlI8
TWXgHYQPCrUEVHxAA+RVd821CmY3og9YwUKv1Dk9SmRHnCcC1eUwFpDgaw4+JDHXSLAsIcKEqPZD
guLqMtYPU1PqDXgU1G7o5UrpyPZxI/5kXTdDWnTxjp7v9t/yRg/dbnKX4KocNtbIiECU8nTpXdBD
JYsIbnXipF3sCMauu2RQE4va4LlY5C4UnHuojcUjre5zvlT3MmNr6nmWC4bZ3yCaEDQGGQIa5KaK
ZY/ug266VYLP8lQ2zO2Olw8ay+FpQlMDv6SiqlBx9nNMRC7TPj2nClM1DtuzjKLn5WQlXNlmZLg5
FPKoivQwvsp5gHprFj2Dyq28yVLv++W5WDaVSYokI4bnTE6zF8m1QNwfM5BNN+CfWOPLsM3gPPCH
m4ZO0trPeSZeBEN3Zo/Ww30yZ5ClzZY1s1tioYlIJRX+tHAIPfY8XB6ln7s/8165v6siCp7qANih
lShiG8i46+tmqMNOKtyaAvcpz93qEe2zNWoBkAFywTVx3RliQlRJNFI29zC6n00gx46hEd5870kn
wZnTIm20GfOIsDUgmc1Apttzl5dNUyzHlKuk3Pm4qQE2Q1MCyHtEVlbOMoiZ0tANxHgIWfDKS0a6
C7zpC3jQyttmAdvU5Y1ssY2JWk0Lqqd8ToqvMpD0cRJJlMdN4Zb3OIirR1SSrz1LTLgqRhq6KFPF
Sz9AKxHecyOV1LcOpBe2l+diWy3D6yFEXUgcHhyRssvmXRAO0SmHdLtzWPJlVUzDNsr594+emXdR
lGS5fwThZPOwELV8m0dvL1WwVtO1BBcTkhqghRJg2jJ98dNaiAMefB7gvNCiJ3rtYLfE4sA42APw
dHCZoryYa6dzN1whgb1PQZoO+SyRQYe8ZyTJ4kJV6bBiHdusjCggPN6GjiLefeXXzk8o+S7DKXOL
VFx36TLxqWKeM4h1c+8e7KluOcVQ+0i8B0qiOVwJMDbLGy4fOB53+4wsxyQcEg+KNmXxNcldnux4
ka81TVmWyQSocknmrKr9/rVfCBtimbR4w3Z5kg27y15iG8B47INxIcpIo9IHXoSli44msO9v5oXJ
FTtYIoqJUFUj1ETzsEvuW+qX92KZtnrm7lYgUbJ3WPXP5Vl8mhn1qYlHrWbPLRnYeF5oB/ZMxfxp
0zL2+6zNHKCfFgQ6IOPSTN2EZb0ypG1ihuO3OoRSU17PL1Ob0T7upzwat1w5Qbft80DP5z5D5yp4
AeZ3tt6HKEObqRp4j5SMnJviByE4//kY5itvcstONmmYwMveQxdKzcfC6yA0NzMRs1EmO4i0rWAN
bbvM9PZaq2WWQh2hQF9vaF3Jh6y6UuKTMuNOT7KMtX5dNLhzJ0pt8ylIvkuwtzcrp6Ilq2AiJYcK
cts66smxKco22eeuRENHXHmatm7s5H4k8AqKRpEBJFum45fGcbwq3F7e2palMyGU1Feqc8Cxc1QL
4nTMkyH8LvqRr7yHLNls+h8cJYR9xtlLnKNGlcu5ZVFy1vuLMuiA3tMEG+9bpZEy26GrTsO3hnmo
cQ1FvSbbtcIBXR+SEyX4Tzbh2GTjSlT6nJ7CB83F3xvedyZZEIrHP416HEJRF+wSMe5kGj22kfdb
Cp7d8cIPNg1RX0vQpK1csSxebWIxAxH6XPd6OFY5NOwDjt4G6B2RXcspiWcv+/eyUW3DGMFjLJMC
CWniHh2CjuYvpV78aa+iiSa7sZ4j9xGVOde9Lg9qYjE5bRw2pT5/Ry0TDXMeK2GrZO1Sark7+Mbd
gXgy8zzqhO+V9JJDWgZVF1cabyFVquwl7KX+Prd18H554SyhytQnJINYoqiayFFk6MBPGQLhVOTp
HmJFZH95iD8IoU8yeiYGXlXCRXkqj44EiM/pmATZWLixp0SGF9fEdCvumhDQmbfER51nW8mw7A/E
6Vv1JSkhKO7HPZj0xLyRxTInm3bJQeEdA7To0F1dVGXRb0FTAW5kqrrcO7UewOTbOTzH9y2EV4rp
kLmgOX7iY6p9b9dol1/VxexTE+UocCUeBg/Z17RkgNjlznIzqnFZ2dUW45gox2mCyiqvXf+d+Gza
6RIUQhR517FeU+KzxELPDPRFRBffq9n7BLnVZMOXdmi+huCnJCuuYvHLP0neD+es5FFULAvYHP64
v8fqMs7KpI2BYdA7p7uORRmq80YRB3D1BmDcITomRcS/aZ3OKH/6Sb5y3FoMYWIdlZzwWdyC3tsE
0RN8zf8K/Pedu4Rr8CKLJagRn/MS8uoZevCOhNfyV+rNHK/4TK0cSravn83zwQw5R41j7Hv94rs0
mOJkUjjW3cUt9UqdwDaAEX99WiH31Jf8XTRd9+A3kFGqOzc9XY4gltuoiXdsiWZF5HHnOalwfmgC
HlW/RrVe5hV0LgKcK07ao0OdbkK/XtNXsGxdE++oVKZEOJT9/aRS1sQ0TPttrjEiScM8ir0aGYnL
07Msntm/0xdBCxHnWr8kLYUwMZQH83nbSB0FK/k6ywBmB0+l0TXeoBfj30o0pXcE8KT0ms25vBro
lTlYTi2zg0eIcZ5kH84vLTpF+jKINn0BEnO+FDs3ap1NnSBBeHm5LM5oovx9Z0kT6vbhu48uQLDR
0k167seMhmYlaNmucJ7hLiLyvYnzRb/0nvu/ieQ3CbrKb7XGBbuPyiJuR/8R3UoxuJi+LX47PzAw
be+6ck28yrL1zC6ANgu45/B+vqe4SfZil0IYt693wKAX6WuiEmd+X6jyVqZrG+28az4EB+W0Ffhe
Ov8dlGgava1q00KGY5dW9TM6KtaI1i170KRj4qAPmyrctd8rNs/zN4gGggiN+e24HC5vC8sONEmY
2gC5tSWYxXs+owCumukL8L1FjEM72IyTfAbNzcvlkWzhyEhU9AWXZTm7yTNoZXsgHgSkE8YvBOKG
myoHS8qsfHA/sYclmtYoGix73kT/tmk5EuhlYciUkVcS1dlRcy2fURZfO+MsBjIVFcnMl1xPaXGU
Xdd847LKvqHpdQ1BZPu6cb4RDo4nZMTSI0Tec28HtG4g7oeBsbUmV8suNiHArfZRFJx9/z3IB7Zt
z5qBaqo5bubRYxb0a0KbtnkYB10ggApSac7fuZjLBygSRA8p2KVWoqjNzOdRP7gilLKGts7m4Z6C
vnO4g2amuKMMxLkxSLLCtaZd2xyMF4YMXS8VkVD3NCRZCobKSbfODoghf1lJ5dmMQf+eh2qCcAoH
lFfatO52rQ5+5mcTVAkefTVayy77oW0exu21r0bRzkmSvaRJr29p1BW/ok7lK2HRZgvDyytIdHXo
j0qAdnHKmWykCw8P47TgJXdvi6hz15zbkg4x0XVpSkmA5v/yCOv3+zSKHhV/hvJiF/+54RDiN5tx
uErizIe++t+2QS6ajZXuyqOfD2gXiSgJQdaLbjC9vWyWz43vmjpkbRgN3BcoFJEuyZ4VFe1Bl7g3
wVT1v3OatbvL43xuINfE7iTg1SSt243vLeuDHRQ89T6d2MMIye8Vd/x8g7kmdicZCg4N+bZ56tlA
yu0w8eT7EFTOr8sT+HShPN8s/1cDmwTHYX8LHb7HqvN2kMNyQG+cvAHHMq/MwTaI4YpJBVgeNPKa
f/owcWMRBPKkhSJT7Djg7M26ARiry9P5dLUwHcMdW9yM5mGBoColA4urRU7xUs1rWQSL8rBvAgES
Kktw6RPv1k/CsHg8Fxsp5EhDPkAbRPTcD04C1eJS3kN2qO3uNViQNcRbAhei79uS+9X4K0BXWanj
Bko1bbhzz/Rp366avAm+lkUd1Rrygf+oDIhuiKzIsI9rV66BZD/d7J5vlipVA/8kEJz6xwfWFwXx
Nt310+Rt2TSV12StMYQRGCYwoRI5cPcfPs5Nt5UF9diGAFN4t+iuXnkouraJGBcBBAY8boORFHGf
h5kT/BYzjzwQSNTj2N2hWtI15Eaj2SPZ+HU3/a5mXwrw+zSo2G0XORbdC/U1uJ1uo7outffbywPF
+J7opONkP00ToFvX2dRIKlCi0CDiVcm/7YDEbTwhAfd2FrVaWe//c3ZlO3Ly3PaJkIwx0y1UUdXV
6e6kO/MNyshgG2PAGHj6s4jOkfLzh66juvqkVj6gbG97e+817MTLFhdiwp61KOHDAG325g6aRlPn
JoVDr9Hgd0Z6CwjRanRmAqW1+4C6sWzg9GXj5n1vhOUhpDrm2MtuG6d16/kra+lJ6EuPNuxeI7c/
W2RIh6qUX257+Prr/np4nkdVzlmNX7GI56qj411HnGuNmr0pWP/+18NN3wWD7OP2h7ZQvEwZNonm
VMrIrZ5f//p/Hu0e24JA2BKBarqMc51UTlG9xap+gHBq9bZwxncq9iDMjk69SMIWG//rb9z7SZv9
3gRULx0I/b9ggUyzyA/ZWTTlNRmCden/VykXv2ezxxNbzzlMDumvPJzHCxclebZO736zU+HDzQ8w
to953bIlmRvt/ipFra7R43bOsa0Gls29SUTcBvDShIEHq52UR9V7buOPjXuTkAp2wM1aC6KhVhos
1HvofVlUQ23W20KfXHUVD7IzO1vsQaWXuQKKid5L2FSwb/3AoD8qS6jzXFlwey/Y5PaBX4llDIbh
hwRUQx0r2TTzGbWZ6etNy2srhAVJ5RHDFND7HmLXSWXtfBDu1SLB3iRvlhfQJN0yehieHAjCy4yb
XMJddKYUVLQdQGSvxMjeazap/VxWthKtM/xibFDxcekcC0GnoeptfcDuQqsSR7d/zdljZ0q2kAPp
mQrgjNm7N66lRy2dxjzUQDfoKxeVfxY+PLYVxWLLGDpceX2dKEgl1fURnOZwKQ+lgRwwvMUKNeN8
bOB8FPsQpe4CEfWH11fDzhGzlT8JYHGvFh2WFzi4lu+RYWKj68gITbGO2frKZXLvJeu4/rVJU8Nj
qcWY3/1BaEZYGcksOz+JI32TMYrHtj23oM1j04a4bFcUVV4d4q6KcbrtnN+22IAanlzXTuqikMQd
GeiBaW+vyVLuDc4mYmZiF6eXc3ExtM2TaLUfZSMQ+VMD9N/rk7yzfrflaWBBYKDAuLhEAYZeufPv
jpQ3deOxeDfpIJ1Mmedg39z1S/CcD6AR+GDH3XYj2aJYemoYcHdEXrTo6rQfBUvK5Sa7G3z55rAg
CqKdrO3iO7vgQMpdFh2m6aqb1M6gbwEqsyCdiIIguFc9LB3sAPtXa9mVQ2Jn0WzxKRxKmkHMAn3h
ffMDuxKEnZfxDF7ENUjq3tfT/wzZKOxrWVuX/uqLcaRvCs8tnbuuzJW41jPZ+wmbdc8WcNn93kR3
VA/fC1lVxyhfBVN5lb2+6vdesDkjqCddhzFsAppByUtV9jOXSGx9v/9+0wu2OBQlm3hqBBWXoOyL
I3H5ezDR/bQvb1I7w6a2uc8VLjSpBlKIy2wd90C6FuVpkF5e//qdGd7iSWheUzlPlbxEOeCmGka8
58GCWHDb09eD+68tvxp6ZhSv6S/DxfB+5k39veuL/Boqd2dut/0w3GvhWQsDI2QYMKrSLdK7yKJ6
P9bXDFP23rAZe+J1Dmysa+w8o/pI3eA9DQzQ2B7KYK+P0N4LNvsmbJWduhmMvsx1w9EyRKE+AKUn
AW7+JkM4j227YBK0zhp96fYCY2uacoFXoPV0zTV9ZwFte1wVuFxzC83xCzy93hoZDunEmmvo8b2H
r3//a/1IHbFpJD6WfikyW2Fq3VJHV06VvaHfpNimXFpDoPt+iVqYRVgDEENeg0flOuONpbQt8AN2
0L1rXU9cegg9JGsnzgvr4crS2RuczdYpFymNp8b2AiZpmLC2bA7TfA2ItTc4m22zz7nDRYHBsabu
sG1iYy6k/8Zbs56bVv4W6tHHtV2NNCRyzvFzYRnL1l3t/9Gp3PkJW7AHFJAX3xMT8HAlUhIavIc1
MDxXcrR4X/8FOxOwxXoUkIZoC6vai3FXTEHY+odOTB9ef/je12+2TjTx2tAzE4YHtdAkioo5XXrY
aY36akl57/vXV/8VXQF45VI5XF54pE4G/uIHsXLKbvv+TegWcLuHhCmml9bme2AQUpB4+9DNV/F1
e1+/Cd8ibswylFpfgkaZxEgSfehkEH2+7fM3mQ8IqVQEg4PFg+oBXTcdTlBSur777H3+JnrhABEv
Yb7Ob4Nifgpj7MpP8l4GV8Z/7/mbALa1WTpkh3i+VT/mCTKv7XyV3LuzOLdt7Aq408ZxhuYCWdzP
jJPfHBTfQ+OBp/b68O98/baJTYXb+04tcO5yfQGPtktvv6u4mzPXUOt2amT1hYZt4CUzzF3MJ6+G
Cgq/bWveNrHzkUMjxGBr9mzrpGEQFu+mob1JehV0zE3cFhzkHbAS5EX6i4DOSZT9iS/kcs+vj/7e
9K6z8tfGQGJ0+FFWbi/wEcpBQUTXgLXRg0vVtdW57mL/qD/+aQ799QYbu9Ok3aK6zPFUJDN0CNKI
1n0WY5sWputPt/2QbRQHA3HIhLqGVZE9WD58ZsOYeQ6Ay6+/YF0y//odmyiuFKyasPXIC6Sh3hhL
+YWsJ9lM4u6A2lBcg7kHBMPrL9sLik1IK3QxY1gEYlqK8UW7dkFx42pfbmfOt81rVZnBqx2KX7Le
MgwM7IO185cHzS3YRY9t+9W9gfm7tkFzsQ4AZX8Og5jaK/OwMzRb3TI9aQELqphfGErwCfqiS7Lg
JnbTuJPNUWxCv0bpR6NwQgLvQsImfjNGgCS9/vS9gV///lcogGo5O9TkzYW3qBCsA18gh0/dor3S
qtsbm/Xvf73A5DGz5czVBejRIAmqUp0hzNMdXv/8vadvjmHZBLyLg4hfchK+L+bQS0sFS9/XH743
Npv41UsOv7WpaC4GTl+p0uptTmDSUZTXEHp7L9jEr7YsjzmYXhfFoRch2w4X9x6kWODM9W1H2Vb9
Rqpu4AQ5CjKJpU//7NRgkb99fYD+PfreVvQGovQVn4Em/N8b8Lon4Bz7eNvDN5ffom0hNpCL5rIi
1v9MrRtcTZ7/PfLeVuyGeGFj65LqC3XBnpHVNB9mb3gZeOVdCax/nzHeVuZGjjKPZjphZRZ++Qw3
N5mhTRA+B7hmDHqobgoAbyt2k0MPhlsgmC6mBkYq7xb+IWyudjZd8qfO899njLfF4US2HJFq4ZoB
aJ/6io6sbl8Mzs2PZmGuc6RjxH8WfVE3GYWc0rkfKlPnAC4ukQAZy3ZEHMtyQr8H7GsJmBh6o+2x
MhibpK4aFNp4q2ETmEPmwz2izkTlk7uAT3eB9XDLz1EBjQOJqiWdWXGs8MWR/ATgUTPxtA/nyUAi
Ep+Y2Q4eNLD4m1ZpL8KqMmNhUT8qKOzVBwpXjBZq5JI+gO8oH2in9KXXTmfvLe+GOxjIVFMqSwcu
qyGU1fqGdp+lYd0C0OzifiPalO9CSrwnIMXcwxxT73ku1fKOeHn1UowNORtPSrwNigapHU3w1jS1
QxKnrerPjAn/zLWY+FEJazNI+c1z6s1z/+zONjxHzWizUfnyVyAhTgGcVjSe+pjUNNV9HP3mnZht
SvLZ644F0e2jZa2hB53TP2C4hv2EZVL0ACoBayFqUUbyTvnL9DUoCvMJFyFIwbhxkM0+M0etWrE6
bsvhvQZM00uiphvosQjWCzCrg3dzXBb3bAWJpL0rlzoJlnxIBbwyvKSH7+P7fJRVxmIMaTID+n9f
5ug95lA2m9DxwLK2vKJjUniYd9CjKwiGBdU97SImEuI1ITsY0pmMaA2RkpVP9q5oCZsT8OfbTNJl
/tr1LA9QEOEVEkBAVFBgGFav+bZ3e7QmgJMm8QJbe5NPw5Nq5+gugEFyAjG00jsYZuLh1E8R+6Dh
NmCwrtruHjoyIUuAkqjFWceKfZaVcuYE1LrSz3JHmk8xRsE943LusmQkc/+NDFDVSIyeRXxPAHf6
AEsX5wvulTgkq9xv7nGItQcLXaMvEiIyvwoXYtAXXXFYlgilQR3yFJjhb9A1R8OR9NHyXPtODHKU
aPzzFDj8J9fafDGLLJ5yY+UMsPHUHIUSTmZIX9yVZok+KEOgSkNcOGqiTSrUeYLksE1NvURRskR8
di+aTP5DXknuvSMLWsNvIQoQdHeFKNz5DD5O/ks57tofjlc+NNVRr04BfFyO1RQDLwA3T/sQxqgT
pZDrjB41GfAtTox0O6lnIKUOcxfqOaUc1fK0KG3+lNMwhA/oQAfoJJEx/NEsVKBZr8ueHbzSapLk
w8zbO1K53sHGdIBhiVgYB5yrWCiM7fgwHHVrwvbAZuBtz70LROyx9vOoeRBDQOpMqrLDpPalO19M
GZAPMH2r+qMW2A7SwVivP1ZiMi9gdhuKz9AI3mfS61K+q+dC5l/cGribVHckZ6jNzqo/y6APmmc2
rUh7q8yLdOqaJ/GY2wJjG6AAR3gdNd+tg7BNI9xaO57CG4gtZzds8/JBttY1SH2Hrj/0ue8Vz/B4
In1a8A4bm+lcwJAl7rkyle0wYNpgFx4n2m86gb2KrrBVu3ixSACvqD1g/2OhjlaqvExnZ/CiR1KX
g/4G0HQ+PHux6efUkFrABVyVMiXKp9MdWEOmfldB4x1VWszUJ4AVQXT1pqK+UyoKqtRKzrojickQ
ZUDviPKYa4FUlwmwjjKOnriXFDDjfA/mqLMK+nEHbBjI08OKV0VLp9Kqmsoomx0LJJGd+hn88ybO
f9FomgBFb0AS/zSHFupzTbFg3q0jO5V0aHQAuxG2lU2atvPe5DCuv48rACFgQQX/0hhygjqhriOf
ACVcwpTPQ/0UCD/ML7lDB31g0l8hLj4beKrhFP5d+aQ2qWcktOE6AZ2wLJaLO56tN1j3BMlNeuyb
xZ2OwKJqB/wKgTOETRi4xHolBN9mqL+dCzlamQ4uoO+JCNpAnvLWHT+bHLT9B9b3oXivpgLHRBGx
Ai4JwSqqEOgIkgR2xj70Xgdd8KZwbVdfKvDO2gQCnNCOm23ty4Tnmh1JWONtkFDnKQ3nAB0xOHpJ
QNW9ZIwkWOES0GInF4D0O2BQrebxrdskUx/3H9XYNAfbGqwCJ4B7ibVDdHI61JJ4Ffn3Vo/0MYa2
pID7qOvFqYhAU8RG10VOWvmCfifokk+gdZRVc6/gMlCkZaS6R05hPHyY3SXmTzwvsCaqwKP9HStb
T6cFZMyOkNUa10MaozH1cnmgiOn80HBbfiooNNp5rcVb4gbANYDwyz9wuBaeIaExvl0gsHanHTZi
j6QlOMngMAbtMQAl8xJMUBa4b0qvtlWSe6Og2OibJXw3F8HSvvGjmTx4cNt6r+WKSS/nSvyED4D9
VXUWUqblPNYy6edSr7NQYrFOE0F4ccJXj9oc7LnRvEDMZ4yOvAqW37rpwwKaO5F8gr7mMqatw4o0
cgHwS5ShtEvDSMLpupS8OAAEpk+yZPIFUHL5JMsu/kgQ3JcxLjEj2JLHS9mT/kfl+vKuIXkUHtDp
n76K3qmjldMSLmlVYBdGpwRJ3iEwNXmK2gjalegH2ecAd5I3oLpDfcvGXvUIpEVYHRa+Lspg8JFh
5Jo0Fw98ZmwTkf1WAiZ5P4N6eDGrgsAhgG7br6GF1NYB7OD+WLMJEJxmBNcqL3vPJMBIIeItC4pz
S5ryS9R7ePZUBvAVjGpIHMX5rJeUUI49fZljyw+shAecjQmilXdR/cPCTeqRoI6TqREhDZ45Scta
VGE6yUKdIhc0VISn/SDaggMX6waLTHwc9R8JsEbPHqgQFwgrDDxpBBkO8yD512iY5K95rpbf3WTr
b6SfyVH2IWKZ5xQRlbdj9ebPP1/mafqKOliPpdvjdjUzyDEutrjD8R+ex1BDxjToaue70bl6VjSu
D9ZiUzoQ1CDWUjdYAQew9qLmaCYuH/vIK4sEUNnmErEBWULfxLBVa0vnK6tWE8nCaRt0twqQeSbC
PtjSxfcgtEcQh+Gg/TmAoS9JrVPVNi2kDp+BfRkvqhiCT3OBa71xQvIRP8I/VXU4/aBtJx/nQCGT
kmHlvp9xDtMz7+P8G7Yu7FUV9H/ec9aodwycq8+5Vdg0NIWnb9ovHty1baMwhf2oNIgfQoCQnPoA
JTbJUrZOfVCuo3FwYIMekryDxXQykRBJ5AILMO/QQ7XhJ7an/AQbGcogGA0SRhVONGuxXsonIqMh
egCtQSmcHyIacbNEDtfEsNIccRaJx8AJkVq0/tweglxAtZDiEvE5LLB/JW6YF/bInb5/SwJH8w+m
mYJ32KBHdI/YyiJ3KU5m48HqJ3Vi7b2pYhbdxyExP5FRDh/h1+KVOHj98CRgrzcmi3KDT8tSsaSZ
Rud377fDS8NMFSQlHM6d4x+KpzflSiawzRN3ha76/CADubRJ1Jbk3umqKjiAPJc/IW8C0D1qULaz
itgPQHUuoHFCKIOf1pStOAmJklgCuhaA/B4p65fQqaCxPU44bQ5DN6FTu4B1keDP5NlpSBylwFtg
6C3j8WONpkF/KEQ8vWB18wzHwnAH2rxMxibKcQ9pZiydCfR5kkS+M48pI0X7HvCT+qvjossW2nkW
WEpR8SEAt+eu4U4u067huk0xR/lJN7iATJ1tBzSD3Pithp1YfC/HwU9LbMRjAl5efaLU2ueRqPFc
dahH4tRmmVvFAHnqIIJyOF2wB66Gnu+JitC6nbzWeSZoF8OC3EE+g/3V+41UcvgiK4t/v9hBFad+
LJZT61pIitvQYmPsWj1jS5gCiUL0wCN730/SPuRNqzN3jiMA8JFwFklIjT47EV81W4iVL43yK1xJ
HFI/9bFq0iFqodSIxZWu+cJdUAejnwaVA0p46f6OdI+goG0UyaPQAxw7S+DnSTJEcTScGhNjYOW6
JOGDiTmfXa2+NZNDoYyOFtcTmLKoZALaQM5t3dffI7ist0eYP03fqhA87VohKVcxMyDou/wDyPkm
PkDFoXwG12b5DbUspwASD95HUbcmZNLmwZPpNNIBFs7Id3RA59/Kt/0zipzNnS9xOuQljX6boBA/
g0bY5zU/OWMW0GYInfgciNJ5dsKWt28KJnHlrNradM9l7rQd2ijTfFyipX+GtdaokwZFwdSflJMx
nWMjCghpddLSAJ3ZzgG1KSV+5L/MFDeBTuOSaWYlM4Gz7lsjfPoOCxpaTxDzwG3Om7znWMuc3FVe
DPxn7SANm/sRTIxhEr49EDvmh1ZMOJg9X2OKYcDNPypoopRJhBvHU1R51X1pJPuZh5XzlcqhgD9b
r3gSkki5HyYCDvkZwpjQGKM5GBC5oeotSi/lL8QRAJQeMs1uDNz8rlAOmd9JF5T5JCc0J4kPFU36
lrKhu1eOXIaD464Lpdew3DxJeCPIk7Jl/BPCPzU2U0p5jXuSj21n1j15gqMoCuTK7fqs6fz+Alkg
3mdIPYbwziIHb+6J47afIJAwlkcU60NkhaN+GcYpPEO3UKiDO/XkDWRJ3OjcShC8ZwcLk7SkDhJi
pIlXiBXnX7uRRXdQc3VYyjUhxZ1XB+y9MXP7ZaohahLQGOBtt2PgHHPZ6pcmQvMz1kJDFL2ugRo6
5NjNL40DSOxswOXhKMx+L5C6Loel78TzNIyiPXFQc44sxoX2BRo4uDmFJD/hMMaW0IOI4p1tCV7T
6BThcMFpbZ/K3jbHvMZNDwC8yMkPhZ3zOGGoAQeQ9l5vEtXA3DpVFgpKRxK488/Rxt07UDsgpdsH
6mvQUmqOpOIVHHJxWAMPET0GyIAemKpgOOsRA7XT3lPhAZrVTZHEDv7ftBpj+QRRKFyia+0s9+HC
calpuxx3RLiKdvdgj3pJ7A56SjvqQZBwQiGHM6Jf+qnti6SXPV2OfyqZwxIpKMhBmSahTsm/jtN6
KgoIF8aHcsa65hAyfFxQHIKvOma/OAQuUT+KOgi+O1OFVDUufWR7rYu7RzHCYNGZwoIlVVCW9lj4
Dc+CUjnfhTL9cIyJB6h4W/go4gG76r1ZIgobKX9liGRuUQYnBdXYnx3B+j9P1MXNrHea6NhiziEU
FAZDmUU4+x+1X3SQ+p0H5FA4aJYQNuyyPke8rj9TJ1A/HA9XnTTqRJHlnQcDb8DYQ3NvJliWcLMa
esOx4zGPOicd6SQ+srGNnwgv9CeFdrGTQjr6YaBEfKIFrU9lHPXnprAQPUQyJ85YfvWY6Foh2iVv
6PcuHoU5EBeGRhkFJLs6liEwzEmFi09adCz67ES5x87j6Cl+lr6PO4IDiCH6uWE+iKRtSlo9O7CN
0IeyVDjnVQuOSKJBHsBWJ8kzkxKBH1SoUA7YsB49B3aNyeAHKOGMLl9+Kqw4+0SXnDyT2pWfyBzY
Fx9+bx9bp41MMoZh5xz8gmEGqvVMQvVHHHvsMeJA+smcaEf6D5Y0+tT5LRnSAsy9U4e94a1op/kL
G+Fi8aCKFnoSfTXMdxL1zK8UE/0MTVsUPVjhqfuy8r3lwBYnypB06uaucNbzCC4Fjy1yZI0+1zRC
hYlPavG+FvALbw4RCgC/pzDWxTc1QYoGVQXqnHi9qPvJqeYfFiolDMvVHXOshyBi52HUADwnJHaa
731YfgVZtolPEgisUzeZ8FkWBPXtwm3IsTOuA1J4r4psxL3nU7HICodubFBG5J7SL6rDTcnt6/JL
LSb9gi2m+NoG69Irw7j8Vbrr1aEPa/huVrxonuBPRQ4GV3H2xQozX1BtwoUCFNsxOgmv9+eDI1Cp
Fkk+BfxDhDLgWcIet80C61h77mt3SUiJew2SSjCdztjwcRwKx9GHYup1ewbnLRoPk6EE1qhdXNVJ
3AdIvuKCTE9jXbb8QVIW1O+d0nfticVGPLOy0NFLCW+5OJXGFZ94LbAgkTfnQWYHZ4AUVdXCbQB2
t/RBVCWr78JlzM1nPMIdzt4cFssxqAinBzSa4LpuDFmvzLSMky7SPD7kyva4q0FeO3+E1cncpvFg
6KdmWYj4ojx3VOcY+p3VwZmXsDkiriHdjruVtCthoCoeYyawqeBiyrx3cTmzdkjaBa3Etyg2mi++
CQRaZZ1GXfAKNGOn57EVFlfQ949wRVAXuO/CfkX7KXiE17y19x6+6XlUUIGAFUUrLqyunjAekJK9
3itbH/KPSn60AR4gvqsYaTkq+T4hGRKCZsA2OrknWnpQFxzrqfzUz9gcEkGcLrylRwSK2PpT/+r/
obqhFolKdcYYge/klLXeTcRaPHrT/Kv8cZgKY2iG4tnFcP8Rdf8rrb9/dtbx6E3rD4WJhVeohmTW
6R58/VDWcENg5V1cPNDm/HqDa+8dm+4fC7lTGxPVRcK4uwIvfdwSwVZEyCrpvdFLP14axbzT66/7
59rCT9r07yUFGwlCoTQrF3ouiQtWzy1sHupuQ4JB9g7bUEezsSIf5sh96dm3m775vxTtTQTaAMU3
w4wItqIN6kkFKiC3PXwTD5y3spY+VmYFYB7Ll9TFCfn6o/8ZahiRTc++HyeHLbMQRbJaURcKKnJ6
+GODLMrhbR/gBgSF4NfftTOvWx17WZGJo5BAM7cLDzVrs7C9Mvr/bGHiV2xCd8ThDtJnS7Pa/6HD
bI2B0Txb7OCvf/k/m7B4/iZ+A0rdpmbEzaBBqZOoG/KkGJqnLvKu2b7vhNhWs77rctcvPfwCrT5O
84ssznP3pBxU4Kcfr/+Gf0si4kdsoniCb4pwYKWZaWe6r2h35qH3NoJMY0Lq+rkdQTNa9D36n6g9
8f4WNAteuoll9JWh1I22acanPPOm+JTP11DtO0O2VbL39BS0pFU0y+1TD4tO8Wfvw7yjmXPbvG8p
y93iM+KZaB0yEHUA1+gYQdetPrw+JTsBsWUsTwEyP3TEaSY17DvMhKI8cqXmtpMh3IQ2QarrKwAa
s3h2065/wYKq/B84FyLz8bbvX8PlrxPTm2uGKgyGZ5RoIjQGF55roO2diA43EV1BiEKiiOhmkEWE
5850JHn3I/TCLwWUdK4M0N47NlFNbT0A+Yl3dPSnxlkfQ/bM/+C411bP3vTSzfAYNHYa7bh/JoAu
zhHODlcW5t6jN7EcujWE7WqJ7QILswkNyLu/X5/Tna1uK+wA+Blv0ZV2s4bCWFAGECOYav1kkWy9
/oKdT98qO0wQcPBUL+CmF5SJy53MLeMrecreo9dD7q/1aI0RsqkqrHgwILxF/D/Oyb1Hb45gd4jM
nNc1zRatMzHK08ReXh+PnW1sS/Quyyru0OrHqajKN85sv3OvOa251pKjdozKf/b6e/Z+wSZY5yYc
PGOwZHgzHEQ+wyRbfLjt0esr/xr3LqhYDk1xNxMUrUE1HpfymrL83ldvYjQWYRWFXexmVHYH60xo
Xl/jtew9ehOeYikntKs5sirBzh5zvuFS/fG2AdmEpw344hJZ0ozCl7frg4Mi16iGO/EZbA5U0i61
P4bYVADjQNUrlne4wf7uc/3+pk/fsrfrAKE5xQ3NPCRpgSCHjl+joe8M+Ja4bQtrBlQfsGkBeDAh
OeuCa+KVO6OypdVq+Kg5lcBcDkUBXGj9DoiadPKu6YnuPX49Qf5a4DXSJmmdwM3KsjwP0wJEfJm6
3U0SyBQty/98fK9RQY9LzCkyGa1+oszmmI+d+hleUyzZ+/51Rv76flS2qg5dRqRKOOKEjJM+/ADA
xm07+pZeG7t9S0fcxpHPf47D4LDcuqH7mxBdkIm3Da7hWe4SdDCnz96IptZtC30To/k4qnbAYf/n
CDWdTK/eRvbW+SZEqQ9FhSKY/jct6vhDcVX0cefRWxItEjoX7UEM9eQHScyXNG5uvONs6bNcKx6A
SeVlBYOfkrarphX0TZKwASXg9SHfWYZbEq2AvN/ooI6aoQX2bmYv0eA+MqWuPH1vbDZBCsP4rm7A
ws40+dpjPlEvvZIo7j15E58kCmrgbXH9m8XkJK4N2kNRy1uYxdT9L3X1Fop0aE26WQ/9fzWp59bN
ryDa98Z7c3gKO4Z1uYwYkf/bcPHf6ytmb1g20ekWzuA0EtG5tGXmD+hiezcJVGBQNsHZCLQhylm4
WYBa3CiG48271VbeYQHPLnfVughpl/guO9deeNtld8uzHqAfFNKqXreUMQtxiiZkvjUT2ioON2hS
xWMg3Uz2Jun94h6iJ+9uisutwvDAIoxBhCHpsT5wlfaRazFxZX3vLML/olUDRKyUj92QohmlGBIL
XdyRYH667ds3scnmxtC6wCVu1SZnYvi6plpd4Hy67fHr2v/r5Fxq4AdzwTGlPpopqjoO7H4W1yyA
diJoK6cPfFQfAwiLp4fi1BT1YdH9lWHfe/QmOKcKCAVZd2vJqsiPtQLe0kH3/caVvolP3dSkA4DE
zfzG3q0Teut1aKug33GPFrCmA0So0Q8VF3+i33J+r3Bd7LCtvz6vO8OzZVWP1RwXRmDkndIBNFOc
wNW8LbHY8qkDlxkoMWPkQzniuiLT64/eiaUtk9pz0ToWgH5nPvJPFB8fBfYC0y1XZnU9Kf+r70JR
QfjPxc65YDOgOiijkgL164f141EvGsbb7ud0E6vUn2FlmzMXc2vRzMXqRxt8iG4c902oCj4ar4ww
7gEMFyBZfzG0yV5fLTt39K02/uIaops1V+zVRy9H8iWTAT21HIWGa+nX3thv4rWfPAi9VRgb3AFK
/wcbH9DNBK3i5fVfsLfeNwHr9kJ0I5z4svVA+nMjteNtZX26SXedWZuOw6Y807joRu03qPofX//o
neW+pU8DRIkib4H8pYmXFHCAHMiE6Mpa3Hv2plYUUVbUo8CVblqHeQI6rUjnK4O9M5db4rRimjCo
zLtZtbQXsERDTzeJwn2LXA3Vvc/fhGrJ4HoHtPe6In+uhek+eK7Q9Xh93HcWy5Y4jQ5T1xTuOu6o
5wAXsYL7b3z0Jkj5QoHyIkilF/cZqNJDIMWVGN376E2yawZsLws8wTPN5kOHIvGtvb0/tgl/5QB9
P6ih9n03W6tywRikXcevrMK9j96EJZQZ4pXm42YMRRynab9dr6DvPXoTlqTEXdnDDSurSHzn6zCN
Y3JlEncW35YDLULwvsTYYKi94ScB4uQ4dVSnai6HKzeXnQ13S4KGF18p6xr5P9ApSeRlzvhztQpx
xWkpft60yLdU6KBGcySusMgXLg5gLd13lpxue/QmOP3WeEtgsMh59yP31RlmBleevLOzkHVG/lqK
M5T6GmBtcMbJtygTrfU5RH4IJsVtX74upr+eX8D8XVtNUV1E9W9t112/0u1N6SY+lUBGCughNlz3
Yxc8+8157besX19+vO3jN0eoaWnTeECGZq4e7jy0syHNeGVc1lPhH5kR2cRpG6pRcziqoT37E0ec
Lx7QTZuGN6gZubcuyE3ADnMfEgvuYNaumW4eH4cbs12ypT+rGnpZ3nrnlV0EdNq7CmXMW8YcGPT/
XDCuEU3jRAhUOcZdMqn/4ezbmuNGua5/kaoQQgjdqg+220ncTpyZydyo4mQGnc8SQr/+W8q8F36I
aX2lm1SqXQUC9obNZu21AObz8/F1X+OrKb2xxjYbhrpz4KJr/mJN/mtkvfY1bbhowYOQjyVupaOT
XVQ6AJZJgi1reX/rJWapM8pRu5whLQ/MGwD+OD8hfr3zuw0H7QqeJUUKL0oGN3LbBM9cz7dn5P1N
nZgYpSlpEncuERDlbnfOM/bXUnZ3XPvX283b5sRwzhBUl9NI1uN5iM/ccaH3mOb7EnQkNNxTALMH
aWFsuBCteFjftoRWGyeR7bsNrwRjg8pYgoui9Np/fZplZ6Agu/OuSTHxSGWLqlfqI1CETwIQenVY
vLEXWlbTxCOJuWvyAuK55x6IBW+M76UiT9rPt+K41U9+3xCJCdGr+tmdwvW6gg2RFnc5LozYyjf3
QtvnG+5J9LTIQcPMyyU9F3jfVhUq+IctlU7LoppIpHFZ8qF3GvdMZv1Iqu7DhM3l9pK+f8wRE4rk
AaVdaQcnNEvdE446lx7W/AhgcmwLjmf7euMk7abABWoB59ycio+L7p+3zzlb04aXDr7Xx+AXcs8o
mT6toQvBFnN7Yt4/QokJP0rr1sv8AVH0mucu2vCMRKNX3TtV8QtVA+u53Y9tCIbDhsUUeiAzxkXa
Sz6ipvBx57sOMQFHucPnklac/HoarZcavvV91zebOKOpL32n8BBeuHQ59ohD976KEBNjtMJoSFPC
WDIgvqjDHvai4ogJMNKoW8DjvENWWq0KkiTJT5k6z5M/7kphQlXhf49/pSdfg+D9P/xMEcdzFEzF
LuoxaP6s5vMmthi8bhIThD/PpT8+VFP9cdvSLRYYGP45Jh60AauAnGfuNRHPhxydlNMG/bmtdcNF
u5qN5dAhk7OCXFTTHrcX1LKpm2oHjIDFOIsFWdNca45r3dWR5PLUFoux7dsN3/TqrGnrBXHo+qyz
Ri9hs+85l5iwop4locu9GIooofjSqULdoUot3HXtIqZUDImzYBw9WOIC1CRwbtjNkRSlQBjd9n/L
cceNQFcWs2yKAu3/yuui9CACL8olUFvy9pZ5NzFGSw46VTJjcjTOuwLGvm0ztqYNJ5UlY3UMwcZz
KKD67qCOO9mCttuaXn9/46J0Rg2FKOCi62HE6uy0mQ21zbfhoZ0G841Y76JBMJ+46k7quIXVtviQ
KRhBc151nUZIByjyemWpyydAUrcnxda+Eer6PVGi6DxyRoXzkX3NkPQjyGBuwoRtk264aFhnqKh0
EaevmZfVRfHgddvILS2byKKBD6NA3ex/sAhZz6DW2YotbE0bt1BUPXMUIqDpFd+S5OGjBq5w31cb
run3fTsDVfhfUkGF8f1eIzTZ+kk9s25E4vzcYKaBhoASC4gzvtz+bEu0ZUKKRI2qYJLg2A+CJ1gi
rrbh+Mc8QqNuewAWUzQ5+33w38TQG/8vouvLL0T+StJtxlsWLzVxRdivKCi4YIqr/68qnVA1cy8F
ytuPtyfJ1oFxlAZthcx8AKojLlEYXEM2LmoycU7LcePcsNml4ayLi0VYCtwzFrioQmAUz+NOuzT8
VONJpHcDNM0SiiIBAszl1r5rqRQgJsoo9BO/aOoEE18FT0Ab/TUHXjSU4xAFS+tCTi6MdEbSg+c0
KIeft/CBluUwEUh+3OcgF8cpyOtD3j+pKZqHb7dX2rIQJvLI5f4Q4GEZV6ZkPKLWr48KiLNG+xpf
/ePNOdUHDStqgsbr6hMqLaOm3hfqmXIzlShR451h7wk7mp5Q+lgddZP/dfurbbO9TtWbr64LcLGp
Fo3HM/upSnZRTvu6dGIDl2GbceOIHb2Gt66PxGCW1Jfery+82fnhhtdWcTkkPMe2w/GoERdD1AE8
sQ2wtX244bPg18vA/4fMiQ9k2opQ9ZFk3zflhs+2vVO6SY7btYuUAwNCdcoUKN/o/e3m1yPpnZyM
CT8qsoEGtYcv15xnkafH+2VcXtarJOj6vw+byXDLDJlIpNgtZDsNWIBWxfU/SRNm3yWkrDb2TItd
mmAkVULmqOzwslnO9bPvDoehkd+3yw9szRvO2i5Jjm/HxzeSnPK8fpRJjZfrdl+60JR5yOo8z8IB
Z9Y8ZPPDQvDMMbbq6+0Ftk38+vtbl1X1jB0BjfuiOAMJ8h3RyR/7mjbcFfyFRZ77iKDcODxMQXry
5o2t1zbhhrsOBEoj3YIwBzIS4IdA0TfK+oOnvnE38Ae2DgyHdcesXyq/BcBsBl8IKpC4Du5KgKn2
zYzhtB1UtQNXoflSgetOgp2kz919bZsoJFeieH3xcNCy0fsUyOLTZvxnMRUThISdwElrUCSsmOwV
SNLL6nR7PizTbWKQ3N5N59iHEa53+KJpDx1CJsQ3G83bPtzwzyDORZiA1x5l3+39kKrzdsGg7cvX
39+4jxQTj70ATTO89qKc+QgK1r/3FgsSuo7oTfMD7YVkA8KXIebPFXoAqoxN4fn2tFs2dxOCBGJA
z28Yggzh1a+skdlBF2N8njwwxaAaIb/0IJjZaZaGy/p9B1nxDn1VSNOCSudub0hPDV/N/CWVVYFs
AWhEHsH88aCq/mkCK9/tSbIZj+GraepmXUWxi83Ii82xOOeUbdilZf5NLFILsbBlbP7PLkXSf5pQ
BpL0yV8xUtqyDj7vGoEp6FAwkQAgByNCIcUrz0gdjWL4tK/tdWhvDJQKtwl5hbZnlGtOcK1t3IDF
tVzDaxlYG4dOwGKmVZRpWTL3MMSijXq3ag+3v35t6p3oxgQlgSkQ7G2485wLkIIJdQIN6CGklyy9
3m7fYjuu4b5TKeSiS1yokv5j6KljuI/CmxJTxKGrJq64RkRDcvYKK8pB0eYiQHO3NINtU2P4a0La
Ip0dhPJC+OfOS++gTnzIVQ/8udwl4oNBGJ6Li9msSINBZP6/A3DQCCk3djbb1xtOq4Q3IJ5B2Or0
C57K2/wyu/65nocySkt3w3osq2tClkYSz1Qk621H+X8V0p/AspX/vG05lq3BBCt5+RTLcA1A3ORr
WgUlVIj+ZSDuQ6T/4Nf0z9u9WFzMxCuhCqqj1RqhJXz8wKYS6TP9ocy3ynJtza+r82ZzgGRDOY9r
7UKfiW9Nu9y1Mvmmk+R4++tt8792+6b5uPdClcWYo3DJ7od4+gTuotO+ptcu3zSdgBgzA/Mbms6m
u0wxYJahbbvzu424WE1pC51UNE5BX/GS1whhwUHWve77dMNxm6mjOp/X/JDPKARkqmdkozb2M4tb
mZAl8FrTFMTQ2C+bj453ny6oLpiPYp/mBCWmXgMIXZkciQrPAWQC+i8tuCo2n//ftRY3NPFKbtFk
6VRqxJiEilMRSH2i/bJxxL5r6Wh8TZm+sRflxUyBliv8BaGR4gOyopvS8La2jSPWrREVyDXh1+cB
yI3FXeNUB72Ija3SNi+GkxKwBoOuH/OiaXV0XHkmg7OxQb5rLpgVw0H7sCw8f8V0qvqfbPmceH87
5evi7Qk90LrhozQn4CgrALeCZuAR0iSHTvM9HoqmDQ91tE4mP8eU8+Yxm0getYC6RTv8E22b/om3
VkCV4P0zHreqoToXItnYtX7FLb/FM2jbPFCVYB5Et8EHTBowFSSfIGdzSGPcp5b4uWfDR+DqED+x
A8cTDwSbI5aGkQe9Bq+DltWuZ3B8hXH4ii4BSWsKi4pVA+k2+TEhfOPibzFWE9y0tEs6s9WiVjxj
0md3RTzf7VoXE91UDxNt/LQOzwOosD8wcD3+kXPRftnXuuHEjcTzHYrWEMwGf5cdOA9DtmGr724P
DKiD/916eKKhysFH9ShhxyDWDO8lb9p7kA8veywWPRg7RO66wcyh4fLMw4zflWAtvHaQetiY9/U7
f7NZtG5sEgzqGT2o2fPndAY3BQYBQkT1rHiPpAgN/0AB5Mbh9a7toKP197d7NGuZEGQYn5kLMSCR
5NUxINB3vL3A607/3jCMLaPOxhk8+k71vI6A44jHAwpY+rP+VUDkLqp1dQcphD0oFgzF2EPiPACJ
v2jGrwosySC2zJnyH0HGPQQbKcf3n2vQg7GTtKAOl1na9Y9gYOYnqECAdH+M+3uw1h5I5vQnOSTy
LCtdnCCGUh+SbRSNbSaN7aNUDR39PB6eRx1AJWUuIw3hk0h7Y3UCc25/djr/MwgPtqoaLWPFhvW/
hpF2SQpNmDZ9BnHuVbvlIXbqDHWf4CLnKHc8jGx5AjE0DhiIZhydFoTGt21m7eB3m3HNqAEU3zIn
XtE9QXNAFXNUgDD5tYS6j+M/KFCU9ueZVGr4UTWc/KkWqFaWD+kYQO/ldv/vz7Rr6kCVY8fKWIvk
mVH+Ie8SF+B/8VIT6ISmLgToZg3mdL+YNg5s60QbG4me+JBRZ+4fB4gt381jnR1z6v4bQ4gDS31l
zJEn3Wf6GDNSH4Mi3HCX97cY14xDKLK5IVl08lyrLryo5aUUwZULMYAaC7Ik0MDZ2Ivf32Jc8/zl
INUtoN/SPuaybv38xB0q6gg0e262pc5pWzPDO5hXojjGGeNr3TQsks2INOxMzkJX7dGpx8OS19fJ
LcVGSPH+6fIbuyGoaHvKfQoVITzgph+J51Tegwi1P/zZjWLyNpJsFk8wD99WdsRliyqfudc9xHnd
HerpB83qxzEDAfsvY3TJeOoI5IRu2/67sSlzTbCxD0pjwsexevKkZkFwzHW3FHdeA92iBoIDtSc/
aq3jZdh4d7WN0LD9OKjGScti+hpz708qwDomGk+dsjD95jj1Q4+/fYewVH6oUm8X0RHGaByt8CJE
sdNSP+uZVvGd09dIH9e+W/17ew4tfmXikhPHG7sa9Ldf+06silnxoYXk533sQ1loIBe/Evx8uyeL
Y5lkiXEmp5ANLHsKAt8to6WKWXepUjZtQXIsy/MbvnLBIydbyvgqZxEeSNpcddKn0dhDbV75y7+M
yic6yJ8Qcvpn35CMM1zrOc3BLFY8l1BAgzCeG16rKvx5u3Gb2xrH95IEiWyEWzxPmnH3cYKUV/ks
eYeKhqgbPBVsESa66+e+c4aZZIyUU2gLQdvvUSkQVtfhEh9TYOEPKVGfZA/0C8KIIlIlUaeYDdld
PbygAOejM+3CITLXRFBDmIwuQ5sUz2CYKKExBYb9OSLgyT7dnkqL6Zk4agr9DafJuuBv4qcYTdIl
dw6RW7U3loUyodStNzNSVX35VTLQwEAqACpuoCn+6DJZf789AJtpGzsPr/x+Zix3rjyEkGcaD699
NoNasfvImLjnFWSaQFKcQc9q67y1Tdk62DeRdpmJRPs04H/zOGH9A2e1A+0hXSr1x+0h2WZt7fhN
B1R5HpjSVXwt8azB4KB0eo7zOYmPGVipNk4IWyeGg6ZQF5pGRGivOfVhvIFPoh7aFfd+DIb72+Ow
LY3hppKA232mzLmWQ1pHq5p0D3W4KM3XQ4/iXt6QO3fIP0/rbeh2lzaHNckYWY/UI3M7/bOMW/mU
AnF/KIHqu5NOUa3SbRAxjGVwTBsV3+kCXPt9L7soEM63oNHD8fZXWCzERFbH0J3w0qzU38ng119j
UDM/URZUG1dKy8qZ0GrZgzV95GXyClnN8awFLg4sT4eoonCv2wOwdbEeiW8sEMYGVvtQJa+yCj6k
oIW6GwI/ALEVbzZsY3XPdzZWE1+teaXInM3VNe4h0jqGYXGAiIe+yGXmEXQ6m9PtkVgCSr6O8M1I
eukFqNOTwbWekDqIscfVC17Ig/XKVTsVaIHYaffWwA3PVX7vESehySue/IcTKSDomVGogNwei82s
jEt4VY3DVOuhu2ZQJcwjJ616RMVjs1niaZssY0+AJFcT1mUSXHsPOmdL/BHK6cV/8yQW/2H2ydP/
h6/ahmNsDwMdPcBVdXMdBPt30IVzCXimNgJSmwUbFwnIHfGwwh3o2hfumEROXVd3U52Lv4rJcTY2
G8sATHi250IBDfJb3bVRrbhH8FHmkaR5ujEEy2qY5I8xmRO5VERc6Zo6ws34BYKUr2USDgetXfnr
LjSvuYNd1mUSQqZuH7Mmr5fvqUyD/JEU01wAzx5mcbJxVFvWxIRv0zIcmyFuyv+OauTlj2Wi9Glo
+cu+IRjOrh3Xw8eX1RVKN0MDwcopLb+ERS71xlXbsuImXrAkDeRGIEpyBdPyPQEYKfJT/+9dH29i
BBleipVwJrRdKIpEAeq28jnYeqy0fLmJPO+DGtPg1+FVgjUTKTVPPCwuZCJ3fbuJO8f5XQXcq/QV
Ku1/Ql5LHaDwkm8cFbZPN3Yll+VQTU2Jvnpibg8+xKfvvXHzpmxr3diFQFMIfhXZ6V8HBMS6hmOQ
Brtq5pnrG7uQS5o86KSYr65yZPcR9fJFdw4l0qn7nNbEnQsgEHMHGuGvSDF8h3RJd2zmzZdcywXY
RJf3DOK8KW6OV1CuQT6T5IAXBF0NzQNBDhXO007E04ZnWfYGE24OANvUjBUdrpBTll9Kl3mfs0VJ
XE9DGtzvslJmXBWGAVpFEA1TV+gY518HNyyyly7XTvX1dvu2May/v4k14sVvZBmm3VfqYA0EeHsh
XYrzAIWkkB263YfFXE3uy7iJU8dZPH2l4VR/qCHJ931ohdoXYTAjwqBN20Gfsh6v9bJKgwl+nVM4
8+1Pt4R8zPDjFiJV8dgW0xUaqd2ppdA+/EWXmiTQhM0WJKZu92NbBsOjoV3pMZqL8drG/j9K46GI
TcNfs48A9nYHtoEYXl06hFDoAEpowkn3ID28t9SDDxEtmj5Wku87/k1Ud74k4K0eafljPWtY6l+4
IHci8D/8dzRgSAmehjfWxmJWJuVkrNzChbh0e2UxYkq63tDisPh2e75sjRt+wUtGPGhHeY+t66g7
sij/S9iFW9chW+vr72+8jg6QG+7Csr3WnQtWn76eXXns6mKLydrWvuETAJtArXwUzd/CkeRRQofz
szdAlfL23FjuyJ7hFATulSWVav6uh1wBAVWOraTdSTde1/Az+PiC4VGQSQ/neIKetkJOPF5iEXki
GOKN9bF9g+EwqNUFShOMdD9Y70yf4rkqzz1/AbjpC6gl1VOp8Fzh+PmLH+wq02GuSVk5ZpCmczOR
/6CQto9aJ0uh54rXp9tzalkxEyNexQ5gNgkPIGaPW+ZBDmGCcs9265Xe4v4mUHzkU567wxg8ITNY
HHvoyRMh/QepoG+ZI2jf8H/bKIw7OAcbGU4svjySJrwH0b4CD/Fc7Jwi4ygEM4FWrjvxJ9WQMbtn
S1on96iHGzZePGwfb7o8Bb4yzcbiWvcStBhpkb0iuoU06u0Vti3B2u0bn6/LcmmDfhl/KOQuoxwy
k4d8PUDoiHRfMkFk93Y/tmEYvi8UJCzyeUqfpJv3wcd65GFxyvCmok+3O7ANxHB/tXA1Ft2SX9um
V9GvG8Xo8fXBEI+yXkAebndjG4fh4WUvoUoypdCd87qQHqBS3joHCC7ocmMctg6MIzHpQCKWOFlx
9ZMZkodJqnp9GsGIuEt6grkmmFxK1rVULsWV4QEUImSu/GPirNhY51/FRu+ko0wQOYqOhOsNeAXJ
gyaoqoixUPmf0w7qp/co7fQg672MQXwPjLkjvggPEcBhrl13PJeokvxTqgl4AY+IJXgMvSGZP9Au
EOkffAmc/C+nr9zhDpKaQXOqUOXUPgsaFOS5gbRh8kSRChXnSTdF8qGpCenHo3QHNhUR7vZt+NRW
mN0Ht19bzePA8w9CLJ73wgRV4kgX3I/+4bqlgTrkaZvrYwCirvjVyQDJ2cI8WcyUGH4gdZFBqzYu
Ie4ahgdRIZcKpVu8/ZL6kkDIcSMKWXeHd1bhN+AHGXjfOYP/hGR3eki7CawOg2zvCkQ+tx3BMhCT
ZxRs1yJcoM9+pWXivrRd3kd5k78wqH5/Rbrg6+1ebFAAE9zfCbZyDqfOjwEn62lhEKETYPCTKdLf
soSkJBFjDwZSD+KbSXWkQ7iFv7NMoYn5512TVbwV+XWcoSH9a0MpIToLTtVko0zVNoXG3lsmYsid
MkBu2Oef26oVh7RO49NSJeHZKTafjmzdGCYnAH1GGSCmEC/WkMUFMEe70MzkKXePg8D2dXupbN0Y
GzCfob+d0Hp+7MFwdWCZ/8gq/wTVH3mCwtBGJ+uR/Y5dm5UAhOVt2blJ/EOp8F7UOLLW8XBAT2iI
x2R/aDaATbbVN7ZhQZAXruc5eSqpN/knVTtN/sQ9mefPSzXH2ts4fy3bvVkb0HZLV4bdpB6pYuqg
SKCOrvT+vL0ktsbXfOibw13iyRXC5mn+CsoRpzzQCbrLemHJP/uaXxfpTfMsSbqhGVr6PRUNRAmr
mB+HLNmKTGwfv9rZm9ZFFqBCXKT+U10oBWkA3+niI8hHoHK/7/PXpX/TgUJNfsGL1v0uUXxDriRT
3geCf/2v+9o33Dueu6IlKLH8TtoFouZdpsoPkMEqd1GxeZ4JPqak4roZR3mpBVAVdTgAzImExnHH
16N1w51F3tXc9eL6Atpkcm6XVe47CSBsvtH+uw6G9o1AisZFE/e4Ll10uObkV4nglg5fXA3OwH0j
MFx4LH01tUoXl9oL2vpR82IhVTTHuVP9tasHU8CUpHPhDLMoLyTACqgab3pBoZ5vN26ZoN9AOXhF
WNyslheoifOD6uJvEKq+Dp7YKmqzdWDYJwdggVIkly9tPfFnnOL6VBPh/evEodhA8tm6MI6ePCST
JypWXqCllEUlK79xClmfTmRbWo3rx/52IHieqV2azyGfuizAIjNFpq/cmTL27DpLvRHvv3uqoX3T
TNsyaUQXuI/E64V3TxiKFVxk/TW2oUrLQP8gvV6KasNmbRNm2Gw8QNw8Dmh+4cx90gSJtnFZ9VFx
Xu+yKhMFQ5Qz+ow7zgPTeMxTDMAbCu6NMC+3EumWIZg4mDYQ2FbB4XLBW8ZcRz0eVw+THMMPULwr
Xm6PwrLqJhqG1YrLvJbFxesAgfVQtZAeZz6Cq/N2+5ZVN9kFZa7jkQ+sugjfiYBprg5E4VJctePB
w664EULbZmr9/c0BVDooNcrmHBQlWd/mjx4Pw+6qFZL1wbHQ3gySrdvDsXW0TuObjuRYtmB8KusL
tNjCiDbVt7ZY3bCYv97uwLYehp+XA9rTKK255PGC+mq/ZSeZ7VIF9bzAOIlYMCZu61T5JZ+Ll3pE
Op3M8/esG7ZoU9+/ZKAHw8lblnsti6sJmu/yb+mnT8x/kSX5t23HL1wV30C8cF8p/X2hW6lW24oY
fs4n6TbSaYtLGtbTkWgFhocmu5+w22w4umVJTORMPgIZVg3ldOmBgSSAx6swjzIv9fc8AXmeiZ0h
cQFCA9dljxxJ9ThGmrum1fW2OVlmx6Qk5NqRLW8z77H2en4Vy9JNjxNVI4SWwVm2BamzOLkJnBE0
qaDC6dHHPHFBxUlS6ecHnZWeep4I72YdBaRugn0+aMJnoCXiV1Q69FF7gOkA9508Q7P9C+S8tx7+
bCu+/v7Gy9s4Ra3DgBsqobGHO56so6QYXm8vybuZbSy34eFcIymFsqfhMobdw4oL7Kn4KR3vswol
3lScqJvYpaDo83Z/tsEYTs+rmiQZq4cLsttVBLHqDlmiXZBaDMb0dznFS9jr4RLPeDBrJ1yEq55v
qaTathNTJnVETbDiQTpexl7rCK91P7Uzfmmr4QsyoMOxdMs/IP5wH4jqrurGfbGoCaEBPnDsgpwO
l5ZWY1QK4KuzsqjPt5fj3Xs3QJPGTVJDI7RyQCB3GRf1CW+PKa57CB1a1N/iPQq6hM345XZPa4vv
BHQmeKacmxEl8hiHyJrrOOA6OeYgPZ1a6LYNhxmBfKCdb7f7shiZCaPhizsRMHEPF5bqr22Pp+ZB
D1upClvj6+b2xh0Z52ngpdV4EXM9IZ/evRZesTPIMkEokvDY8bJ2vOSB8wdqsKZD3APINMfldLw9
N5bd0QSikB6bSVvR/tKGQH6KoPyhUmiKUTZ+CsplF6wDdmW6eeYUDghu0Qu8RKy4UZfNemMIthUw
3Jy2Hqn7GUMoGX/5tYVUa8nS7fmxNW6c4DmtSl4wr7+oBEhiIsI/vO2IxHIAmmCUWsXZ5DkCR1Mx
ijuZy/h+5HUaFfksNy42lu83ISltOwDs3+r+Ios8OJa/ipzqreSwrXEjM5T2TiWdsBguMhnniFXx
N4ckO09SE3wiwjblLHT6y6/CSa+IUWOYvQTtPnSo55nUhyoR/zf7o0h/1nDkQ+JtXo9sU7P+/mZb
APtH2cYVxIpEOBeAhjrf+jxkG0GZzW6MUzoHTSNIvdZ0dRj/lC7uLaiYekX+rNiwGlsHhr+2eNFp
UAlIH0savLTSmx6AQvwDhb9bRZa26TF8ljTU7UEyDJ9tUFNYxzgvm3WJdzmtqb8aO5WztHE+XPpR
/s1xSz0U8+bV2vLpJqSRAtO9hMNIH+sa9nkEDwj44FjjsZfbH2+ZexPWSEQzLYxr77FMUPdWukgO
aECuUH2Z/NzXg+G2jFHg3qrWeyRLz7JDmeWqPeS+W0NyMNGt3rd1mhAZXWhZ47mWPo45kwfF429Q
ON6VUPdwpPyvf4lxzkm1ZN3KHk+Kh94PUhD7jG67bHz9r7eGdyIUb13/Nx5ce8LT7USnJBqL4nPZ
VKB9UN6fadw9yBF14qjWuK8RMB00iq6PlVeR45ztkrHE8AwPh3I4lynVPSrgUdq2FvNXgMU5a57z
n31GYLi4mJzO6ROALaMYia0HkoQ/NSnG86SqH/t6MHy8H2s8P6fDICOmcfbobKb3rSzjKJvcYt9O
aOJiJOlyPuJVWUZ5kj2NJVJqTjt/HbJRb4TEFnc3sTEtxFbyERGdjNpO14dRUCx2pXZB4j3PxMbE
OVcDqV1MUj3QJUqbRp58Z29y3GRS5MUwgnea4etlN39tk1Hj7WZzbixblSnmWq4I7HL20boe+48l
xbeny/hpRtLjdNuGbLNvuDl3+7TPQkAkIpLnDCBI4STD51DwoNyZizU5FUsH+fw0gyZtlDP+ELf4
dpSjF6eZUmcDq2sbheHNWiGO1+2ALmLB5nsy1e2XedhH/gYbMlw5j7slm5HST6JSIq0VCVTK99Tx
/wnXfM2+hTCcmYf17AxlFiSRSNVftMXcJBJlWvtaN6LssZ66wWEdWkd64+eYOf6dJ6tdReueZ0Jh
6sTLAgoxhiRKF1BI5Dlg/H2Z13nkzkjA75shExETqzRs3WT2k6hGJcgHQQt+9Za637cPmUCMXpZj
6QSNwCDc4nMeK7xMhFnNdj2TYpLWC+Kb467swj5YKo8mEVX5uW14fz+N1Nt4Z7d4gImy0JWXtJWa
GMwH2nInovIXQuFku8zH5FUUXum4FQnw7bm7fO+dDMxVeO3aWFjLLmdyK4KymIuya/DtrMUWLYlM
L6nsHgC02QXWwuQbHqzihZWK9bAdsCJykPsB5xJ4yLzsmx/DeZHQISl0VLH/pKA0itJYuKiMRTZh
X/OG9+YUb67dSGCaqkEyZ/XeJGmzjSPeYjq/QSdS3Zeadph+EvIPUoKnx2ObWTxLxsskVswdMqVd
MKL1NbgDNcdH2bPH0cEtXC3VXbhPsNXzTF4mOYCvZZC/tjhdped+bpO7OWzVxhJbjNQkZWrToiA5
0TgDaKv4B5IhJ4gdrz6DaXfjFLN1sf7+ZocQAI67UCZS/z0vCTyUEIlU0QKg3cYgbEu9/v6mh3r2
lOP3EFVbVayxv3m10x27Mq4/7zJUE5U3slrTAuXOoJIKkG4msp/HCATq3RYWwZI+N/F4DHnfqa4a
dqmb9B4v71GLBLBehpNKp/O0vDQwpyDY4gu25O5MUiYhA6VDL8FweOIDcJnPzwJafd9p1dGTI6m/
B5sM0zX8m/WT0IRp9EO8JD+i1IWgBHiTKuv9Vacm3xIBZadi7ergPcB4kXYA522CzaIsW/NrBvqN
UbXri6iP55cL9XzcbWMAGb8x5Ep2CYN61GRNArtm7PZNgc9H5cMU5SktTvm4WZxj+3zjXKa68auy
KeilnoLwIGWiD6Cc0rsSPdSkQiIosgPzg2aXshXhtRzd/GuZN4N3GjQr0rs9bkdNZsY0RqCIR111
UZr133PmFf2h6yv9577mjegaZOXFMqZ5cI4pPl+PjDxkvqxf97VO/9d88mRpuein6ZIOM//QUy0e
ZsFfbjf+/pZKTXQU6XOeFP2gLlxOXyCoVEWxP37y5nmrFNTWgeG6ImzmqZpW49eAy/eLWvAoqYmG
7p47f7k9CIuFmiSMWMg4zBIyXUrVyxPNg+JQz/5GUYdlACYTlA44wCtJHZzbDD3UbQV4q8vOOttK
htm+3kiG1fng8a7S00XG/DMtPBIlfIs029a24bsT2s6R54zPkO45tvF4XxVbjNa2po3DOBMdyztJ
4nMnUnaYC/KDeFRvnMPr1vh76ouaRE41nxbH6yWe/9ZzrObpE5fNh/WBjgZgbe6Cc7fsUvdG/sPw
3jjFxUPQFH0BV35KS/5S6OC8zzIN32380kcUzeOzipMOPCbkEUjKeGOSbCtgBNVBCaqjVjkaxKOV
r461KpsT8bKNG7HN7k3H5SkSpimkZCJMP8orivieI9yKfBCi7Zqc3yBi49AvUNjB948tnpJZos66
I1u1q5bvN+Fhvd9kdKgVvp+ulDLjgqrYvGX8UG2/Ktr6MFy3LRtasw5EflBAXMgprlR/107S+exw
tiv0AUfR/+7+gNB50AgS6zKsXbS1HA+tGP0N4KTF0Uz52bLoq4TQGc23Ll6/qeMeBf2okUaOV+SW
cr1HBVrCfQu+GvKbQAg8UmA0QJIxAecGZ1/x1q7PfCn56Xbz66y/s2mYlGkx0DzhvIRYDSoD8rXX
CBB7FNkcY7elCFzy+oynyC2aGltvhmujBowiixyjN1mn90zLv5WfnVKSfW7D7LxdVGzxchMz1nkA
vaUQIb+s+eWWggVzqLBX3Z4yW+OGk6cESkU9w+mslOgvsUiWT43CW8nt1i1TZELD4hl4dx208jEt
i88Sd+eVkY8t07MAtctKn3i7G8sgTIQYyzh3JZ/IJa6aRzWAZ2LuB39jhiwubkLEnGLmIapt5SPp
kXop3SY7EF8vUbH+7/b3W3A89P9x9i1bcuJMt0/EWkKAgCl5q8oqO8t3tycsu90W4i6EEPD0Z9P/
pFpfkZzFsGogJVKEFIrYsbcNEAuzWPlqavjFyOAsy/nZG8M0idF5NOoomVv2Xo1p4grvEjC+8ZZe
W7Tle1/5YtFJbXiB7/J79IcpABKPHd8H04Qv/3dw3KWDAsP0dMXHzAc5IAlsCJrP7q/X2pZYF7Y3
s1lkqOg96YFOJ6HBG+fw+gjNkS3u5LUZLN9udeSgmzvkTwEajaDNJt+r2K2udVBtqeStLb91d/di
dMNujsgVuWF9MWEsPjng3t3IWK39fsutQ8DS3cx1yFXTqT5FwpkfuOddg1htgY5WZrBRYCoED7E7
Vu61IpweK11/TUv322i0OO7aZBsIxsJWtL4s3CtXdY1wXoiTYChCx3QrNv63lPnGfWEjwFBKkOiL
9MYrjUbWn0HkCb0XuJwp/D+NS3r+Dil7Kl6cNAtGpB5qr4x/sXoKezSd5qBxKXF7+bqtDi3rBqDP
3bk34iTn0XPAvAbh1ag5NkT39ZGwLCyPZdoOpXMgGZcEoH5gKI6cMfZX4wVO9VCC2TpEb6YG+HHw
tNRHhqjUvCd9TGL9YABGqa/BHM4a4nJBTBEMF8qT1EvyBhIbn1sovQu2sfwr9mnjpbrYuHPbxOGZ
5mF+JoPTPqMwuDX6ysUQWNaPFvlhVO5En1gdfq5EeU6RpRJF94uF7mFJUd23obWPsNwgAr06bho5
XafJ/6fow98u33sv2MipKs+GKOfNdFUt+huWCdIWSrFD5nzd9eNt3FTEB7eOR/x4SRhJJBRGEWjs
Eln0wGT43wMaUquhC9aI6ZouTewmNV8YtGo2zueV3bVxU1SX0Viy0X8yE3tc6MsbdziLjH2W4Knb
S3+Gj1jOpldXmItioNAR1NsGKdRLFVbksa/YP/uWf7GpV4ObPi7D3qfxuWyy05CB1agdd5WiqE3Z
MxWeGWI5uE+SN1/VjAx2AKqvjcVfsXmbsqdgCKqbMZqegJ3unlnmNx/7RqkNj1o59n3Lcb0ogJz3
jFWpy3J454xuB4U+qr4ad1fDAg3tfKBW3YT3OHDyUrTTcewCeZ6y6i/Bpy0a1TdXCDNYO4v8KQiH
Y+hRQjTAab/l6YbDvrk2GNcKS1QY552CUPW57+I0abkbJWWJWpqEeNPG5q5NYcUlPTfczATs6oOJ
r6T3skMug6uD4t1xh9XjG6z9dadehqWEeh6Y0U4e8l2p9veYDoa2DmMH9H6i6qC9JSJ+iYD6iVMH
SV+2EUS/+ZCloZ0D9FEhnQc0o5z5qA8hjV/c0ENVgp7zej5MOvg0+lsZwRUDsjOCLJMKiG7IyYS8
4UlVm6Srt/Kxa2NbBzNPe3Agz9AQ4mCTKGv+ACHijaBwbWgrkxApl1ajws9uix98dNChLzYNc23s
xWBfnZYxL3IPgSw0vtgYXWUXTN9I7zcbOZDlF/5PoIa9XWZ9NTogdVB11Iv4bQ7sVmTedQTsC4QT
gK35hveufYHlvaB8LdwapFpnosYPNZpfQXqMVPUut7KbR2fhNY2D7rLzXJHDODdg0xZ7LhOsjeWx
wikbaqgHnWqZfhdRGj6EYRmcd/1uO4eWu37dxRm46kImxnPrqREMnVm85wlKQ7u50sEvbntCcNj4
URJ046mJtvoqVw5KO2tGG1JNrIjhRsipEx/PtiHi4uCo6Pe+lbEMPqhVxPJFSRA6Ecc2aF86uZXx
W/vtlrU7A9jE/B4aoEb6JWoBrLyVaf6HdHW2z2bsRFnf9E4DRXPcgCmoLAx59DbN8c3YD3tq3VA5
LrsimiGEPY3tMe1N+SF2pgOeQLe+rQdk78nP+xuwtkqW3cdVPLaeWHSOPYTIg7wUtbqM3lbqauU4
sEnJZzob1WTYhN6ZALipvwi5q5kfCd2ldP/qNGNc+wqdtxhaptnB1Cl9BHfRuHHKr6yLnQyr+q5R
hM8uVIHb5qCgdkYTU3T+gea1/+P+2q8sjp0TM1HTEm+EOnYRkIPDvFMab/UbrQ1tXVIeC+M4w3F/
JrRDX6TrywN1+61zeG1xlv+/WvqmLQMUC2E0AXJe9fQ7YvKrUxQbufQV27ezXuhy7nU0cnpWnT60
xXOqHzsRHzQ9tu7GTbi2PNYtJepyZk7sw73I0vEXTtHTIDeVz9ZGt51XuyBD73AuQKiDgOij+FG5
YbURoK2tveWweW5q6vvQkXZUfFRQlOD6Aw2L0z6TtKJLQsahiEvYzeCNR5n9g8bI466R7UxXONXN
GBOMrHh0FLRL4ibYtyR2jisOHI62K9zdE2BBD6HH6KHhsTiEWPY9NTYKxv//WnwdozSYo+/0nGfl
te+DKQmGLVbFFXu3uxrnXIY8KCl21D+UcXssi/nYhueGuqcUdAb3l38l9gsslwU+xPFMhMgSzKnz
aYbKm0lC/O+ks6w4x4Gin+9PtGKfdqejqvoUeTvYZ8BBDjuYY4nmFyjh7DQjy3Njn6sGhEvYaxp+
IxoRT4lOhH3W/z/ZumoiY1lABpdn88nNskcq9mkaIwf6XwMa0nxEch23Vdf37pE0FcTawe69sSpr
u2u5LaCmAwB9uK0yj6BLQ8XyQTVB/tSBhzvxaTh9vL+5Pn7tGy8IO1vHW7xpAd9YtHbVKcvnoyo2
yuTLrf3WyMt79NWVInuedhWgLZdFq49VUFgk4JBCjzrafD8t5dMYfy9d2Pc/ZMVK7cRdDjqSbK7h
z5PfX1CS+lZDhd4E7Yf7w6+tk3X9+l0Pqw9gpY1yT5rkH7Jefdk39PJFrxZqVNQviONAwVqqS8H9
7347fN439PI1r4aOQRWQNwpDF6a91p28zmarErS2ILbbUsWRzsSFm0ZtwlV6CMKt7rS1rbRu27GS
oIhqUyxI1n+P/Z91W0JVXW0F+WvDW447pZWnW3BnoHHFqekTePLoKZ498xjTobvcX/i1OSz3zVg5
oXVv2dMhP4/+dOuNl/jNLvVCGtqNjlONbBpNa2TUXPMIHvjoMYOy0r5Qyu5ybOsSiH1Z0jOIRB/6
1r+0fIv7aMVobB5wGmiVthy5p5Zlh77IPpZptPFmXllxu6XRdUH15oNj/DwF1aHq/MQNobU4bm3o
ypVuNzVyPwjA2oRFCceXXFyMM0IJ/sUl7+JqF302NtVyVg6oZEoBh0U7G2uvGpDxE+myAXk0ih46
BpKaKjgAyTE8oZV7Z87X7mZ0IGqVNiFCc+iA1RArIjQJQSSyEaOs7bflyblCvJxyilwjIDMNB698
5m+gD9eGtryYjfEELWKPnpkfQWYw1+bBuGl0vO+/a6Nb/uvrPG79MYSDmWaCxKr7Wwx4He0a3O5b
FE3kz42I6Hkg5l3afxCs2ghqV6IGu2VReJynYAunZ0Gak4nVDRSIl5STAym20skrfma3LWrwTQaR
S+iZEu9R+VBzm/3zWHcbh8/aF1j3rArKQuvJp+dOfcqr7OxFfZ+4Tnf1h2zf2UyXL3t1KeYg0WE9
gVF62fQ9HP2XQUFJbd7iw1tboMWkXg0P9dWpH9KOntO6O0D0KGlkeNTNRlS1YpjUunZLo7LYK7A+
MuL8qMKxfgjKRmy8u9ZW3/LXMYP6aigxukvHoynpwauDXxQ+K8dhw7PWprD8VoXOACZqeFZIVZJX
AGGU09EJw9PUbF3wa1NYzqtBmzmDZg0bnPvu0fh99iWvKDlAJD4+SDKmG2mNlXns5sW8d4AimRpc
lGZ85+sjBRdTl16I3JeNtNsWuew932lwTvhlfulKcxH+LpoKlLSXa+6VkTZ1zkeIBWEXHMgG8j7B
MSTxPL1/wK24gN2wCHSpOxK1nBGZ6mVSN65+D1UL+r7B2fTP/TlWHMFuWywqUFxrDlNVEyBgxQAF
Fm+CnNj90de+wHLiSpg0KucUXyA+QL/9HEC8iru72ACx+pYTu3k+B26p6Llk+oUzhIZs+uMW/GXf
j7e8mAXEbadxXEIhdSj6HyJTX3M/+3R/9LWFtxy4beUA+oMlj+rIC2gPnrncGdb+CwN8ZZVdWsel
EyOlQVj5AwU/kjge2Tg4V3bU7lV0aw4ykBkBHB8X2BSv/24WIW6P1FvBztoM1oM3cIfYFbzFrkLc
VrPsBJ3s57Cl3+6v+9rwlstmkAIB4hXDgwH4iTr6oQR9fjBsYS1XDjO7S9ERI4hcoZB0ruuuPjaB
/N7FfXGMIw5wJ3JY9z9ixXjI8nGvdjhXNG4bqLGfIyBSxzAuk6qPvu4b2/JZGvXaoQbPxoqNH0Ht
RhMRT1/uj722OpbH1jow4DvA4rNa3lQW/V3J7MS7z23Q/XV/hrWVsZw2V1PeOjFWpmgvHUihTONu
BIVrI1sOK9DhHdUQkj0TkLod/BKEPt3k/Ln/s9es0rprsxbteoGPJHCTp+94nPKHdgh+jNEmnvLt
Xw8C1v9ajPHQ9MZC7Crvuk+OP4llVzfOhLWxLY8d47KpSugSnl3tv+upeynguXvWhdmthw4L5dRG
WBc0A33CGRxK/XPM5en+6Gs/fDHTV27kipRSkyG9sNQpIWjxnhGyEdSsDW15KOTHczkbrMmy3pXn
f3XFFl/L27bCbHzRJKAy4qWLIbrDmJS+KJLWn7zHVtT9xq9fm8Ly01ErjbwIlt0Z2SGvi0NNxCe/
rjcMZjGM/81pMpuSHRcpeMlIhkuk7o5Vr/8UVFxJitrBVD4MJL1KkW6x77995EBV/r97HAsed+Ca
wlxReGrV/BAM0xmUKwcn21c0YzbyyIWuNN5BmGKK5QW9M9fcRBv2v9xKb6yUjTqKRxyUuYtH1rIR
PFVHLtwn9Gucli8I8ujDLkewEUcFR4OOV+f0XFXoOqCi0Mn/BzvJii9E1pVbDuUw546k59Hk7gmq
9d9Dz91qk1kxVZu6HhphnfBnZF7yfHqGWDCkt9I5aevg476lsRxZ9iEanyXOiEl57xVryyTut5AY
awuz/P/V+cNMm8YFeofOsQu6CqQvII50uf+z15bF8mCvl0MZj3g+q/R7VKCfB1JPSUCDjftq7Zdb
1+zAifKJU+FNhfTF0Cugzbd0o1Yc1gYc9RpajSMaCc7Q1js4Dj+hb69MhuAD9Jp3cUlAS8m6brsu
99zah1v1w/hkjHOKsupc5MPG+bbyCXbjIdqd8zoaXORnefM8tf6DQnyDuvpXOg27ohFmI6eKgLdO
t9znsQiOKFeCM2fe9V5mNmyqQq9AXY9IAZssO7AGYFBvON+3yhWzsWFTeRQ0JBTLhUu6j3UeOklG
NpHJKyZvtxqi+ln7YHqj50ZwEMl9Vll3ZeVGXnxtSy1XVY0H3e0G97nqyqR359OUkSObvkVtvbHs
az/f8lidC2YclSNvLRYFRNGb8EFUbnNciDZ3rr/ltimNdNPkSLXowv3RyAyikVW0RaC1tkTWTQsi
KKcZVI+Hm0AfGa6oIDsq9WnJe923nrUVsrwWr7axTEfkQ7TJL9Osj1Hqf+6a5tv94VeM08ZNTQTi
Ll4Xscu/PbBNBHauABpn+5bexk31ENmGNMyAfOYoe2gXRLQSh7runa2k48rq2KApMjMlY4i+nWNK
kBKUwhwBpSyvNGZbLFRrUyw7/+q+6tEgTPwaRzObyqMs2lsaxAcwRG4cm2sbsEz7avgCMmhKNdhf
Hz1ISbAkL+JxCwmwNrjlwLqoHCM0jp4uYE+RQy8LMeR9w1lbFstzqWproWMkikQ4iQNYipzTqMdb
RfLxcH+GlTCQWX5raE1qFAiw8B2ocAb6jUkgEXnhf4S44nzwQHe18S3/Js/eiDhtSnl3BlsQ+gBw
0J0K1HOP4XvvffFcnfMv8Uv3RT81G0CDtf2wnbmeWrCBAQ4zVMPBc/JLn4Ubq7VyENmIKt4yHfQV
bvegQCDbzKICa7kRZ12nbVKisXpjnpVPsOFVASkZNwIXzhwaww6odE0fOpB5Baf7u742vhU3V5OI
oe4YkfM46DIZqWnQs9tsBIhrg1u+3IXR0E6dCxRwMBzGYU7oXG8cdSv+YEOqusILSCWA22r6/BKz
35k/fXP3cUFSZuOonCpmHlsgJKbkiZOx08QvVbOVsV5bFsuXA0eg/UXjLSdM++1fV+bE9477NtRy
424aACGcOBbGn6o+0TVSqYexnrNf98dfWXgbFwC5jInPOXx3mtDSZ4L5cXTjLpnSfCPqXJvAMpoe
6j5y6JG0Tsl05KS/1MN06dp+Y31WhrexYFkKmswqRuRJx+5sCgKZBAAEet1vdXav7a516ETRUJbS
QYjix/GPuTRnVYLC7P7ir4xtQ8AEd1JI+njszzAVT3xM+dXv3V3q2Oh3t1JsXVqmKGHhOecXFU3Q
LgsCwtnfCh3Wfrp10LTEUW04AuhBa2aSMlRLW4DYdxrY3ZqoioUiUBkuXuXcOqCKqes+t1G8c9kX
W3oVNCjPoanbDWSJOpU/X9K533dD+ctqvRq5q3qQq9OJnMH4iy4Gfow2GQbWFtw6ZSroMVVto8k5
0x/Cuj2HKN7et8IVF7LbM8Fi2yIaQAdfqUp0iueHiaGTz91FSg47tGJ8Px5MlxlFzh3PT00oQFq8
hYhYzpA3Ag+b0r5vw6atY+SgWjYBo9zShQAZWi3Ge687vIs+tE60i42UQlP3v1vLw6yMY+1ha5tW
PkdQlHoCQdZG8nRlc23gFy8zYBy1Q85Nk32c5wb0Q1m7cWu/ub2+axMicuAsCJjS65/T1LFTFSAK
nEQUXIIOQc59C3rz52MK64zkgnDW9VlwIy2D0hZpFaAjOcm29Lbe/gRiVyKimcKAQlH/BFP6Rx2E
7CxkeG61cnetEYmts1JPbo3Keenf/Il9NCT0DrL385MbtnrjIbqM9D+m6hO7KkFBIKmbSNU/01Cb
jyzOfhdxOg0HzVl9GUrln8YK4i+ODs3G02ht0ayLtxojggrRXP2KoBmtOPlDF4HlMo93tUXjk5aJ
Xx12JORjn4qe3gSDYZmsyZMCDQOHNtzqPF37hMXeXs0wNWlEpQyqX8XCMSxbsP03HkrHQRWajZ1/
23SJ3SFNR1EL44XBVTkBBWqohcLSYfbnfX2WWCX6328wY8w7PersF7qYP7KaRscwH9We5wQGt85W
6jquAVEZ/2XM6CSR1t7NacHEvMetiV2k8Mu66ggfyY36rRpOVY4qzJe8h1jgxnW5sr92qYLjuQL+
Be381JmhJ92CDk1HkLLuzdbBujaD5dgU4WHNKA1vDRZvPBJsh3dmDUcH3VhnajzuWim7XKHLaqgz
jQc8L4e6WsR5Oheu7czFRhS9YqZ2yYKN3hTiSTfdWG/e0xyOkIed2RNu+cRW21XjQAaK1++tGDNx
qDR4T3pd90ntTmQXTQDmsFxZQRwbMg6TfyNpxI9Nmf4lifstSJGW27cFVnzEg9zRXVeQG6tK3T3I
oW2qg19lelcBAF9gObJEn0A1omvxpkvkWsFpYRLJQQ049pusvP/CtN64JexChgnqLCujIbwxEvfZ
TY3laL7qMKgNSEq8EUy6E3DJ1UulVNS+q6q6qr+ZNmNBdGC8AevPBNxv+B1kFdXwi0CWfqyPA3CR
4lsVUaRpEi+KcNftuvaJXRIRI3Mw9HJrknI6NGD/eQJv+BaR84rJ2xWRuOulSgdS/fSCoU9MhYZp
ToGX22UudjEEoEQkhkU53Qh1vaOpgEQ91AEZtmrIa78+/O+xT8RAA7Sjwlpa8z6aavouKMwuojSf
2DWRCroBjExd9bOKYvDKDmT2QF3Rk52mbpdFTOV4VNCY3Pg0xvTZF5qWZ0m7GKSbraP0Vty4xM5v
mHtoHQqChzpXY0WvKgPHNfqg3kVh8FxkEFWsmvppIcwNwuY5jr1/7u/6ynVgd5lHc+xx6FIaKNIP
9DCF5FKJznl0AXzeOEvX9t06JRoTDUHREnPzEfGBiytwjzuZkbHv1nUve8EiH4R8N2JQ2CSAjrpz
pyGPoIP63EKocovdIlgi97d2xoro0455YTtN09+yJWlRJwVQq5lIKpHmefxUzSEvPjLKGtoefZY5
+jY1zaj8QwNiaPelSXEhmiPSMjl9mLtZpZ91psgABRanaqbxlJqmbC8USTn3A0Xp1v+UArdEb+gj
SWUMRZJ2iiAmxVlzm1ADmZ2jLvACMIkYTF5OSdn3+a807NlPZ+bjTYzhCPWAsgVRMQ0iIj5mFToE
f0TO5GqQ/bXgXB0TKMLU8UXXLgk/UcCU1TtddSHBe7fLi/ZD7EK/eXk3zsU5Kvy4/ZPResx/Rh4F
VjpNoQn520gRlyfm5LOI/+KBM/bRQudQ+94FKuIQYHgM8pbQfuPRsGJMdn3GqLbiTHJ2BZJsfmfM
4D1SE2xxVK44g03xKCjLDBpb5ltTBtFjNYBoExwP3uOIHuCtDNe/Yh1vGJIt/YuM/RTSQNArycUD
bcDsxUwEhMHwwWfBoxqqvzmLHgpv+DIx9xAT/QkkdFsX1Mr5YpfnGopAHk1P89+EzMWBziB2k8On
Ke/di2bgDdYj/y3CBblSIP1x/4hZeejZRTsgFBkDJ9V8gxwQ8R8B9e66R/QVsh9y7OdgOOL52sTd
KWIuqR9iB2WZ4/2ZV6zFznKjGScbM1nom0ahswPJUx57w2ctR6/deFKiCf7tc8HmE2jCuSl5I50f
gsxReq2KUqjPwvdqpzxFvmOCi1QKKhusMkw+tY4Gxtcf3Qppn4i280tQS797VnkFYUlnSFWaULAX
TkfsRq8OgzMU/Avkid3pyjugsF6YrkPxVBEoFodfTF6JCWXcrmHFkechcACHKG2CKj+krgOkR011
gIdb2sWhcyY65AMkvrIaG4CUUB4dCk0DdphHUFN7p7zgQ/WH6LrLRYK38Rg/UOBi6w9dCnHqjxTc
TeZdOwIHdpLdaKZfM8PN8V7iLpdfokJ383e8St3pHRQb2/ofJaiHpnPeRyYIElmEnUJQlnelc5u6
iDqfaBGH/se0iTJzSvu88D40EArzDwJdeZ+qwTH5QaYsrCEvnLJCfK0k6IWeBUVD1BeRYaBjFBcF
PZByHFJUy6fl6JfQuYoeQZAgwTZSwqWP/gC6o5OkpekuOnAZP8Sur7tD2jlD/j4kFNhuHUhnBMBY
OY+gRfWLfzIQC7UJa1Klb3MFbMizF4I44kzLxpOXJhU+fxaSFEGbFGC9cx8q6cROUqjcU7/qsfRb
kFQq5qnTgIMyesxlXkzv8raa2se8dHJ98GKmU3D2ZHXzhzeFjMQp1j5+o3Gb8qWr47h4RgIsAqOg
QvxODmoUofGwsXGW/kqRAgo+kN7MrUzSUuTRmcV5GSYqY0WgTm06+s2cmDocis+iAlPYh9RpO75s
OQiFXypQjeJp4+ciwjqCqzWt/5ZDhTcOWvB8sWgY8eif2h8J/9C5ae1duzpMf8KE8KMbGkfkVhVm
nvuzGPCCVH81GSz7W7GwE1+EC82Rw5SqHqyLIKhsRwJaROp/7hvcKUcGjdzyGHgik18jo9zmUaDn
WB4VCPdaBQrPvntGrOW6bpKKrC2AnITeuLwq0qW3qtEd9I0zPshrzjpnPKfabdJDR4rpUzMXffRd
umPYH9nII+csHRaxBxJEcKyqAeXqNx4yKo8E3HhIRvNC0VNaMe09GFWX6sy8BmCIpAla/4ROYgWq
X8/hDP06YZs/mrJR0VUx3KHHEsgz/dQKv+0urGl9PNdrnF1PBGSjnxkYIko8F3nxN1CgufkwaS9d
+AnxId5zA7VddjXBFOhrQzyQxSUTgDY6KSjYKi+iy/CWaWJZcZNEoaSZONLRCeQT3EuaRdy5ph/J
5BbmQ5TFM4khqhvr3oFkU6b0Ict88iXqlMF/tKOHdExoOMTO0ZuNlwJ3YNjPuoPcxrswoGn7JcPj
Nj7KeQ71e4CQ+/ITxSEQXypf5NWNG4luGfAbu/En2qLBC7ym3mRU0vVFVSwa0HVu/sjY5NnnOczI
fCWA7AZJW85FcJncKIUkr9f39JiVkFi7cDNm7JiHkcx+ccjtBifWNpG4tpMjnUPIeie8uEgHpg+5
F/j1o6gUMwdfSrf7o2bagY8uyEK0srXCgVZbV7Ymu84p8ZwXHfp5/1A3ed2Ks+cP80wPtHZClTQC
wqszgpsUgk0NOn+PvJC9OrouycbvGEPrDnnyKoYfDRnHI+4Yp3O5la5duySsp7gJwVpBedbdqtnQ
xQFU0eCVkhV/dl10NrSBuyxXZozcW6DYJJO+Agz1uuCg4tP9Cd5GNPjERjQU0pRgLIuqJ1Ln3f+R
9XPBvwnCjjRunpXOHnzfqXDFLmgBE/4Wnn7I8ubJCaJ9uTFmReB+WhCJO3a8+W7rJ8jROMmUQ+a8
1+POlIkNepCaQqyaZfNNA/H8parReHV0psLd0llhbwcLNtihyfq69HtAJA2ZU0TwmTqqMjLHimj5
OLPi8/3dWonybD4ZEjhu7nNRPaHlGaLD8fglKpsXqbLfS2iZuvPNn6N3Nd3s3F4JnG2SGcgdxCxH
3vJWtDI6od/AOdDeTKe8gob7/W9aW7pl6leZbwFkBR1zMdxmEHKDfCc4ih46tLmnjzH4ZzbSx2+z
vPvEFrqv/DryPNORKyHixluN9GvzXOkyRf2pueb130X8q0e+K+kQqN//srXFsx/I/RwPSpPhJrsU
9UAQKiRpipxvPm5x+K1+lfVMdpD6C8BhNLyvik4vBXsEInWS4ZqU70GzqpJK1UP3EhnmyOe+kGPz
6LUFCp4lh/D2Ft/f6s+wPFih7g4ywbB8YhWePTpvU+BOJPClwGbyLHgGJ8N0BDMupO2z6KWs+y0i
9JXz14YVGNxa6E7pyieDkklx4VDbyR49sH1vlR3WPs3GFlQIpOoiHN0r5BlPkzDvdRi9aJceTBQ8
//uo0yNLEPeD9jTf4j1Z8XObZ0YrnrtDQ0qkH9xbM5PiUKH6dKAxrIdVwefFy3NEhck2peKSrXvj
9WoDEUQb57qfsJJoJcXDY3DxMK5wFgcJywP3hweg2Ix3DJfthkeubZ3l9w1PHVfyyEUJoSDiIBsX
yso5SCl38YD4xEYoFLThyKlOM9yvUHgpQfQSfJpbUMC1LbJufsl8vy9SNt2qMM3CKIE2CC0gmQrG
QZDVl4M/PqZpncdBQozpgu8CBDODSHKNfoN996ZnOT8jTpvFqLHeVNjk3yuTOvQHL8sejTBz50TD
P7uOMRs0ESELFZgiHG50ROmKR5N3jLp6OLgxNmzfFNaXmCVUzqLZIAtbdiWelrluHSgNBnM3/A7j
MG034qk1K7cOqipy8UJ0Kw3Oiij6Qpy+/L87ANRt7SESnnhC75jaKCquTGbjKOg8DCOv3OpJt8hd
69m8F4ibpMQj3kz1y9D4GxOtXDT/g6mQJdTnW1w0Ud6+/KtJn5q+OWQ9RHzvb9DaMWiD54rCC922
FwSwLTz9eDR8X6jloyi7iUY/8CF74AXjxxJqo3hUbvB0rBwRNt2On1bZBFkUeUsBVgBDiudF9ADx
7H7emGAlg2UT7lRKO1kTucWTWvL9xMdDCzsEci/xXGX1EXW8Zw8aref7i7j2Ocv/X0U6VQvhTB9s
+U8oJiFZAQFqMaJ/oQv/uj/+SiRl0+wYyfIhlKK/NZBBxtOzy2Magn+UjcY5O1C6m9TZkAnfvOG2
q1ZhRTiFihwob9TFU9N30KwS/j86Dl9weVzAZFMkDR7/CWTqusSBuE037qL/RQ+V7cVFUEV4jWMh
8dS7AK9UnMecpJf7y7iyTTZzjh/2UCTt0IKdLvI5fMjnS8CrXbBon/wPew5IqYwcOcNLYco+F0Op
/wLeametzybOAWkoKub9wG5hU5MkJpk6zVnX7UvS08Xw/mPAQsFw+RJtDXOYUMeh7ROqtNBO2rf0
VkxgtJpbKLrlT0J7EjrYRMKqimASGwa7clBSywMLUoQFc9WAvHEUfeaZkPJpgtucHOXHbMPN1yax
IgM981KUo599KRAx+iDCB49l/DCLvVAYanmdRjLTq9VQPEnlRU/IclbvzFRuaSOt/XzrLiYN1OHi
ds6+yC6XQCIFYZJ17g1ifrs6QuAClvuaIg1YF8foAamc/EQDM0NhCK0bdeyZ031DWvkImzWH6U66
EGcYb2g/eRZM/lJl/YK934JjrpwRNmuOMKDagwTRcPOpCWVCJqRTHz0a5FvdDStnuc2dQxzkobmm
/U2I1jkDQPc1HfvpbCYBsMr2d6ytk+XRYh4gDyaFvgmIHSXTrH4BD9q8xJnnfdy3E8vMr84MrpwJ
1Tc/f/I7YYJrPpX8VwCl7/mvFiKju6D3Xhxb35HqcfACD8VXIRFqVbz9GkHt6YPDs3DP0QHcp+UW
ARgcwEmGtpmxCj+VmYyP0ED9oYthSz/xTZPCBJZX5JL1ALQAxC71HJ561GBV4s9l0+x5bwFY+v84
u5YmOXFm+4uIEEi8tlQVVf10u+1u27Mhxp4ZAeIh3qBffw/f3ZTlVhHBloUkUpmp18lz1oPM1US0
dgi2P+XSuMLz4xtu8MRJ0LbZyNwfOhJaX3dYV62nykvTbBY0xnHoAOmSY8u8R0ttSap9aBw0v26x
r5rvQoj04TUKMANay3WjVkZh99dtDzW1rfmORxuLhtC2j9vR/eFI1FUQaJJHtxv/MI4xcM39Cxtq
fIUtCHjgHpY+wYPHV279KAu1xy3R/vpTV4YJqWqYlaEip2xljCrZU9mRd6tdNgp7TdOqrWUKSKvc
Zx3obnyJtxNoCbB/wkJtGMdkeW0hK2e/Jp5aUCK2sEPO8WDcb0n/ro7xx3UG7KKF6xD2rj0EKHzI
yvPM/SM7WvPTf9OwtYaZhq5FK5Yr8f8FYnLhP+cOm4l9dVAAaGuB6nagRmGBRBVBOseBBaAo3VXK
gqa1KFXUUkB/lSQeugyUH+5jlW8RExg8RceFsiDzKOsQob5jP/v0bDvZp0V8vx1FBmvrmNAgKdLU
EQXwrNMrbLM+gsb7Wtbi0w+7UvQEFimUPCH7HkL3y76Wtci0+ypMCM4pcZnlFc5i/rs1bV24muyh
hWXjTyPuRlAhY3VuhOLas+fxDYOY5lGLSRq2bQrkAqrwgi+UQD8BaoxqSx7NkA110Gdmox7UrhCV
KePR2Fhx7j2E3jMEg4+3jf7hrRwcXAtLEFd2KG8FHE1Yy8mn/UNGTjhFRJ5foh7ePgJqGY35xu2B
4W902GY/BmEgsmUVbBhOrmCAVgx3S51/TVS5sayautACNqvGzstCj8R5aX2qm+SxaYq7tqxxZsz3
JWGd0MLuodJo4fYI7/2vI3MOQbMLKo46kPWnrtYmHzAd1wKNayyDf6cZ6ug+P92eZoOT6qhNByhG
EYyzHVNHgSIJq2tpn/Jgq9zDZHUtdJeq8NnM0KxT/yrsAjedL1Z9oHwrDAzhq2MziWzY4Ezw0nRw
zswu4np62WcYLXod282AZyzg/2P64uX5a82XowqHPReNmFFtVQWOqE5G6aJ4S1kPPVNHW0Lvo/Q/
3x69yS5a9JIxAKKdIPeo/O+sSmOwDG84jKFlHR7Xcb8AMRqcPM1U1I/+pR22kGKmprUQLYnqUqhr
Ybl2+wd7du4pGY637WFwcx0UGaJOZ7I8BXN703EMgyMYLE5pX2w0bxq5Fp9OYone5liyp0wcVdBc
xD7dChLqWMi0dMZBdkAaOqkDVE/dZ+lTOuPleCNpGSzzx7u0CIqEBihRrJb6uPC73KkjYb3dNrvB
LnqFvl8X4+ACNo8yTiB7LMVe2LIL6o9CsrXPq5wI3pSJ5wlog/Lwb5m6ICHZeb7TH7g5zdxKCTgL
CIqgN1C/WGIrkRvy4Z8CJwlU6gfU+i7OfUh6wFAe8vHod1s8bqb2tbSi2OwKRD5kcnpfHGfQQBed
eEPxbBmBWWgjd5k60ZKL6waT7SukgDZ/pORLP/0TtPQgOm/DJQ1eoz9Fk6wtRwFu+9gl3ouofqpw
ft3lj/oTtJ3h4FW6MD9z84MCEW4w7Nuj6hjXchIgZF1AWcNcULmXNfZl9LBr0J62Re0SEB6NM3Yu
rcSVFXgk0xPr2i2wtcHYOi5qRC6x2xKT6eUvCT343Qbs19Su5okBB00Jp2h3XtLTMAKZPzX21uW8
wQN1nFOzBDZXHpIWdGqfyjSL5Rh+YkkedY2zzwl1nFPhL65TVWtVvhQokPRU8QxI/92uKdVBTgEe
QRbKsS1qiHsCn9hdR9S+fa4ObAKcts7TvMG43eyxHpenbKzvZTI+omBiYwtgsL6OqZhmZnvNjCQz
yr6MErVcwjyM6mIIo3Hq49smMqxLOooCWGey1C3Dllc+Kf+pTPqoyN9vt/3xaxsJdcVtls2JB7pn
Ox78Z1G9yu7oe59rL4skSIhUzDK8Ke1bAnXsxJggiXUc8yG84cHBtXlubc2D4Yim628P0AwbigUs
x7VXHtyCH7zhVeJ2yepeJlFHo/O1SC+3LWaIZh25MOSckpJDwYayJQepWFAePOXvopnGdGi5gtp+
htcFCKiOjoC2KTtXctiINMPtlc72AI3KvOzEQuO+AAfsqMSPmrnWJ9aQ7AT5jTaSLd16kDTEhY5S
GBIuktSewNKvUmCY+ogy8og3pmho2cbvGOZBxydAljQYm2KicQDhtVJkj3bhbUyxIeB0XAKxPddK
LQScUwf3i5WdyRI8zrTeiGeTcdbvV9s10bZ1g0XSwVGER574KcJ/eP4j8LONpGSyzPpbV+2ngPaz
ecKmoQENet0ilm3l/Lrt/aaxr31etV3Y0IAuQ4fGs/cKvObBJtZDqvw4mcRxXw/aGo+yjClrK1in
nfOLnM7pkJxC92uQbKzGpsl1fv8DG9EbDAXit+3zUyZ/WqANUdb77cGbTK+Fby0goQLOPicWNSAT
k+fn/ynebkFXTEPXdpukLkKR4wfiRM0HB4hZPx2hpLLzAkTHKHCVTGqRCo851krqk17ECvTP/Y3l
2GAbHaSQJtJhI1054hzrAGKfxyzYEsYxeKWOUFACSFRXEBq7av5CXR6hUPUHyeShRpHG7ZldT94f
3P3rMIWmJkTMPmcxJfRYOOp98p974f/L1AS0Qvcs/fzz7Z5MdtLCd5hIHVqyxxKwyFPKy7s0DDdi
y9T0+v0qepeSzkkiKIsTWfQPArg+FGY4I/u+b+Ra6A4u0oPNwPUF3og7xaa4rLbuYE0j16IW9eA5
pPUgh9nm3d/ZRFzoigX/3R62yXu0oO2pxzqgsqA7nTTnljyEKHsLmxE1Ljsf7HRwQt7MpbXgXi7m
Tv0chvllmKq3VGWxcnduS3RwAsgLICJDEAJcqH/aAGW5WUf2JX0dmMBq0oP8GC8ldjEeZOB991AK
F+LSeA6bfZ6pQxOascrcIITrNM6Pufgv2+K8NKRMXdDHI2oiiYu5rfy3MPkButAItVwbByOD4+hK
PqNPBwj3rHc6aNZXDzUqF4vuZ8DHw23PNHi9rcVroZxa4GaHxg4Y9KIgzJaIUf/nvsa1aPVA/Gp1
xGNxAM7dpzaYqv+8kFb7Lo3/V9B8lWpGq1hSPCaxOJybSGbkZz0+CFvuHLsesiludFH+yBBQ5Ey8
PKKbmz+TzbVFtpxR9ZALsAaz3DvycImwxTndtrjBX3QlH563FQsqxGgxtyeUnEZFkX4j4IauuXq9
3YXB38m6fF2Z3S6BwRjWW68+fcwyEMrS4jCXW1LuptbXo8VV6ymedbxC+hRa5QlENtlX1sz3ZPb3
gSbIarer5sG2uCR9DXcHq/hwKEclH9gQbEEwTYNfv1+1XvYNp0sBZazE8gk/Jq4q+nvcrefTiQMS
0+1bvokWs04atGWxUio3TkN94Kpo+AZJg3JLrMngn0QL2yVF/bASMJLnyQOoIT4JN9sAZpiadn63
0BIwuwpH7NAab4wmat2put04rZmMrwVsniYODUqHxcPI70P1nxUmz3m/4TemxrWQbatiKcWQsBjV
qCe3rg4omzhhcxbtialABzl5No48PWi442qa/qY52Mqn5d/JydNdWR7vu7+bfRgrAU2ckeIYkt7L
Krkb6caG7GPDBDrCaWp8h5fOwmKFhbvy/Ch3lmNQ7QIskkAHyPncByrbWXf0Qh4yIu7IsvVG/bEr
BjrECZmAegp6cPFoz5HrDhFqIXdOpxagwOvOEuW6FO+81tNCraiti6902opPk821+Ozr0UHp8Aqe
qpbIU/Ivu3nI8nbj9PrxJU7wBx2e7RejnyC7yJQfmQw+20uQHbukPIJqvTsFY7iBQzBNgBaw/uJ5
ZTjhDoRawGs04QkVWxsT8PEyGOi8eJ3PFnB3uCz2+uS4oNLcZeQLVZ95Xm0kBEMPOtoJ749g7QAz
Q9wLmh4ps4cvtSf5QXpj8MgHSbfYjQ2TrWOfCnv2mmkC2GwKx7+SnPmHnmbOuYbS0ga1qakHbcmF
RIVnFajGjHMcxqeOXlgDdk1n6+Rsal5bciXEmkTTQgjXU+HFSn4sTf3KaLOB7Te1vn6/WnK51aCO
EcLwca+cKfKD/iJzD+SszVbB3Joi/zyVBzotXsqDcnEhiRtztsQB9oAdlHcF8x/JRI9WSk7uLrk4
EgRaWOc+FB5DgUUA+/0HcGCd7HJ6gmbL8fYaYwg3nR0v7BR4vkGaGrftHM+SXxSTG+FmalqLZKhk
eQQEXZBfnMJ4Jv0ldPchaAMdGUWGRQITjFGjfPxuxIG/cHemUR0HNeaNoF0A12lC8pJ6uLX2gYfK
tgQLDJ6p89fNsi2r2cZ+JEcx3WEK++ngJ74f9SrfEtIz2F3HQIUWiMvkehe4NEsYBRnDcjC4b7f9
xTR+PW6nopHTiHtYsq6RkkTMni+Bv7VGGpYZHQtVy5Dmbg2f8dO3dXEH9RNAxo33ms4/9v3AarWr
1EBSEkzMw9YkzVWRISV01TForPIYzkS+3u7DNANazDooDvCCzMa+sGBPdc39+05O5cZKbJoB5/cf
kK1yOzUzFk9U3vvl9ODX7n3vbcHFTGPXotYrQrCUFzjhhopHecgP4HE/7TOLvl3OitTDkxWDvpo4
IYGC6eXz7ZYN666OiGp44Xn9ChwPF2kd5jD7B2fRo2D9xR6njQXRYBidIKxivhu66wtEp8qTF2Zn
K9y6QzNMqQ6NEkHJSQlR0DjAxqT1QRKPpyV7LOPb1jE1r8WsrcqMpQzNr8eUYppPpQwOfb7v6TDQ
4VGWYJQWLTwGl1LfE5YPkeXl1YbPmMauhatIeSoaS8JnsqaMmO/PEUsBZEpF/vdt65jmVQvWaXa7
1m7Rg4UXDXDGTO9BI3dROpBAh3Z07uBZA7Nw8V0ofgzzBMzh07gliGgauhar8wISrCAfWJyF9XBw
a6hciMxLdppeC1evmltUsjcwTN7l0UK717qb/+V2eL5teMPU6vAOKcGjtfhYxC281YrePeDp57B9
SDQ1r51uu7bsisLBmwOaP6Lo/weU+S6JB2ql28M3GF9HeUjV1W3bYyVvW/uQ+lk8CvGyr2ktYDO8
4ZXCEzg+zyM/ZqIhERbGb/saX+11tQBmVCX5kGNa1ywc4kxeMH7c1/Rqqqumx0qiiJoHUMQepBfJ
pn9yGFaQfY1rcWq7dWnVDWjA/YV/gWREc2+n1bLhi4Z9hw4KJL5VdRJ0Cv971Lfq8rlw/LPlTd87
YAlAlbZv8+FqAVtKm9oW6AdihjWEzuGhc9oT2NY2/iKEnT84lfyPFfbK/p1dALTvUj/msPqUqxOd
vq+4oKxLj17fxDCeq8hGZ4b40iGCDiRBGS2QNxtcY6zhG4Dz2Q+GXXeCwFL87ktDXnDXLrHNARcZ
xHy9c793H6KDpzrRyorOhRsvfQEGhvTQIIJvO6nJKFrkNoNFU5BDOvGYNNnRkm5/GMelPC5Lv4UW
NuQdHThVFy3t7WTx4laBvRCEmRPOP/tGr8XvwHxRpk2JsyYOg3gmBD1PcFHTuC9j6mCpekqLpC3W
Fw6XjtFYTtYhE/1WOZjJ9Nq+uMQm3h/zDiGcpWcfiCJOxbnEbue2bUxm10LXLQsXBX01Lix89Tza
5CXZvM40jVxbaOcsHWEHLON+zp/WDUg5gFCDW/suQ3RMVMChCM/K2o0BPjnjya0BUG2Kh35ON9xm
de4P0o6OiKIEcYrHGZxI1A+UER1qVv3M674/tp3f7uxjTdxXqS2zhGv7duPGQ0tPNe8i17eewY11
Kfgm/9jH82DrOBTVOKWdtnkONZ9mPrRTEURjWp99kb2yir/1+VRGyqrf5wxFWPXsJxFUSL4ufbAc
VCp/2Xx6VA527rcd7uNkbuuwFcHasA2yJY3HUkaKJC81dY+2SB/EyM9JYP0cJn6ow/Ludncfr4C2
DmXhvguyaiLTWM7xIsdLybNTNSURBZ+nbW3stT/2FFsHs1T1Yq3MWGnciLtlHp958snJ81Nib/Hv
fRyltrNO7ZWb4AGyrag9ptCNXR5IAkisQzfO3SYDacmx9oIlkA4UPIZRPRUgxog4zZ8pny9kDmOQ
wm54+sdXi7aj7XPkbImVRjUDKuQxzZKD3z41yfvQh7FrfQGn+O3pNs2Eli37sSoskmC6wQufR3wM
ImXfyx5nt6XaugA0xZOWMlNKFApHswyMD8E3ML8nWKqyb44tuo0tiGm2tcRZ4slWAsuYxXZa+w+N
IOVzl9nl220TGSZCR7aIFHfrXuOmcRGIX5ZVV0eHgMcLgVId8h5p2mFLd9+1abrRocHDdLhL7WQi
TbD5x6UyqjCfSM2ONPgRuP+ITmxYzPRPa9dX8dHXrjPDvdK4r7uzp4YnmUyx76szo9NrVjY/800/
Nv3N6nlXXQ3YTUC2B4VvRTidqYIcBV9peqEi41vFI6ij2Maey9SRFvNsHrOGjggYq7MhMs5iN/iR
kvCuJxfo1tz2BYOn6YAYH7RxqUqGNHbDfDnOUkLtNEysjT8wBOP/6GyvTJXVhBcl1ONiq30Cu+W7
9IdDK723QjjH2+M3hKKOipFjW0ykWqs0hnKMSulILCHVtyzb3JaaetCCHRzV3O0dTPdi3zvZ58qq
onLeJdUKSm0t0KFAmDgyw8qM00x9mWjW3YF6xdrIuAbz6/CYADe0C7R6sji1Hymur7K6OanmHfdM
Gx0YvEcHxxBZpJkNvZ+Yg5UdDNgoOgN8a8N5TI1rIV3hdmmA2jucJw+ioc7fysV/ve01JsOs36/8
EsLByhG1Ba/3+Y8Kx/mh9J7bUD7WotvSkrFXB/lz92gTLXyLxfYCgmUC1ZX1Wxu0lwEk5YTmB0uW
l66u/iF8urC5epMoQIndrnq//XMmu63fr37OpWWJoo0pjYM0ObVT8A4Fkq+3mzbZTVvCBROdb00h
9lL58p1KcLz0LBpn6wESEufbXZhGr63f7VSzgLhI5AVN7hYxQhQDLPgbLmWIZZ0eSOEgNQR9msfC
HSyQZPrWJ6f1FsCjnJ/7hq8F9IzdFGNLslpoeBga58Ss9ni76Y+XOLCl/D6vhU8Lv+6RiFyKu2KR
R6NfvHn5XyDGwGF/evGbjcf+j6cA/Ay/dzRmdj2Beg1TIKfhqJrePRYMLMW3f+PjVe0P4cmqAGdW
nWFNcMafTNIziM3f0+xpmKe/SzXEtzv5eKJR2vz7L9TD0tdAquIXRIykLZfytV28jSgw2UcL7DFf
Kpyx0LjdtSdcOqYHRUW1McsfhxgKln4feVG0aZIuSE0eK8U3j+TzKZtU+GAtWXpI3HzrOdjUjxbK
9cBJJ1Ok7s4JH/MiBK7uXqn8DXpX+6ZAC2QIDNR1X2Nlpk0LcLnPaCTqJTwHHeWX212Y/kFbmgkf
pjoVcKVhKLy7vO7IZSRTdjcnU3gsy+nv292YPFaL6WIWvlX6JS7Ck/ulGE9JKqKMvDT1Z+ST+HYf
BofVATaLr2zlEWAt2obeWwyiK8xKPk0+3/gHg6l0XI3jkiX0Oaa7VJ9aYJps73MefscjyL7Z1omF
nDLvZJNzbGSmvD30Ia7eq6IiJy/J9x2B8eb0e2SoxR6LpsU0DG0vj1ZpFREUSfpd1wR/aE7iBbHP
UMqexslsB3GV2UuUJsu5swcJhH75vfDI1vHRkD/+wNj0VdPSCrZyw+kwWdm9YPPGNJia1qIaGjlT
AkbjDHrf7dP6/hG06cbB2tS0Fs+AQcs8sFvs9Swa/EI4hPQ4UKcOd63NRGcdcmUwpG6PCXDq8jRV
znHAayhYBna9cv+hDZmqhZeW42BFQAXAoZAolWqhi7LP7jq4BjI+jj1BcjVu2oKg6jr4ply1VS5u
yA06tKaogN5GFX2K9xocnwryTQ1QlpnHDc83TKwOq2ncKbBHguZ9u+1jWVrhyZ+L77fzmiHv6OxC
bTETEqwsMUUv7tI06KM6SJxjPdphBOmnfXxYRIfXWLQvrYQ0KR6Mg38a6hFUM/nssyXG8O32j6y7
rD9380SXhgQ4ZVAdiKSAEwWlq9MdwXV9DNTYRomdPrlB/rjY4G+meA2/3aFp1rVQps64iBxc57Gj
nCMtp3+7fHz0+NadjGnWtXAOF2hXLV6HtVP1rzT3f0ou3I1QNrWtrculasM8XU+ZrRzFgc0yizrH
21jJDNtgX1uNIbJWOIONqeaWLU6sKGlEKwpYCXWbY9/0VjTXU3ayRiiK3Z4Jw9TrIJwOLwuMcmwz
bJrT42hD/REwzFcnD2f0OqduNIXL+MOrQBKRVf6wcRIyOICOy+nIBMTbmnBZp57yxH7p2vlSl+FG
PjfYUcfmTJSA1MJD84H4pmyMXLwn9JddpZHX43xBig1nMOyedFVHWXNpLS0ygKXax75ELSnqLE64
iWeHqQXzOPQR5o2jhemXVktenXwH6smGTwXufpeJH7ss82LOA3nsE9s7IKTDgzPUwCV2ywam25Dd
dGaWygvBwzzBF8tsvAvwEF0QiF2R8D5Q5J/bzmeIJZ2hxYaoSQMiBpz6XIRRIsVyyvjevKnDeKBM
ndZcWFnc+M058Yq7abCfw5m/3h68yYW1RGDngMLMEkmzhJb6ESrkj6m0g4Ot+MaqbgpNLRkoBcZf
i+W49iV43RmquBntzx12/7ajHmtbHEeP3kG/83T7fwy+rCN7XJCqTT4okuNS3DP3i7DTCw7gqji7
Qb0RlgaT6fQtquiqPnCTDARFIHrw3C9WSGJesffbf2BwJx3ck1KeFcMAj21C7yJhIGBqN/YRppHr
+/Osg945gXGoGI64WrkTE/TzcOV/e+Sm5tfvV8FdQQBX1U6exWEZvlvNzyYYv3bLz9uNm8yyfr9q
PO1DVA5WFo97vPa63fzoVvPGDbtp3No6LiZc4bN1veqJOualf0yI9wAFqH07Tx3gw/q59EI/W9fx
kEdtO0B3eR8ylOioHg7e7A4kBhmgATSLlrD71yfkv9sWN4WSFrk19EVR1QezjPWn0FMHVVWHNHkp
s7Mt5EYsGWZVR/J04BjIZ4Xcqar8QOT47NTNy+3hm5pel6ArhwGzootijB57gpmdXJI9Fb29sah8
LPaHMrjVZFdtL9xShYC8dTx9Zmf/e/W1uU++JvF4z1/4D+cSbvyCwTF1FqQkGS01zXjF9Jh3WQhf
4ULFaVbZ1kO/yUZaxApXpX5DF6QykdUni3lg/6Tj1h2+wYF08iOPpgHkd7G2FLmyId/kf5F2Gc/h
eIZmNN7l8mVjA2P6DS2A/RHyIDLvkXiSWsZjNTcXC9T4G3sWU+vO75MdqgW33RnJ4nqueTyVVfBJ
QrDnss9NtQV46u3GVw0iuHbqE3HGR5/bG3ltTesfHIh09iOWL8k4Wev9HuoUq9I7MQevS2H2uDjJ
vtHrAB8wv9B0xrUVzlyzulSOWx6cFIp1u2yjo3smD6/e0//WK5AvDMJ7Bp3SvqVQ5ztaynEeZgts
z9i+pZFfh1HKkjgt5efbQzf4vi65xIkEPgBEvTH4QX60y7d8fl8fhpc+Oyv3y74+tOgdLYuBqhLz
iwKzN56GF2HPh6pMLmPQLJELsorb/RgCgK7fr7LdxIQoJkgWx9CuvwBTeOmhKb2vaS1ymUonVoIj
ME5cYf3tiwkg+4aDOXtn+1rs1g0UctsKOx4CzrJk9GN/Hs+3h26ILl01bko9noFuk8d1bpMjMHNF
FHgtnn3GH6nd1Kd9vWiLMHcB2Z0L9FLaHhQhx/IOGFsoxP9rVfPGKmOYXh17FjrTkFolsqeoG4wf
QsYRJfXr7fEb4kCHkgWDqqFHTnjcVc0F0gTniTqXsZVnuytenGZfPTnRIWR1t7AmWBrAcdr2Ms3k
RLjzfd8frPN/5f3VsipV4z0snvp5ONhFE6fB8jPnWCpn+pwJerzdj2Gx1/FjLXWDAWxLOLm406lz
09fZlS98GDYSkql5LYhbUJh5coIj+cq9jH56om3wVyeqeSPS1m3VB4uNjh2r56CweoiyxQV79TJ1
37NLYt2xAqwKQXl08Rh620wmh9IiWjhU2aJEMkr585S/dOkvtyuilRGVsS3OD1NEaGtyWFbj3HFI
O8yK402MQYKNtsmvfT+gRbSQTkWEhR/Aw6dkjy6ZHx0PpLEy6qdiIzcZfkDHj9l5PucL6gBxLKhT
lC7J9gtou5eNfYVhCnSwWDE5k+Qq4PGYgzbKsujXPlxiEQQ4x6NcRG2RBpr+Yu3/KvLSwKo4inh5
jHLbR4+CIR0367cnwdS0FtTDAD7LLhU420A63Wm7C/D48e2mTdbRVuUKZGklIAY8dsvxMatwnW5X
p972ztkMzp59UaCDwlQJjsxWuhwPDo91ODwU4P/Ms3a95rwLrC12PJOVtNW5cse8ngVgiL2cizKy
vWL4qmgSbknXGnKSDg0LsEeXZYaUl/nOEzapVpSk82WoeLORlEwdaIHcNqq3HUjIxbOvPgHe9mNZ
j5llsHG3ZbKPFsoyaHhIM+CHErn86sMKwu6du68emejQsFEMHanAdBxPVRc5sruvQivyunu3zaKw
IhvLguEXdHxY0xUpWP4wxb5fXFBfcIaK2cbSb2paC1/fVrQSCvcePunbaHHH15DRjSAzta3Fr5XL
3E4o3grDNvkxzcNfDFju2/FralqLX4i9JhSKDbiitttv5VRBeZNsKZ0YcoNOlIRrIFBVJcCl+JN0
793ekgc2pCpyiVUcuioXz2B13CoFN3WmRS/QyGD9sPBqmLHxCYUR53B2o1qN7xD1AzOOvataihBt
Qa5aG/z7GTzIVv2dAJdglk8bWW6dzQ/2FDoYLO+WZKhAlR1zO3iQc/NTZEpGkzuBGaTbOd1aDI+A
2fAOAp+wkvxWeuV4kmVJNxpffUb/AQ+0EOul+NUK5rIwmwQQMDGt/Zd2rh0I6PR4I+j8DeN/NMdr
B+tu7KoDYS8LAZgeYLYQG1GlgveyT0+89w5ZyN9tr97SuDB1tH6/6oj5obIq3E3jXv0Lyvu+TChw
aNVd4FZgX2837tVM5tKiul+gf6xsdDKP5ZMv5LO7Pn6Ve2qWV2Ot3V79A13G3pUCh8FWlmI5LrXT
EewpvHYLTG0a/5pSrjpwFqfnVQtfqqDorQR9nZM6DkFJdzszmZrXApo5RYl3GawIfVr8WghxDwxb
APB2+lub+NUvP/JXLZYX3xuaNsAEFMDCkuDskHmJnIFWByvFq1BaJnFpsWc67NEXXadEW6At4pci
WR/LaiHLOLEH7zgE4LWZiDceb1vto3y+dqEFOKl7Lp0ad7VAIORRLrLhYjkk2FiIDHGho8Kk4xYe
Lpj5eoF9ZHhjoj7/MvkVoCv296yrdtyE4Sd0cNgSUDalHK7rdcnRl/WFQRrytn0+OritTWuR7bpJ
n0CUHAdDcG98KjjPDqzzu3teNukZZ8afbVCVT0m55BsmM0yIjhKz6nHMCEtxZ+h3sUPEGdcmG/9i
alqL8Fn5IyClWLvl6I9RPgXZwfYXsbGbNLW+fr8KbxzbsibNMx5XHftrZrI+jNmwxZdralwLbt6q
JmM+xTrkTXYkCzc48NneErX5aCVdJ1kP7KXD1VGFwE4L5kS0hzI06rumvrn3BiBLb3uSIT/p+DB/
ycp+VHjcx1toNb6n/DNRP/c1rQWx5QUjG6BeisRQXcAl/8DLRUQgwN4q8TeMXYeHOX2XeF6Deyoh
1Kkuiu89YHO8z77uGr8OEOu7ygeWF64jZhGrmn0Bp2jMvC0+C4Pz6AAxVuAJRM1oPgldiDQU8uDR
Zdpw+w/1MuA8OkIslPNc+p7EDZjTFJFfoDRzljaPGqtmY5RygTueiqX3Sz6TY8IcL7Z8Hm5kC4Pn
6rixsPcD0eQK6ckTn8JmeO+D6tmT87kv6fn25HzUhc9A1/17XNcwlRydNn3rSp/eN04loqRK2qMz
j8FbkYa7SonQjxbiyB0szzqZPTSTBBNuBvJwcCiD23QLuP+RE68/okV5kAz+QCBE8eaxOjlx4d95
oR0c6zDf4cZrB9pyHaQ0S6d5Gj8FNf+G8sMqckj+6kKLayOFfOTIawdanNdJ0KUo6eZvw1A293h2
oMfMQj3X7Yk22Ec/Ug8tl6HdNeOnLiz6qEmwS1uKPj8DxOVubGENP6CfpxkklWfwKam3bvBR3Zpx
4j4v4xy83f4DU/PaYu2NnW9X1dxjAgIcVwYxlJGbotcNC5naX0PkaokL6JwPfBz5W+YV88OS1UnE
qyC83B69IdD0eivW0RHFv/nwCbrQnfMuesarx7y1vW/ONKYB3omHfKu4y9TX+odXfwIW6w5YwEW9
ebVajizJZOTYfXbMBic44tVyz7oNj9W5iQerx1fGpk9TQP6rBbaYFHl9I/WaHFYPaB8PqiDCmD7N
NS7GrHGkUbaw/hs0jXYx/WL8WkhPeKNfZitTbw0UpI9Zz5yHZO6/2Etnb6TXD9eP1URaUHMw56CS
ZVjeFkY9EAf4AfefyCDZdF+23STO0pqz+czaUpF7p2OBemBNyNJzjsvxXYEJZXvtKD64oexwczB8
GovpjqfefBhcd1fiRePaMTwJU9ZnvEu+LkIVoASuuniSiXcsXLpng+KjCy3ybeoHfpclwyd7IfOZ
j7z7rx2l+Mdakmprg/uhu6GP9ftVzJCqJEHK7RZiarQ4ZSD6P4jB6u5sr92qm/8wLNGFFpZJSWvP
4j1/gMTfdAI87y/SoodVIzXKZbHr3RfdaEttJwYlAJSd75Fo3EOdi+LFTazkr9t57MMsida1sCz+
j7Rv25FT57p9IiRswMAtderqSlI5dNIrubGSlQQMGHMG8/R7VD5tqePVLiT+m6hTFwamPabteRhj
LF2J0YcrlYGbdJ0ok/q2mdwf/Taj5iX8NtMGIpWKu7qGdMa1G4bs1DkiBlVkUD4ukdfv5tLz9xlH
Rur+w2yfYmBTN3ODMi81XosxbxPVSHc/eqvTYJlt83YMORo2kMh1Hl1WIYrH2ceoqbJTCi6OpKLZ
morha1dYWMy8HTcO1ypqxvkR/HY+QpzT0Y+jB9miz8mt/Y/A+Q+n0N/vW8wCEvO+TKccPVl+iukJ
I3VSKHdJonLs91M0rWk+2h5xM+cLHGYuqcPF1dgnO9TcTf3kHnwJtTKnXtZUNm0zY0A97SJd+7gU
Xuua0blPhmUkVcLHWYV8J6qoRVKV99KvtqRKMEUG7vUwOEwVjFzdnnmnoR7K516E08oWYzOYAffY
7Zq8INF4LVlegLKr2kVpHOyLYKM/Me/PIs2dsW8i9+r3Q5Z0ucoTVS+/t60oA/B86WO56JZc5TI6
564sDiwN2/0Epu0VlNtm20A5wucOLTUnV+gogH+8cBd0tXVZElXYX6FWEq2cV/7cNF7xXeY1GhUY
ugr7Sj9qFnwTzUh3mnQD2JmewBP5hrfuqXF7+kARitgVjv/GQTNIn287jCFLY+zDTVGVRaWpe+Vz
+VEq0UB6mJSH+9P0WnAUXsa8ZHeL2+ZLRPRj2qgTK6NoP4XqJDooXug4lclE+NeiH0EU0f24/8TX
T054pOEIdNhwPDKCOVNySuP4LfPJVfTduYiDN6yT+S4aPQiGjB9GZDa3LRbzxj10qTvWbuDgPj8G
iRxlu5uiETrlIURVUEi7qRodH2e6hHDy9Vi47nVQYKGGqNie3mzp4Y/75rOselMevmAzQmkQMbty
itSsDqdlJzLhoG6/+7FwuSaTZtmvQ/q3t45inJfTdPn/vqFnbwrh+09umVe70MkenNlzvt7/Istu
berGQ6Knol47uFfWT+yNqnj8oe5wBNk2uuklstbLSwTBrmyp5jQp0H8mkj6b1nozLG9vdmm5vKLz
XNX0Kuug1Ud/Qu36U3njQFmptLdsA2Y/1lB5GdLCfLlSUn5MKyffT/n4Ye7ntSyY7QHGITytIa7l
5S1/TNGOCbULMKlINqQ3mv9s2ySYzVjRMEVoX3GXa9fT8hBFk/O1CnAq3zj87cteHC2a2OFiIFVw
nVBqcWWzG/0m00xXLvgWF2l2W0U5ElKUFcG1K4LLEEbv4YO9RLZCJm4FV6/6J29wf/dDRFYwbpsR
Y+cvZiS154L4VxnMakeX4dPghtn72GnZyqL6o5v2yp5mdmAhoBPnUFoU16GKmTyxnC7loXB619lH
FEwD79w6F4916jK9E4KQ6IEMqGG5RrPLvvl96tRPyoFazz8NnxC/7Kq4mv4RUjoNKLCYD9aF+/C1
mcI4RuiFj2Lqff7OA91S/ryATqNA9ZEzCPpvvdA+2tQd78Wm/raec7fMahdUC4PS/4pm7otkWsZ8
Jadt+Q6zhUunc5C6MeRjirYvP4osfi8DNRyhM1quLFOLIzI7uKLen3uGmoUrcwv6o8lihyY5Q5hl
00SYHVx8yadRlV591VGRXtwW4SDR1OJNuIQbbwiBcTBgU7i0Pq2b/+2dzaAuXRT6D/+HJxiOIgK1
Wd0q2lzdWn/u0gIsLUyRU82Y+7TNTLfZeeGKRDTWDk1JfWUc0O34+KEQ7nSYWbpJqsaLA8M5iCht
wzh01dUXg3+QPXyCj+vojiBLvJKYtZwxzOYutbTSL+eQXNMRZXGQj/AepWABtCnYp0y5xef7trKt
WAPbbsRTPvUduXKu0zMKhbEzl4XoV6bC9hXmzo+QJcszTa9+2EaHKERnDm647jGEdN++ylapcyxH
JbPda1LKIarzyLVp43I3zRh4kBPcRy6X72Nf6/NY5mtKLRY/YtI4d8IPusiL1bXQIj9PqnjicIKX
fmrW6pMss2K2gQ0VNKfnuGzBJApq5D2bnVAlRdBNK7NuiWuY/V+Q4eatRjP9FWXaDgS/h/Arn/1v
rA/YMW7ABptP7DFzuk3dGB6CyH8jUvM08ECrAse1aPGG9QPO/yEi88+bFrHZDyb1MEE1lNdXxcQV
5bdV4nD57/2xLSvYJHguurnP5YTbEWie5dFFyR5LkDP+iMtodAiCyFu7SttWFf3bRtMMYZKqQ48W
ultLtXclLcND1woSJTOq1fqVzdz2PQbg/dgpcZIS9KrdAVV7Up26eRlOXX8jmRyXYFtY5j8tYm5c
oh8PfkVxOfye0hnkd4srNkLQbA/rghGRPi92rzpHUnWIJfvehzgM1gXrVk4LFpdi9oj5A/z7VMN1
RQHOly0CZOIGiNstMrz9ry5W87eWqTd7xngINoR+qTAnDW7C0S1WGkTuaVn4Gl2WxaGYXWO+X7W1
WxTwwxqhUsjAXz2Nf+5DxDa4gW5fynyYZU+vqfBafXAzmf4E52omV4I/tvFvv7/Yz30CoT74dfc6
UTJ+ADMx/TpmuMPcf3ub8Y293F+411WO9K6CT+TERyK8LzkIPkJQ3UP37nT/KbZvMNDtVqD7F0Ec
PxZTpX7QDvGWJIiatQJH22I1UO1OPdZPFuAGjLaic0OIkrtORBATa1JG9h6ufA/56HRr1OW2zzH2
dVlVS8tS8FBHeeX+w9N2ZrvAzekaAYplfLN1jMWFLxuP4vSDhsd3uidRfsxU4efn+9Nh8YJm9xht
JumWtPb+Fwj36+Ipiubp8+0OuQgctbY95TZbLxau6vmUog7eu9Lgln8u2mqmjyDyI7/iVNMH9C6V
09P9R9kMdvvQF4+adKTo4vf5c1pxaBo6Kt/xMNuYhjRbyKijp1AoBW8u/O5751D5S5f+cMjKol2B
oWUF09uHvfgA32mKPOZddW0qh9UX2StvOPDQ0/yXGPRcRQkXmUf3c7eM3logz2Y1A/uRNy65il1y
LVStjqAQzkHC70TR7/uTYnEt1AA9+EWntJly739xwiLCbWpMxUMGUurj/SfYPsDAPa96DU4zIp55
lIXFZahY5+2AE4RW7z/A9gkG0KGn23MZjdgFexQ6TIWTPlB0FyR90+Qrl2YLFs2esqkqlzIoCXa/
W2ifju8UlCPOIvO/1STeJAHnoTjp7+XVjRnLQBCJZp2KDvGOe45XJLGq9FqFqGX9EgPrdKBhhXiR
eP5zIpnyzntzO1L7EPhJSNAHaMIbxxW/YpmUPwGlF1hRivVgutfL1aXE2+uI/S8mPJT+Sh7aNiW3
B794gOxI1lQDhbW8dvwT/NIEokG1ROXBWPGVo6hl8ZrlcTIrljwrHKytcNDnDuqsPFlGv9hUFoc5
N9Dd8JqnClQUVxVn8Tuh1fCpb1i0v48M29sb4MaFM+LtUOTPOubTqRAhr49lwwnfOL4B7UZlGfjN
Z/gmmlfD56GOwr7blaxPh3+2fYGBbRqLUYU4OTynCOk9NnKBSkJduOrf+8NbFtF/iuKqsAxpFi9X
z5sZyMfn75N7oxerbqRJ89bUnFkY1+XIuLRtSa5aNlAQYkOfdW8XcPRuagHHncJAdleRXBKn7qHy
4EUXxmj7IfezcGWaLVh2b9Z7ATVB2gWR/qB77qScv6DV2DvTWQW7sl+jwrE9wQAzNAZJ7IvMvQpd
82ToovfTkjanMITm/f2Ztj3hBpEX3zCpidZyaKLHIa/aQ9NUX6nM2kONP7Y9wECymNEDXIS8feal
Q/ZcUZSw59U+V5uoxzHHBpinrOU8iurhGQmEUuxyRoJ054JIZuW8abOQAWZEytFhNqHvT+u6Qa02
exNVqnwTZ6iDvG8iG9oMME9R3kx07NBZWJG6/FhD9ib6itquNP7WQxnMe8+dovp0/1mv89t7kVnz
xjMH4guVV3yn/lL1R85Qo3ZtMgHSqJMb4xbYJCk6NMFcoUmzdN6RCqhYfQcDTYe+n7ADMeglQE10
v9ZY/7p9I7NOjtagZnByMjyrLgKdhRIwgR49/q1emjVi8dcdfmQWykGxGUSmE3GRPliaLEG+Oh92
FSXk+32r2sY3PME0l22D7pLxOUvj5YuUoSjPdNHOGqXX6yeUyCzC0+NNCapxxbcBVGrZoypHXbPH
YWmjrku8Osv8BMn0SY0POclid5OUKtaK4RyGMYOgpPAHlHVHvpu4vPUPqcegHnDfbLapN3zDlLKM
12iOu4ol+IbbdXcEHezv0i3XNENt82L4BkEc6YOsvfmeyqH86ItOfUY7zabScZjH8AwirqEUEc/9
M/MjEUFpJOQo06kc90vdhe6K+7FNveEcfHDij0PL5XPjzNVhRJzxOIAKRyPSf1QtjyAPMqx1BFnm
wyzN63gMeBZx+Oh6WbFvJuRpJ4GKhZmvxsssM2KW5VE2Sx6FXF1F243BoctUmz/WXbsxXh2ZpXhR
PEDaKXDls9vF3aMWvHzXk9VL2+uuOjL71LQT1UgTZuI5klnkPTQL0jnv4CEH9pZBFO7nTHu21kZo
m43b7y+2ZiVyObql6J/5PJdndqspSN1uTrxCrbHJ2h5hAlyRvqmXoXtubqLvDAwhp4GTdDcPxZra
s2X9RgbGozCkjlO47fPQi0W+pQ2SiE9FCA2Ao4ue2+7WeV5kJCmDYlzWdlTbKjNwH43oGc5ZKp+Z
6vg57WNycJvoy32vZVsDBuw7bEtKs1I+g2XROzfu8Gm6oXIakUUM0tXGYdtjDOCLoB+IFJl8Tnu6
zInrzU248/3owen8f7yBtCs30tdtRc20cXcLYYt41I9KOAQVUeH7pgWH+31b2QY31nDjgouBZL1+
FGXRJYVwvvwfBjdWb7MMwTxOJRVJlKt/xZ/AbD2ivGfl5V9HBzVTxbfONq9jPDyqxs/32VB0D04W
T0fQgq6p1r6ezaNmroXyOsWNQfq/mT8+dLn+3Kj8Z5eys18s0Vnp6oQM6Li7PxmvQ5GamRepELoE
Wb++cK/nzn6gU3+d0FPxjJoE0iQdB+1aktFc/3v/eRb7mWkYViwkKDodH7tZoXaMLpFIxpYWTwE+
bH//Ga+jhJr5F8bB8IUWN3JJB6oukmUBMkk5qvpdOXrXZWT1z/sPsqxkMw0DUlKtndQjF9y9f3KG
usGqRynNtsENmFDahRPte/8i2sJL2FB96cbxw/2xbbNgoKRIQVOZSVY/+mM1VJChXZzLhENXuYcy
kfy17SGGl19wfelbuvCjr9L2mtbR1xl3+0cEETZJGXvUM1z64neQVylmDq2ANE2yiZb7VOtgP7Wa
HLd9hOHY+6Wu+dj70ZFEOt+3fTfufSzgIyrv1yBoW0WGU+cEiUne1VB9Hwow4BzcPB/z57kJBhzk
73+FBRFm/kUKkJZU4+BeJG6VUHJp0gPvUd4wURwW0XGVn+4/x7KuzDxM3yEomscgTZggI7eP1fSZ
dXp6iLLgedsDbm7sxfmHTQ6BbjLXF5XT3wKsX3uX+YcSd60Vf2j7gpsFXzwAfAM9D5tcPw4MxUb+
GHyc+NDtMrZJ082jZu5FOF4d6kj6F94604mOqHBM27XqBtvbG7j2Jz2pOffgU1HOlyVNpaNLWU1q
VyGMvb8/BZblahL4RbGQKPmK8Yxpqd93I+rJHTZ3K/a3jW5AuiCuPxVVk55Sp0Plj56fOHJrKzCw
DW6AOS+qUUjWOMcBlErjfuoyUCW7ebfWt2ozv4Fk1AviFEjRkDyIGdwkEkRrkvbBu3Bx1rhdLJ9g
ZldoWede3/rehdEODmNu6a5a1uqILO9vZlUCgVDazOCxpS8q8q6WWe/tin4Zqw+V8ulaAartGwwQ
07p13ULjdCm1hxAgQsc4Uq1U4f5Jxv23CpeayZRpUh7IndPlQjmLlixJ83bsTxqodnaoaeYZWn68
NDrVVab/lcg+Vkk36EI9qiAg/lFFael+Gkjser9IGw/BIWumAqmZmCzqp5zjGjxfQ1VL9PWA5zOR
S1zxXRq39byfeJWXb8eWjWstsbYJuf3+whvJsQDrMHGd20yrFhxgiPFO47IkMSnXYm222bj9/uIZ
ZMkGZxh4fIz9yj/6dSPO0wLCo/vewvYFxiGgpjNSsrkvTryY3QXkm9IhOdRdUHE5n6Mi6Kvf9x9k
+wzDcYw+g5yM4sC2Cp9up+WG9p/uD237BsNtNCllULBK01OVyuXXFBD90AZK8qRsMrrtxvWns+fF
LBQc6Y6Bhc7Rh9j1gxRh+JBX5OP9D7DYxkzdkJxLriB7f9RhXp3qQTlvG3QnbDtMmhmbikPQuqG+
cxzrMNhpGdOky24FunLalNmiZsqmDtFFVVe3CVggNUOCsxyGL/dNYzkZmfmahaa+E0/MOXpieGTL
t5iijHwePwdRuW31mGQGQ8ZyBpIBmCeX/NLX+It66MgKqzVtFtv03n5/sXaEM0f9RLLq0rRozS8k
Yzuehe/vG8g2uAHgJaZ6qb3BOSq/qPfoyI92vfb1yo5sgZaZqNH+WC60G9UlZfNnxLH7bxoCqB9D
6pUbTxT/IS6YGAftQpCfJIiHH6fe0QfqjltHN7b8qXYrWnixvHANfk/fcbId2DbWTqOvr06Um/89
s07l6zJsc+eYStWfQ4+j6mgE7ZNDfLorGj4f70/y6yEHYuZb0HQCvi8ELi+iYXsd+wl2ZvkJMoG4
K7BjOCCJ0EYoY7z/NNtXGft/gLZBqWM02FHq+acxRs8doeKQh9nb3F+T4Xx93RJTN1bj5oZCQ784
+XVYuLtYdtP8maOPKd/ksYmZf/G8HCGgrpYXUdUV1HGKMkEn0yaPjYTu3xMPH8o6FQ7y4nZ0SdDe
7Sct81e4Z14HHTFJD4aiHpu+m+UlK/ll0OMJNIpvqm2k0h4xWQ+kxk0z0DMwfXt32i360JdsjYfE
Nq/GZhxlLfFA3SYvfpvn7zhYIc4B13pladqAYMBZVR58XY1tGJSY5FxNWh5kOj0h0OAl5ShpUrmT
TvLB+3EfCpapMLMrKCNE367nyQsYe6LdQDKV6B65duKixOj+IyxoM7MrRdlGghSBuujZexagSsr2
TZAXCVoSsKpGl6/dfiy2M7MsfeVW4FXwKuhA6w95Jd+hf+089N0hdXNwH4Q5OEHXkhSWVWDmXHoF
FrOFBc6Rl8t0aYZy7nexx6Jt+xKJbvP1Ykt1EfBcWK3VqR7JG1b8q0EImkQz3VRiTUyWgzIdndH1
MLzngnuipiUCfDpYyQ7abGPu2KBr8FngqtMYoD4kmk9CrtEb2JYr/dssIBD1/dFDmUbpFWdWOJcB
ktwyHrZ5PZMY0E1ZEGu6yItUWu30LNODR6Kf93Fge3cD2lSlYAib4DgEFyoZGHBMQ/SRB8Nq26/F
8iarQRHQCMsRbB9zG7o7Vi/dWfBu/Hz/AyxANkkLnEaUcVHG6pQ10ZtcuLsicj4JTAQp9On+Iyw2
MqkLynmSKMpO61McNV8i6u8hgpomoC7d3x/fZqDbp72AVSDiIa7aYnnsfPZRVaJHZ0+6rd2UmHwE
TEx5Fg1yeZQ9jsE8gwd1uf59/81vJ67/hhVwcPj7zUsX+VzEQ+oTCNUeO92+K5zxkblIjHX5O12j
jBbiZE2/bIvYIqj59/McMi5jOUzQP6lJAgaMg0qHfTW5Ox0E2w4wJh8BWBs40ohxcwFpPNpm3To6
lc246dZDTAaCOBj7NBtofQKdwj6l7qHJ1bF2trA9hh4xpWOhyhQKnYft4zS4Kj1x0YkAogAdeNjP
oh2h7nKOwkAPm9qfiMlIgMstlLLLvHvkGkJZ50m0Lt2Bm7FeK0qxAM9kJIgdIoqcsvoUVt2+9M+l
M+6KatP1mZj6sA6dBCaX1Ke0DfwEnPjzXszVtrJcwgxMa6eMGtbI9oKKpz7RbvERYattwSnCbvZ6
4TD8OMThznGbiwJVECRgSfqlpWP59T6oLR7VpCFgE/x1DTHbi5rUSWr3RDtUQ8eu3MX5KiGbxeeZ
sq9+CjaIue3bS6FB0yXnGxeE7Ne4Mm53plf8kkk6UEQFF7KsBZjRnC+Fz84dexJle9ap96t1tzVW
EGYculMvgJR727aXDhyAyUDK9Fr3fK032mYhY2dWi8qDsc3aix5GsS96cdVKrpX5WZBlsgT4Y48V
ivzQxe8ditN1kbKT22bpzyxDBc39dWR7xu1E/GKVihbtLjj4ijO6z9K9irIrL8lzw/It5yISmc0I
8SKLxfdFcOxkfUmn4GtYdw8bXh1DG+ilUKSue/DFH2PaJqQsjy6Y4gkedX/4V6cWwxv4hUcYpNQl
AdUzNA1cuReB2N0f+lWjY2hjR476sKkZQo/HhfXqQUu0skCX9TtoQpcV29he3tiDBzkXUy5mcmTZ
fOjd9DH11mpgbC9vHKSHljgwdhYgKJjv6ulLTh7L9v19w9he2wBrE4CbuRbU+T35oARkYqwOmZ6X
FbPbRjfAihaVrFR5HRybSu2kVgmd11o3b3D5jy8Dv8Lt7PUCRqVEDLxsW3IEuc2bxgsf/dT/Z4mz
TyjUTUo9n70uXDmevOr58SgDsSPoWP0m68gx75u3Dq/PagiPXjrtCkVXwuK2RxhRrhrtJIrPQBZp
WHVyxmzYu4N4wqYDfT7mi+T+bFtWkhnAdsg0dUT05EiHj42DW3DxfoZ88LbBDfjmDoiWazqSowN0
eWCZz2sUf0/z4f7wlrVkytzkQV71TVCTY1uASMKPH9Eas5IHtA1tYFejkl2zYSDHQDn7sVZ75dIt
lySsHQO7ZYROUwoqaIjzTD/QFPEt8MsyYTRYwe+fdOtrODAAHAZdCGK12fkd8Pmg/cc8nN97Onry
9bAvHLWv0uqgQfjop+9C5yN1vcQT7T6GJLtAVLhydiqtzh1fY0exmdJA/DDrRqUlTOmz8hp14Xen
7ZeVBfb62KEZ4K7bVus+zPzj0rZJPKq3WM8f7y+uV09GJDRj2kgBu+A/UfQ4OW/QMJ34EKzo2Oep
e1t008oO8Tr4wBHzt8fSg9BLwQA+FyKAyzgfWJMfeLMmEWezjrE5K5T2jkUk/GPI/SfQL74ZljUN
dtvQBrIR+aUgyscGFEJRilfVPqPf7tvdZpPbE1948SxdlobOEzl2JI8SLxtOAldBFEJs24FCM3wt
q04rgsaEo9ech2LvpCsMEa877PA/cesYZ4x6gUm4vHjej3T5x5OnsFnTzLFZ3EB12dbe1I4Y3ss+
ju4HZ0390PbaBjxFvdTSc24bwBLtwZWUkD4/CzXv62HleGt5czNI3Uw814PEm0+hm7D2n3hZ8aS2
gY1duELFslyCih7RqP8Z/IEsyedpTWXEYpf/hqOduFlKnGTz9KOa3joeunvUoWjXCF5sL2+AE6Vz
ZclUGxxTj+MD0jcDlVsSNCQ0o88p68MZ7a2Y0pynP4opao5dGneHbPCzTVtvaEagPZVGcnTgWmQ6
Jzztdh5f8bsW/JvF/S7IgLPGw5mhaYcnd2zftlX3duiWz5vci8mwCzZtMTcZlnvnpue+WvZ+SN+j
5HclKGZ7ewOlNxYj5Euw1oe2OPR8SYqFPnSrBfy2RWOAVVYUbTt8gduVwVO7jG+j/Pt9u1hGNmPP
rRipBr8JDs8IX5SLPKmUrRxIbEMbMF3UtDipxkqf6+pNMQ/HZeMBMzQDznU+VrpvY3LkRevtYhfk
1aAAdx+7cBlWLiyWGTW5cSfh92Mc4u0lf1+U7h7FtSA+2MRsQkIz6FyiVBSKFLhIBKr7NqYsyWSz
drS32f32+4udtKoZYl8jlroo6nQHurgwcSF3snL0+nNR/u8xMzRDzMRpJqes0+BYJPJL/0a88w/+
V/8p++LteNIc67fx07alSf/+js4TTQcdAtiIsB1xm49ZGq0sTYuTN8PMIVvaAFlF/5i3/4gSkrDz
rhj1Dn55xUq2OTAA203Zghp/vLuO3vEvvtjmxf4TUEZj6JLl3D/WUYEM1K+pf5zXpNRvsHxlXs1Y
8lBVUPyZcI3OwH6j0h3v9h0KINIrIuU7d1PYl4RmUDlqVYtWNARlm1DuqAKLFgQU7q8XC2LNiHI9
kzT25YJb58IODgFlPuQdy3yt/NQ2/O33F7BKeSoLjzn+cSZv+nFXo4CZqZXtw7JczIiy5mKmEnwb
2LljIJbuPb0Sq7bNqnGh9Tod+fOIlc7lb+/4K1/24fJ1iM86/3Df6rZXN1BK0swHqyMJjgH334h0
fKiiaBuIzPAx2i8JmbohOPr6WpLvzbiCftsrm+AsG6+Nm4YcVXXSzrnOHjaZwowZ50g/t8Lz4BlR
wZ3xJpmmTbTNyFEae2led2itbOB0UyRWm+DfvllrnLYYw2STdYkTERlggYQufdBx9V169Zb0F17a
OOqSOdaM37xsKLpd7fhJvqkUCSMbWMzdYkFLpof4cC2/tBF0N5fil0Rr5v2JtMQAgputXkA9wEV0
1hrW9ga9G5bwyENEEjlomaf6IMJN+uf4CgObQrGmcDp4FFrpcq+76nkesjWxWNu8Grj0nEoOizcF
RzLcOmLTw+ivyTDYhjYOu80yCRr2mNcMFRGuJpA6So/3LW8b2oDmguq1OZsKH93735ZYJfmmFiPk
4Y0gcT8JSLMV2N3CuXpC/P9NEBXP1bDWmmzZHEwy2CHwU3T0wSTa/dC4DwOapPK1aJFlNZo0sKpK
YyUjF1eXSotdW1UHVccHpeZfXYMwVbVss71JBztnmYgQCiTH0ikenbB76MOVndly3DKJX2kf5/EU
lzhLLweJroR++uJNB03X6l0tq8ZkfoUqWoPwEfA6BO5e0fRXPLpbSq6wbgyMurx20MEBjI5usxPl
vKNNs2IV21sbCE3Lzp2b6pafDtxzPyMHi5LWTTDyDYSW1BnLuESEPG/689AUYBTY1HYIgxgIpWh3
yRVyB0caD+BcKI7oONy2AM2mYnSTVLXi2JebmZ2UNz/ELdu2NZv9w5kEnx+kk4NjyX5U7udwXjG0
ZWWbPcNNDLagsEbbaOs0P2fW71AE+gU9K9AfWwOPxbWY3cJ507gQgrl5rs7bu86Y0KeApNsOnp6x
kaZ9wVg1Yw2SOkr6lOznYo2ezrK8vdvvLzZR2VbR2HEMXXrTrkfTNiNrqgx/2lteuat4BipjrjiL
Hbhbp56SoFD7AfAp+2w35fkehMP7TlbvQR151Cha2QQps2mYNYsQdOlwuGuh7Tmnu4x/2TayAdaw
ykDOiqvLkbjhqZH9UdOP20Y2sFq4HAW8TQAz5XKHhC76OzZVzZHQbA1GUm/hRY+baD4ykcTMf2bR
mkKDZeWY7cCl6GRXeyHuiNpPQOR2cEJn2yxSI/PiFzkHFSf2OI8N7sMYsextDF+54g0sUKU3L/Fi
yZO25xRcicFRizMbD6kjkwVF/vcn0za4AdWpVCpEquvmHVHLiXBa7emHnqzVe9uMfvv9xbsHGi12
KLwLjqy81A3fg6j4cP/FbSMbYAUf31xBSwjH3EIkzujvh3zNEdiGpn+/NPKdDUkbHCwoWhFSdKot
4Zogpm1oA5XR0qOr/hZqqXLIEN+wM64F6GwzacByHuY4pCU8Iy9PAyJ04Zc8f3/f1pb9yOzzdXpw
JIOzzD+iBwRUncQ9+Vny8/7Yltc223yrmQsC5iCkXUDUmaAwod4J8O/hZtevBRdtr2/A06mDiJMc
rrDy0+vgtI9xOGZJpb0k7ZyVz7BMrFm6VEGKoqwzmAjiGsXOj+RP0Nn+uG8i29gGRotg6ENnwKIB
i/i+SMNdSPKV0+LrbHuojL098wVAeYHjSzvI4Ch0cRjz5gCmvX3YT29V1R1CNr9vCG4GVfdNpMEj
6u1Wnmv7JBO9SzdpHqMeRcV1mzR++9ixZiVAYFtRJnyrGQzc/LZap29RdOCOl+RkWzLM1BIPMh7d
rqnkOLgF9Drzg8+aYzBtqt3DbBgYbn01E1WjQm1EiYsKxz0pP9Wb6ulRpWxcVnVNoahY4VQpZJfU
00+p0QHdrJ1ZLVY3i5iaqWxSETDsge78qejbd3ohe5mTlX3Kcl01u24XVkXdMmOf8gJM6Rwmo54+
sTHbt9Q5z2Kt0t2yLs0CJtTSKDai2+qYDv4+lX3ij5uqxGF+A8X12EcupO59sIqVSTb+kp5I6jTJ
u5U7pW0CDCR3xVIrODd4oIDvcDRDcjx/p7ZmmE3JcN9rvbgUBT1mtNm5ab333bXKK9ubG4AFG0hH
UCOFa1T3T+3ua+TdUn+lXMA2trHhTmLSfRnA6iXZk/wYsq9qXCtIsy0WA6086jD2UlIQKy7fs2Js
Lm5VbQv7okryb8dcTtUI1RlMJxXZjnbBPoyz/f395PX9kJnFSGoBYW+45MGxnUDp/2OgPz3oca7J
RfwpBP7vNYqZdUgTQwF1FY5IJ+2zN+5jdZZf3EO1l6cx+X+cXcly3Liy/SJGgCABkltWsaokWZZl
yfKwYXjkPI/g17+D7rvQhYXCfdx0OBQdKDCRExInTybv6Bf7MEb8oY5MoOG3T4GrvbUboNPjSvFz
ZLv4bXViG4muy+lt3eFqU63FilGItAC6tC/CehzCarpt7E/XF9cdgmKuTpd0G0MrJKLIEqVueRlD
3D5vERMNl3Dd7pUQi9ewGr1HOOWud+EPeFgk08FPTVMT33bIXAUozT3LKpC90hOGld9j+sQPryq6
sOwxbc1f8YzYmebJ6s5XsWBvmKpZEHyHx2jo+xgvuZocj+4MFANmXtM6gLPjdhIDizNhqO+jEC9W
8uv6EWtOQIUqrQSjF9myuACfnQHzi/r1SLp9lQOudtIy7sQz80Y8HPIfc5cdSvp0fdcaeatQpSAl
CfU57Ckump99Az5sIcQuxkKbq62ybE4S5udwx9b6Pmsi5j0Fxfn6vnV+RwUq0Sl3vUkqShNZd03o
HOtT/GG94x+Se/IUfPNP2QNDa+v7xpAL6gQl//4qdZZvoHFdQHvYu2KsDnxYDMmxTm8Uyx1FGsdt
gRMoUdvipH9e+XtQXRj8gm7bSrRd0TOW+1JMGf0KV7kVhkirW1exU8vmJQigoO21+6vPTl32/fq5
6tZVjJQ2scANBev2NabXv/DOoC+adVWM0tb65YQ+QPu0dHnoT/kFJaedSyvvqk5pb5Q2g3vimOUM
eqT5SzqkhrU1yqGClDC4r3K6ETenMRWRNS8HtB/eMrGvQMFVgFKGzie3FdC9ZbZCBnRSz/eZiwpO
om4zBHU6s1NbWu/qovyQD+uPXSqi9sPma50sDgAOwPQ4t25mf1zm6sO+pRVbBIvQOATyouonNsrw
80UUfJ+Zqy2vdmr1/erWeG6evePiRwSFvXUzWI0HJ/RGEqZikfp5XgobaeOpqH4X408HuAFKk3Bj
Rz4Y7tmaejlX+15L7H61XcJOgXVfu3k4+sFxSJ86UofV+t5neeg1SZRUz9ePQqP5KkyptosxqDGB
AImeuGCSUxgLvIwY28E1ElORSp5X0ibzsPxUDhhB1IaYPhwGzoZOMXbsNhOTqu4r5M+/ihq8SOrW
6lERtYqxnGU/TvUrs2ZvfccKfzTWdTSpjQpb4qUohmZaUe2OmqiLrAvK6ZEXtZff/Pgzu6kP1tHZ
5/jVttgSDImFBV3Am919193E2/H6eWsc9F/wpUL0osLMnlOS8nBun1i7w6Zx+1Fn91h4957F1sdR
Olc1COTT4pAVsekN460Dlqsr8TVJ/YpWs2tFGFJx6gfvfpnozUKGHdKWyythlvkTT1wQkeOhG7N7
O89FJFgzU1YvI5TqNuTqSrDlKWgKBV3SU24LPA7ylIzDTZ451Hs3B2W8fbRHBib8deyT5r7a0Or7
/z9r/K5amypZTmwwFcZR2TBx8vCeEllpbWpof0uT5OpKPC5yUG3m8ZaAN7f6k3ieG8bj4ET7tq4Y
NIjURJIM0CZ7m/AS4VovmbsH8Ck3Lq37lbPAgBXPtjCmA1na3Nz4Y+KGmHRr73i+lqtLDX61OmOg
i2xHaKpAS+nipZHjm67ObzlTubQ8iVdLW6yzRLKJOGITu6R2+okzPBmI1D/XvLy1M/9pn/CV8NyV
cYLWVceKGp7nn6zRQv9ATz1ThefNECe/QzHmemUDGfrEijhdD2CjPuUxUvKJHmsrPuJW+mvMk09T
wJoQ0txpC4qFO2LEtN5ljSOL47Yr4gmcFQ01lSF1tqBYOIZw430LpaVoCfrisaTMvUkWK/55/TyC
N/3HXy10wTi5eFLsyUu/jSkPztxtSScim7ZWYp9Xj6A9PSQpSKCskwCfaOdEDSLvxg5dOe0CvqL+
pN4yUf733Wqcrcjph3NT2neFk+64PcmlFZvBIKrObyYK7y623zyuXoJhNuRTb5/MX10wecMxSXAh
MEe8ax5GmvwB454pr9ccjNoI01ceRoOAiT7KRBb5LmhVh/ZkeZmcOn0G8/ApGMcLnyxD+qn5FrXE
WDIks9U64OdaMhy7trJCSxh5mTUfo1YYOcM7p8Nxvl7m4YLcARdbtBjomTz2dRkh5t7Yy1yeKO92
fo7ih52iG0bMhLaiIVkfMeH6JSipodFPJylFoXzqEK+ylzjy6oodg8TdQk+SW1y3R93q8u+v/LBD
izieK/gS4mJ0q0txqat79J9eX/2tJBPGoDY/Fq1YQBY0QWNJd15pVoYuyx/9dkgx9Mfe5eL/6oR0
izImrg9VWlyw0q3WmByR8JhY+98OVJ46Imksu5IUFex5XBsnFOvCv46d00QwleBcd1ScNjv1d56G
4nvRnLuB1CiOo3quLuVaPbOWf7p+FJqDVmuNZJoxgruAhmIYehFiqgQyBdAGGg5aKuPfaaGnFhvn
eOZWXCPHGZrxtk+3kzUOt6B6Oe3bvJJC9TwreTxjeR8wkUZIQEcbGExXt3Ulgjtz1WHE1oYD7skd
y5ffGQd5KTENi9fJXQnWfZD4ae4gQwN9dPuQerWLSQAsNjgH3eYVhRHVUFQZBkRG7YSnwm0e0kMc
j324Na2BmkDzC2oVjGwj+rqTOcGrpHXu2/EwxbeYVvi862BVlrjJiTlDuz6cW85TcDbQ6gBY6r7s
+K9+vZgmhQB1qLxpuZgvV1sL+n9SEzGsxjOolbAmS+rCHRAxh+Y9Xx9Lq4oG993sdUdjCVInfPn3
V965TOre6RtuRRijhLTSs7dT0LjtuZ9rU3+6xkWrpbG5w4hR5uN9Y4zLk3AdN1wb796b0uzg5Kae
bN13KFl4P8WbP6Y4CEwvsG4zb/iZO0H+vM2ed96nSIoVo4VuWyqviKNNzOVhxi31AG4W0xhB3f4V
I4b3sSaMAIOPqJ306ACXeMDgoyJsubeHmhmhUq2VVQlIbsWCD/DaLT9OCZsPVWcZsm7N/tXKWJ/7
tZOkcP5VsXxbu8J59IJ+vcyTJwweWmMManEMk89sXrmI9HVaW4CUIy8FKJZFouqr44K36kvvtMNx
12Gr3XxkrS27K6bkVG4zPeVLPo1hjyGJJpvQ+Gy1NiZIMwKsmccgebZ/pPF2X4s9iHAc81+1MPxt
qtoMS/PcidrWYpHDQLJ2XTC6c5Yf9MpfpHXD0LtqBREdqQ8QRjyHmZ1WZ5bUeyZDyw9QTLloY1FY
mE8VtcvnEWMdxJZH1zevk7piwgGG0cU2w+Yrn3vHePDyqOSiMIhGt7piwls/oGwlKRDxkoPn56Tx
rCfHSVfTw6VufSUSdy6AUwAQWxH6iJxjlokE4ydrE6Wjxkv/1eNX8hSgYahNSbY/BSu8g5XSh2kE
kTAGBe8ACOFo1W4/N1/JurLUilAL+7huH7ful70kX66frkY11Ya/aSy2ulgp3tHjPhOfRFtV9sV3
Rb6c17wDLMaQieokJf/+ygQoLUaGFnqYgAXg4NT2N709vqwOKIfYTv+j9gGCXcCr2YSUMS0DdpMQ
Pzk1pNkDXJbHoBixveQAi7Y4BvBEhwMfjispDAU9nXAU46UkTcicYemy/EoECRmJ8uq264bTvkNW
TLjI8mItmgXVNtJ1D5PtzZ8WYJ8+jxhA8un6T2jsjCl27FPLDQinQZTS0vs9BHYSZoIN3/atrlhx
JTBJgI8zB4q2/eBu7i2ho8EANKXCv3oBh2YTQTmUbpQOK3ovyRSSBgzqzG6Xw1zFN2VsncGKkx7A
tu0finww/LDG8tQmQZYAneTPHLOB+EK6w5h0/D6bF0IOWwLAp8HuNOeitgv6Q5CufuK6UYz5OUea
om0VN38TW7vuGxSrdhrm+I3DXAQ2fhnT5X0plmPWZ4ZrlG7z8mdfOQ1/buLEG303WpZWBGcL31Ec
6GjX7HGXXqmtglYPpAvHJSSKbdRUx5mCzdv9vG9txagXOtVgrAjcqPYFXz6UCxhKwoWIuDLUmzVe
w1Ws2sl537ToyYsKZp2zMjt5bf57bMdn11kMjkN3AIpVp1nXlTXA51E70OyZ9J346IOax9RtrlMf
xazbCRN5UnBeP01svlQeubRp87XaTPN0qdzmG+UPtYUQU69S8AnXNBqQcQVljsYQFtxZ/UZ++MJ5
dKnFDyTrjtPATyz7ExS3rv8c1y/jXGLu4PgMFGGIEdnk0cX/RNabcY7K7et19fA1e5N/f6XbjRv4
CdlSGvl2g7lWM7itKTj3fmLK7GOw9DdpOUXXf0lzB1C7Erm7tVjUCz5usYvS2CoOlBRBaPftmc34
RzN17r5sTu1OFHRcXKtqvY9JYP+JS5CGjj7+c/07dBJTvMFEWQDA3OR+tFw8exXFc9d8dYd7ijC/
bfS0MbHzK6Q1vDoa8PwuIH3k9ONCne3SkW06TqKKn65/xltK71GuNll6lMYbTQHn99wuuUkx8Tkc
tqy+n11q+gDdTygfQBdqN0tXUXRSNF8FbfLD4lvjnYdhEZ+uf8RbjkF+hOLcqNeRlVEgd6Z8WIBY
n/mlx7CZ4/XVdftXPBtdCypixwFBVBKD7hqdcz+5N3Y3a7+aZrToPkDxbMLP2wY0bqDkcS3mhWuy
2WVI/XTa1YwGCSm+rbLZUOZlQ07MwQjvgtw1jom0WLN3tduSdBldJ1aTU5xnYcG208hMHZFvxRSc
q9psWbULkLVeTk6eLbpQzPwjdeH6nL4+YJyJISd5yyHJH5F/f2VfMyjqvSotyCkp3R88aw6jnXzr
iXeI2+C0eoHhXU73LfLvr3/G3zim4qTkNLN5RDaa3cTx9ikR9cGfbEMM1h2F1OBXv9HUdErHlm6n
ocSMc3eIk0uO1uDouh3oVpd/f7X6VPne7PsePWUkHTBp1G0P47YKwzHoVlds2N98a8u7bTv5hbM+
WEOGSRpNX5gYaHXLK0a8oczU0IpT2aFaH0or7Y8+7//sk4xivttsc+Gv03Za0/rejdPbadrV4gbt
VAy3aQBTY64L14Y53CEF33iYgrP2+r41nk3tyLSbAaRRUih5Nx8ox03YRVeFsblWo/JqU+ZKWtfi
QP2cZiy79vOzvdA7iznn1Jljg9roPkGx3t5d02SYZENROhzWnB9W+8x3jROhXG3HLEBpPaU9qodT
bGFsVpK3ffqlnoRv77hSwPeoXPIcz5B+WSE0Isg/Y0xgefBrz3BL1UlGMdcunYeVexTc9/GyZe+a
wZdPt1t5XsvJ1Jit8Z0qBg6DjUu8/nf+nyHDU6HbtTlqEc88md+7TYWyYrJrZCMEpZjv4jpF2YC3
8uS4PHJS95B7pr5ejWdQoXBLIsi0BCs99WiVDNOgB4+NmEyr62xAsd9kxXSyYsr8Py7GYoXVguju
kvHL0iWXwRv2qZGKe3OqenFb36cn9NYtB1H4LMyzwoBV0eiRCnuzXassFwIPtMZOtI4tukkjB622
112QRvpqRyYAuEBezbmDsOhHNSNPVtMYoqFGOVXY27y1uU+3kZ5IO3hhPCGyp9Yp9Zs2rLL1kPq7
yHLggqXkXgVGb4CltSN+qOFTFLPlzrZNTMg68ShG3DQFC6wcVErejAl94bTZHYZXjV523Cd+Jepm
a5X31lyBAb/AaxXJH+thD2gEvk0FvVVVuuAChqVJ3R8xuPpSx6aZbTqpKPG28KZ5bTmWjkf24JTt
z8xYxtAtrdhrtYI6KB4d508S8Hfd1rFDOga7CCZxQQz+W1HqqkMk72rntPjbUxBPz0VjSvDftlKm
QqVEPWYjxYjTP9QuP2ZzWYTN7H6cnXwXfwj2rgRaMMtM9oaRMJLG4o5z+3mxu0e+FD+uK+Lb1K1Y
X8mP07LtV3sdIZuaeYfBrYObOQ1A/MNIfJjGrDmKqX/qfcf/3HW0OZSJ93ueJ3oYl749gm1sCzeU
nXZldExt2iz5gFRuK7azoM5n1IOaQ52AOPH6t77tmMBf+N9qIGq2YRo2RAm2DR4GDQaOpN6vMp8O
bdx9qdYtuv47b+syU4FVdZBuJBeYgD6TPMwwaARYhF/7llbicTd33eqyFt25nYWC1XRX5abr9tsR
k6lYqm4MAMGbsGsaV+AzTaMFfBK0zD4lsf3h+u51xqIYebx1md+PDRjxWhEGdXnqHQ7SPfLx+vIa
uasoqjRpnTwosXyMRAWMx8fB/X59Zc3G/0JQiQUFmhZid9PhfnGfMk7u07Q8XF9dI3m1Z3PEW/xa
ZR0I1IkHsO0/NwI7pWFuqgTpfkD+/VWgdHKnLKylgtzp8ogHjjNwKu9Lf3kU7r5qBFORtYk75vYq
cvT5sf637TW/az8wmK1O+IrZjstMMs/G7q2FJGHV+6fE9r6s67wD14e8XAXXbmlSJ6TF+qB/vguc
+OC2pkYe3dYVc21yUtFiLcGIZY1HMCczNp7G+bJPbZRojJt6YCUeeDFzZh0y/6UqcpRnkF+97Ftf
sdaNrXksSjiEco7hIuc71vkvjrvMUEzvdP03NCarAtiGtsVMoBSyH/mCITTukXgmq9ItrZTWWRcv
q4UXPUw6m+/mjj8YvYFuZTUkrx1o7DcI3sVIo1MOXrmoaIY/+ySi2GqQk8kvfRjSSjFoRpBLk5gw
HBptVHs4Y+HTsh0g7HZ1jqlHxpAWmARq5jrTCUb+/ZWfmcqc+NuGZt/crTBhdDyy1uCAdSsr+fKy
sjnjDUTO2v5d2ckHm9pQINRJRbHRuEN/8lRCT8oebF7d2n8N+DqEaV4HBv+u27xiqG7sdmL0YUhB
XNzGJL3rmsd9yqKY6BS4CaZx4kSTdAGZn4j62cScrtm0ikorpthnQ5vCoWd12OH11U2d4/Vda/Iw
FY42V+VWxCNUPI1rEVbEvrR18KPgPeY056e+35mHqUi0hcTEHwmURmY0Uh2NcpfGqD4pImSoGLSN
E+KzFplG4RUXzPo51sOIUZDVZXdAVbFoottmDggC3FeaBMD1ttUBibEhdMiLz1v7l4f+ylDbdSpG
z8f+y6QThzjvHxK0Uc7NdvJGFg1VfGeTtTkkyR4EqBSYYr/1CtLYfMORN90iUbLvm6QwYKB1iqrY
b+oTxwskc9JQju+acvjpdIMhX9UtrRguJnLgrSmQERbh2xvWqDSN5dGtrBiuI+Y8zkB5capZk4Vz
MH4eiQnurzEvFY6WBYO/1CucwsCPuNqFffPYpB9yzw+NEVDjM1UwmnCXZhYjPFptNQd5yxFkOOWY
mHHdQeiWVwKsLxrXalNJRoGUxp3vR0GPe9Oavxjo7RgzIKT3Yd6DXH+aL7K/vq+erm9ec7Qq/oyX
aUMSyRtD41hOcJsAdh6tl+uL6yQjf/SV4VpW1TsjFxhyJ8a7unLDfm3unX1jYkDbrJhpFVM8Ngns
HbiDIexo8T+k2RqfyRQ7LftsiUmAW07cz3cjnSOGgGI72dPimkrvup9Q7DUYxiQvU+KefFwAWXcP
fkipOs68q97LmGK1xVQkbpNA+mXgA8seXECxYVB5jdGqXPQiKTovl/xyadc+9a33MFdtmC32+2at
XijbA56GH1bhZnPvgSW2wyFYogXt+gR29F1zaLG0YrTziPt3GUN3Equ/i2n7rXLHu5yb0jTN2apM
9C63ketIojCbpCjl3+PCM9kvuO/sMiyVjr4finHyOOQ/eeVRejQCAsS9/lJFmKFHZ4wFBckCnuae
MKjuglLqIyZ3G4r5OuVRzDYlacm8HMsXZRbazi+4tI3gwaO7N142NV5NhZmxKvAzKk+399M/DWZg
b0Vwvi563e4Vqx2BzrUyyRTBbIwB4NMZ2++t5JyDicS4f536KKaLyixosfBcc/KR4PCKB+E6gMmx
Gdh74ylrZKQCzWi7DXUn2Qoxy/Nrh+dotIcer8tI4/dVrnqvdHuSt5CRvFnBrTUyMJYGt6aRjQoN
W4U99RUGAsqIWNS/ZVhZivLW6DY1B6ziwfJy3bB7bL7Jrd+FN/7sneZ9bC2HNJ8+e9bOKpcKqRrj
KoPbAadahnHSi5cfwAdzyGh6MNbRdKegRN9RYACBNYMZCqy7Nw35tvQdgrChDKVbXDHijE09aPmw
/f+kbSkaT4xHoFNNJfj6OQhGkxlJMqH1Zaj7m7zYw6CBkOIo5stWb0WnBkKKU/j325TfGiWi27Rq
szVeV1rG5Mxajm4iHKq/iymWMhU81RZZ5iwBhC3rTk5bHZ1lD5wV8lDBU3NSZNtQwBm7PXvIKxa2
WfBo5ybYlEYoKmwqRQbSAg/3b45jbX/Mfli3snQPr3JLe7ZJvBQQty/yG6l9nM7HXe6LSp1/tXTZ
xDGaFqVuk3+q27BIG7CXfYvL73m1eO3XtU8y7Du1vfMIbPjSrrdl8ef66hrnRRWzTDGStYo5/Tfv
kLUQr7yvcOvBfcEYnHSSV6xzzUtHtJLuacjmY5wPx9ZYPNctrVgnRut1U4bG0ROaIw+JO5yJseSv
cVgqRMoq7DHGPFmZ1ARZyMsNdNruS0z6fRd7FSUFehvirBxbB1rqXY9x7sLbNbePMhUhVbtLvDYD
9DFdg+csTi+p17yYb+Aaof/DcflKI/nQz0hqXDAIrk1ESjzBOyYmbd3SipE6mc3qMZAhCPxRMqM0
25EmDVBBUWllWfU8Ytf92sNp1WDPvo/j4hg4p12mpLLVU9RWXWrjQN3qw4I0m8ZP6IkP8zE7TOLp
+m/o5KOYK6PekG0N5JJOdQ7m5Yag6tGZ+tc0Kv8XHMpZliEYEEZ9fzqy8t73092FAxUQ1S+1vbEZ
W8dj3SNG5eBuzwyAQ51UlEhaCLDqQ/bIwOy5CVOnjUPfal92iVxFQSXEWjnNkVozXL/DfkI7hU0Y
MXh3jf9VYVC1R7PBlXSqdeX8Ltvu0GbJXbDE7wbmRDwzdQ1qlF/FQ5U9t3KRQPgT5pzgegndd6vs
vLoGvdStL//+yiXUPJ8Ln8BZjik7IwpKzZHVbn/+df0UNKqpgqEyzE0FktSG4vv989avYQEt2tJd
49QoUynBAi92lho07ycR9zdJAVYgzzT6RKOcKjc9XYkPiAmqKmgCPsZVcpRXg+tC+QcQ+UahWwVD
2QvacokU++ZmWSiGih4CXn2ipfMx9tpbxIHPtpeCfqJPP8rw4rOkCpcc3KyJKdboTl6JwAtmxQD4
iaKUdHnCferpQ9v88kwvYzoAD1Fse8z7ILc7RIQ5pl8o2AXDxBPPbsrvPW+JgNI6Ysr5Xc23e7ul
H9fBOtmsfc7IeNN2gyFUv618rgqw8rZkwZggHKG8ns60PsnBUq1LzteP8W0NQU/UfxvPYAO104hN
0tqOYVGPJ8+zDC8hup1Lt/PaLjvWiEkiO1jTHGM23cpMfZmpwfHqllfM3ptrew5mCMbOvuMh4V3F
03BdPcOV8W3f6KpoqWVtgcGasHlvA48AyLkfwFDUhlaG4I3Zh9+3ZTNpse5D5NG8ktPc8HZyPBn5
UD/pPExBDQ4tMUCm3zYRVwVMAcEPjIQD5yufE+B8JSReZgXGBFsnKCXBtnsMlAH3xb9JvOidEB5Y
WF4oUTY779iuCqDy6mAaRunH6IIZX6i/mWurOgNQbJy59khpCgOQAirwzrK35O+qoKlhA0muzyB7
v/0urTbHK/J1q9Wcqgqacnm82YtEe832S49owdMXf1xCY0jVCEWFTeVFU87gJPoXKZFmxTlA7Li+
dY22qxSEUxI4XimzSJkGS23EbY+lL9cX1yijCpWaxkHeKCEX+QC1BiECQt38CpL7xjE4NZ1k5N9f
GetapkPf+4A0NBjLQgXFaHgTGEt3qEp+XZE2aecMN6e5CjDwK3Z+gGXxLgX8oDd2Z+ikr1hrMxV2
TwOJlxjskMIf981L63++Ln3dByjhOEnHavIYtEaGYzgyPI0iHDf7wGSur1gqFQ2PF3mzLFHhJyV5
Md+3NaeqYqVGhPFqSODtp6FBI0ZPvpCJ/7guFd3aSoTNfZtNUwGpgGPhRjqYyTNNdtAtLc3glTJ6
dekVg8C2657SaOHtg1VM9Hx93xpVUWm+QHhvT2WMsNR18UfaTjfDXD+btV23d/mzr/beFytQzhVM
VQIAHLzCddke6jmPuiq11+aRwuulHsrHAtTxSmEsEWpU3FNslM10bMsCOtgNTYTnIFk6lfW84st1
oeukotgn36ahmASS6iL/Ii0/G/ZQUkqhKMZZNkvdWCv8LmrgGQALwfSSAdzIJ4Pr1UlGsc4tyRMv
XuFZEJJQv5e+ReYZ5uKvxrf/hZri4MYdpD7KV0qIHtfIHK8RVn7Zm2ao6CmyOmPNY6QZld+kQNlR
UJVU6ffrR6vbv2KsfK4rPjXQSsQmeR3DU9M/ORIyGjwcXP8N6VP+vpO5KnhKlHMLZCYq2PgN+QyN
MpBTX1zMjJfKZEwPNK5BBVDFWZHxzYPtigHH3OXkkeJJV7hkX/KtEtwvHIHEsixYmd++C7rqQCv7
gfb8uZv7HwGg7uF1cWl0VoVOtVuLO4oEw/SA/K8EMJvmgIhl1CfdkSvWTDAEZ60WWWCRWB7xBJvD
w/r/8gsaf8EVq3YRzYeV4sDl45Osqhgvv7ozVux5cpZpTuSrrnzGwcalMcf7KiquiqPa3MZb0ByD
fL5ptpCK4div+W+0tkXXD1YjFhVEVQcbw9gTCF56Og71x3yMfTqj8nkFaQJW0wZPIl3zMtVxCLCE
oByIG4Mf1W1d6uqruFjj/awVGyq5TGw3K0iSQq+zDWtr9FHFTy1CxGu+wb8hBnTVE64lSP9ktckY
BXS7l39/tft+W6sCXPO48qCMEKcxnlljAxJDY6wqgCptOm8EVdE/oZHkxSmpvgnU4tDrbaho6X5A
sVarWJOsCqDx3C5Ofi5uMgzsC2FQW2nq39T9hGKuvWAJSuj4BvhniR9EzWqxX3y6773OVVFU9erO
6KYkyMBZ+65n6S3GXX7z/NYQXjSnqyKp2r7zK5CzQfen/Oxx/7j7rqyipwJ3RB/xiGu4fExzxmX3
g7SroqemOHYReeW5Wtaxk/UbaM8uP6Mip8BLMTujC3mTAVzrJJiTo0X7r9cX1yiLiptKEt7UM1oe
pbKgcvMfMKUxOOmWV0y1XAeU0CSij2af/3kSoQ9ANe1OOF0lVRZ2a9VWhfX/3f4MNFznfTLGJ40v
U1FTrt31foapCqcCQRuAxMR/J2ssuOsbJaRTd8Varc0u1i3FAXS2+0HOvMVkmed9Z6tE15b0QzJU
2D188GR3YZBf/OIZLNkGX6bZuoqXSnM+EpRcofMoVMtLSm0qKOpWlqnnKw+fwIHRYabOqcnam9Hr
zpgsaAituqWVDLmO89qPKR5CrHX4jdk648Ghwe/rAtetLa3g1bY5cntwm1vxH4ARAXKswQ7iVv6v
64trciUVHuXbgmfJgLsPXl+R5sk0cq8SOvKDXm3cJYuPBuEVjeFD9ZDxMkqyeKeSKBba+C0IQxP4
3GL9Tqb6Jvd9Q6DQ+BZHCaUYDQseyfjfOhzuICgEJeynsQanE7dil6m9LOkkr5qsnawz4Vt/7Dqn
Ovp1Uu0UjWKfnhd02YA07GTPiXveBJ6silg0H67ri0Y8KkRqoisw/oHtnDAY7rCKpzTvwglxzwg7
1Gi7CpSaeicpF448IyOiOcTourw4BJPTr29ft7pip8XUWTkrHTAsoMbPy+LioLtw39KKmWYiBaNA
2uLGlNdh7VQHcADs8S6Ee8quy3gO7KrNt2ii4Ii2yu5hmxPTTfJNlcTi6r4tSh3HFxjo4wugC1rb
Cre+BivTgFepHaLBT8iffuUIMIxzIHGQgo5j5N8GAhaE/+Em/CaTo4fVFTfD1oQtBVQ+Eo/ziR7K
o/O+xSz5JJzJYVhu5/4AmrI/vX1sMRO0PtoTWpnC7vOWh66hWfDtMbXYguKOVrwxFCso9CKblBfR
xBe3eylKcnT95ujHD3F2a7flTVUXhw0zH7L2JeOfK8c/LIKdvfljV/qGnegOU/Fegd17LHeyLYK7
vYvb+qPfft1ANHf9HN80fnym4r3q1Y8xPimZIjd5LKwutOh3C8S7dfByff03rRPrK66LLEHV+MQS
UZuIL0ElmbvW866l1RLcNrElZmkgorkfb2bmPFut6Wak2bVaeiuzFWN0umCMYn/7QME1lo17htxB
tdVexSq16cqtdIwapx4xZH1NyxuwjbimpjDd1hXDnMupwkt3PkXzJNqXMZ28P1ZMmOla+iZ/Mvav
Vhy6pRmnGFXhyKnx5oG7y1TWGOrhnMBqeSCsiIZieNfk6cWflj13bfyk4s6a3sXchGwV0TaALB5c
N1UX2uVXyzOAGqTP/atOifUVkbVjIVpMjIK3mb5b03LAHPCsqvAT9GilBui9xopVOvGBTXHCJsxY
E7Au6orDmBdHMF8er9uCbnnFWzXthGS1wCf4AYFv+jbXn1KbGfauUSm1oavOGCE0aQTKSssRHAFh
Ou5qAIToFfdTjstie3LfMSu3z2RmrXgqybil7/oqszuDdDQf8FdXTt54fe0sW4T6W78M3al1XRNn
MpV++A3tUcvDJeWYZ94TERWh90BvrYeSggvm1BSXBe+m06F4/+O5OAzH5sZr3i/epWzuyu/v/+w6
d7VmnJEgTpwKgZI3H9CwEFLwqgm27QvyXAk9OR1SzP4DTkAsIhrnY26ZOGg0+qpWiuM466p1mYbI
xiiLO7grv7kUmKIJ/tQm6wyRU+eruBJ8BC0cDl53ESXBWhzGfo1c0BwBG52PEBOaobM1BRIsPziA
Ml4/EI2qqbXkvpomPk34yY7WGEvcnvjs7ot3ahnZsco1mGYsPRfZuWrGUzr8vL5pnQNU5LQObEtd
rxoi4KV/9Jic7bbZOWd5tHn2w7SaqCQ1slELdn5Vp85UCExty5LHMZ2Phbs9X/8C3VGrFTuSJDGf
u1pEQTGDiq48bMN0GLomdLYE+OYqdDGioG4xMrr9dP0ndV8jhfkqA8aU3TJGO5WIcngr/BNE+KYe
UY11qIW8mTjjNAtni4p6aU++2/rnNknI0e+z8nh997qfkH9/tfuZ+jnnBRgYusQaw5yMtyRub5xp
Xfb5DrXms21BvmbWMkRkGh9aoPmK7PH/OLuO5bh5ZvtErCLABGw5nBkFK1i2JdkbliOYcwD49Pfw
u/9ChoVhFVeq0gIDNjqh0X3O5a0bBK+PyCEXaMvKb/tjnoH2mzkouy+zveFQDaagj8j1cc2rvkz6
Y8G6w1h/dMgp51+aagzHYuf+tXQmTmmQoCLRH2WfRAu1b8S8xW5hEo12qh3H61KBzvgjx3RlJ+3I
2YXXZmMY4299IZLXntU73ZFmNcAvR0YOZdclG9po2reWvsgkwevkQpxXq+8fwPpw7c7JhkM2HagW
w3CnmVU32s4rS7Nf3lieVTriYL86sgEgabXxAQZz0mfjasrSPiOD89qOpLiuu/E17mp2AJyzs/M7
NB/tp4EVFEWH7xjTK5BL3GWqPFM1XvGuu049uvHYvRZO38lm9GJQYHFUsVD9eXWq5CGwk5eiIZ/A
V/DBarOHoKZRkDmfLtuxQWZ6WSgTqd/4o+hehwL87grwCUUJ2JyY/Li8vkGp9AG6HlQPEwcd7Gtr
e79nxynO3GNbEEumxTUj7gv4tqXF4n1NlhAEqy+yGrZQf02S0cwYgLm9SPygfR3WLvVAuh/mGZlK
vomTafqB9aveeH/WkSVwLNq+trPzItzic0KlwEi2s+9Gpc/SAXjd7ak1q1eK204L2jmmrK/27B67
jF8t7fi674Q12y5zex6tMnNe/YQUUV1bAF5L+BaRhumItbvJOAt/jpvCeQWDm3/AUPkEgqBNjErT
6po9j0434BWgpK82jQ9zAVLeiopmI/j+N6f0jhnrI3VeDhQYh3b01WmacKDWqRtJuMRL5NSvwpnD
yv/oVb9Gxp/xznnindq4Khrchz5vhwseEGMCzCfECgrVOs2HGJC9cwKsIZ5+9kvxK6t+Xj781dLe
+0Qt/3JkLZXoLPqKuxevDiXiqgS5NIvbg93VSXVfzE26hTFnMBgdqHyYZTUmIDJ4ncEcJOr5vJSs
WudHNrz7f7Nf732NZvJ2VdqY3HY5wDTyk+/e1NL+E/vBI0vZlT95EQUsVELpixVPHztv62XE9Fma
H/AsoLrGqc+/se5E+4eFnN1+4/Jl0G8duTyNMRnZdM7yNWlwufsEnOWaRTyt0nFD1Uznrxk/AGAa
IgY3/hoXwfyhSObRB0KtrBb/hi7ebA0YAAKb0cYBvf85/+DVJmxO8rYgyXM59g1ITVV6AMXa98uq
/H6O8g9ebS8LNVWDEM9MzOeBNPfgbg5nS74KzAf2+b6a/T9wtXUrqiYIhPWlSOnkPU1NzuQTsFRn
8P1e/hDTmWgu07fdPCcxZS92ep17eEh26U2/xGHG+/O+X9DcZjAUPWCSbfYSI3L1MfFDYU0f68IX
kSzY4+Ufef+wfX3QEeAqnvD6NH9pBu/FA51SWHjlEu1bfHWdb2KvzWxGlcisb3lK+ygv2z50LbKF
s2kqR+nzjXMyBWWdlrjHpwDGSNNDOv6wJT+U/D4Zvqrqd76gCCY/THYcAh8rkrUK5+JDEN923WMX
fB2LAZMy310lrgYmw6J4vvzZBtXQweJ7fyFxk6X0RUggSftD4x9jW9ShzbLP4EFvjpd/xuRI9fHI
GPUFEMfN3o9YAGh0pfdL+1Al050AhJM7V7cUFDHW8gpvex4XtRFwDY5Un5pERRrXC0LrZ89fpukg
KZtBRBN3gwhRD/fa0+WvMymm87fuJGoBNQz3/C+j4o44VI4sl4NbM/p53/qaT03tXLVjYaU/Z9GJ
sFuWcFT2r31ra74B90cPTBxYm5XNrc/XfKQVW7c8k2A0tzAWgE7PUUl+Vl6VFwePiyJB+QfMb5c3
b6gv/YssX3gZ6UQV/MgW4XQf4qarMmRTqs4qdWhlHNf3wmnrogQgzTKKJWz6zPcEpjdKd5kOgeB5
ua8e/w8UvZQtZg1xNXiu+1GGvpePmOJ3f1/+0vcl+Q8MPdjjJEBNyu7ZrlwHr7rJWB+rdhy2xrzf
9wP/wNDL2p7iyS+LnwwUmHmOWp1YBn4GdKoLEB9P9clwNSetz7YKUe/+IOH6iBdAbyu3kYScZJ5F
UIv2SEAhgWEv7zFu2nTDMt91APiV9f9vvDowmtmYBws5TTmIt90+Kl3/Zy/bpx2nguXX03qzPKKR
ai0Ud07ZYkXJ2N9LZ2sw9t0Dx9KaT3GDwU3igHgY22nCpSBgnt+aJTWJXnMnPKiVbTNJcPuwv7Zl
EIoy/ppVybmhe3eveZXCAXBnltsgdsvSKKXDQTa77n8QjOZT8qSrXdsasXTXVz/KGn0yx4XSdOvN
7t27EsGD8t9nGoNkxPJl54EcCuPczQe3+t4CLK69qqoqmhoVXVYdg2YGWr4RzFXTLGioOFXivnZe
giDq6q32c9Pa2h0M4ym1N/QdObVVGnZ4f5LyS7HV2GNafNWqNzrvLlW8yBZH63tjlEzdOcm7w2xl
1/vkollsbEs2tXNPTnENENz60CdnuKZw3+KavQ4+nbMxhe6ULcC3KzsaWv8siuVq3/K6zaKiSdq4
hWo2p3zogbF0sJatSqPBagPNan00nLiZtzJWUox8dfM5KPMDiftHe3J3yl6z2nnxik4mOFpazPfg
mLkbLX5jOfS4Tzya5c7Tomqw8ZITE9Z9QekY5cX3WFlb1YDVQv+5rBOud55UJEah3eZoxS36u4Xz
k5d3x9Rqzw0YnAZWf5nt8VwPwT5p6d0owRKj2GE35DSiQWfwArDUVkXEXLnnuoPP0aw4AFZo4aAm
CFyt4vtoj3ex625RNxmUSZ8Bm9K4F6O3eKcuVh/rPDk08oVU945Tig1TM8QvffyLMO737QzpsKG7
CzwWAcro92U9Mi2tWbElLVG2DcyMlcHntOy/+GzXLRAy1ywYk5UpEKch84UMh7JwDnm3NXZh2rVm
v/OEZqKsgvYv6ffCzw6W3CorvlunwKY1s1UkRdPy6u675k7YRzpdd8GnuMVb7lZbpMHn6y/2bKgm
27UG74TiXrSg16dH52XebPXSGT5Af50f+jILwJqFMd9sCsE+OmSfSDGBaiQ5euPXy0pj+IR/nukb
u+iGIsAUhnVMvcdGRirdABkxnKzee+XEnCX/Dex0mX22iiXiy3C6vGvT0lqwBdNQ0ath9E5N81DT
X23xenldkzTW/78J4o6V0dZ3fDSjtzn6IfDUjB4cr3q6vLpp1+v/36xO4sJ2yAIsJI88uVyiZhZH
l1c27Vuzz0AOrsUKDL4l+Te/BfXiePbRqr9vcc1Cie+A+6qCUEZ2r3CNz/pQeHsgVgjXO6o4lVU+
r0NAjHzukywchiS08y8j2QKIMnj0f6a6yraSfYsfcIcvmfutb0MnfXGyH5dFY1hd7xGxBGhqSQe5
t9nLLJrI4fKAvOOQZcGG8A06o3eK0JgVvg0qB7Bl29f+UJxnv99nRPpsly9tvyEKS7P8pp+7cIh3
aozeETKmhPOgg+eti/oXHjbG0BLJGMqsf74sd4NUdIxHyryCdCijgIVi+GH706MFgprDrrX10bEF
j5hJP69W6j7V81UwPl1e12CjeltfN3mtFY/eirkEhrfmfuC3mDnfUBPD7UwfGCuESkgisWmRvTDv
Ji/DzrmypjEk6WFJz5e/wKTt9G//lc3D4IKTAAEVhFe2+OQSGsY0FHLjHdYkIS1gz2mBdjoXH7H0
Nx45Eu8WY/iXt25QGFfLsXOezV2v4AZkWh6yHpyubN/KeudQMfPRwssRRgHJ52r43VobrQ2GHet9
Q3VdycyS60CXeizdx3qrJdq0rpY+M8ESP6frZay7H5r5gA73nZJY1eZNeONl7ue+wI7T7oR3P49u
+ClDGqRPiCVxOnf+ALVwrJu4vAp6tM+jzyC7ycWW+ZiEsv7/zdbtmrZNN+IQWRF19ve0/XRZ7Uxb
1+Jys3CAFTdQu3oRGAeZgZRQ+ydFnGhRza0HjIzLv2Pav2aZoBPrVyI9iCj+Ajq6SHbzxqEabF5v
FSpdL6h5i0PFkmHafq+93049HUnRb/yABxG/czt1NMv04mC2ZwXRd0D/4zkYtI6u/WWXWPT2oL73
szQGIDCQupsTT4CXBfbxfUtrdaq27zK38CAXNUde/5hugd7/1/Pwjjz0PqBSTmPiOxgsfFY35XP3
ofvgH6pIXqlH+sk54xXsCjewz2V0Qzbu6wbdoZrZMua2abDeMlLWhGR5wvTePq3U4bWZVCV4SWC4
+fzUBOw8DmrnnjV7nQfXoyKFXcVjeiAroXCz8z6qNwPNzURlXGLTnbofwLw25PvqFv89gb7xMVx0
TAGcDD6GygMf6rUhNNqnjFrgBPg9zywbej66DKmWg5mTXcDOhOutOUvQNpy2UEflL/cVqe/LaQtV
yWD5evcN+s5r13FqgknO5Fp57DAy/zQ7wz6h6GjXU8yqxc2QI/oKJOULiC6bLXn/hz39jpHqDTaS
T6XXC+RyLq6JuLHcAHPhyK6nq+J2PqXX1rP7UBz5RlpkMFAdALseGV7cbShObrshcQGahYbxy4pj
OgLNjoLSW3qf4HTH/oPKIsSqEES4+8xf76mx4rwgLdCHTpNfAEVmSBeQ6m0RxRsiqw553VR+issF
dj7UD3P7pWifKw+qf1U6+1yMDnvNWpqonuEHZBpl6ke1OUtriKj/vdm+8QPSFpOKB/jbgNKrfHQP
I+9veLXYoTtMx8vnalAZvSXEYrJxAg/5QNbdCcwEsn1R7x/Ua7eUpHChik4+HQaWH7OthguDJuqN
IDne9KjMkJZmogpHXuAVFw1YXbFxmqbltSDnohHBs2E/p17cKTxBBEU47xs8Ilxv4rDLsk9jF6ri
ywcmH7Mtyg7TKWrW2XsDS+0am/acg6XugnHfe4yObA2qGx5XCU6xLdOQWvexHaXjrm5gCENLRYXr
TT1Il8mJtKOMpol8DxLbjgCJvhWhTWepRbumUhmZASuCosu1VB8y9a2Lny7bjWlpLRntvB6jMc2q
3+V8LSb2kNIl8tW8S/BMx6NeSo4JuDZD2YJanx0mTnTwvtrO1gP2+/rCdDzqLBC0UT4cbmNnYh1h
eent33sEw7h2a0RbRUnYhFjduiri9pc6UGHfb9ySTPvWjDMDEnoaeMCKoYU41X17vTTVRgx639ky
HYraTimh9lCRU+W2jz2SxZzwb27qhjXdV6FjXLNSPAHEM1nx2Hqa/4mlzMOql7vcFtMRqJcmaYLJ
hWQWPw49Jg62Azy5ndqoWWo9DV1cEyRIDkSeuM7d4Ew3lGe70ham4047Dp+neC1JDSkaWU75tBGD
3rdRTAj/fVcPmF1yju58oK2fLfdKkT/OlvkbFFEHnRZJTQCTi6Ms0QwSzk9ji3rxZQMyKKKOOs2D
yW/dASn6PIOfkeSHuM7+LHZ6C8HvumAwHXiadN2s6hUGjC7VeDe76L3JF8r2HafemJSRrJ7Qp44e
gS4/tgw3I+Ja+xyA3o408irN3RpuV0yOG/kWrSOH1NaG6E2nqhnoXCwsJ4gZpzjnB3elu592vV5g
OupvVazAE0+sDCoeAErcu57T2458pNOfyyqzlhL+vWQwptnnNLHYjVGiP5UO+cPT6aFY+uPcsmON
GZKazCdHfb38SyYJaRF1ADJ8zsiKTZfIsBpz0N2PGzcMk95r1irsKS0DC4EjDui9TdWPIJBlCJh+
zLfabF/9jv3TnAQedruncGVxEB8sp7xuXXK8LBuDu9EbkibeVrznSEzHLo9827rqFv8aWvTr8vLv
32OYjqxTWi710zVmZ82dIrdT3F7l7IHO8dHv+w0DMH3CejZvbhysICB2Xm95TD54461Mr+tywyuY
ll7//2bpNAdDfRagepd4hIe+HbzYSzCf80DtgiMlTAfXafuZwnpX35C1L/2SCHBTDyy6LH3T9jUD
XpKEu8mAWCJF9Rj45JhPwyduFcfLyxvs6p/epHzsS9XDgpPUOuZ5tc30blpZs9jWA/Om68AbT/b0
nKP7DtRGu57tmY6BE7CWl4z33ikZXtNOHcSw4c8Me9b7kKapi0vAUiE97Zr2MHtEPAu3yne9lzC9
7agnvj14c+OffOCQ2n+crMRc4oEuCc1ed52mDoqibDQA8wlxRPjNytRh12LDSRoko8OzKqf8XyZm
gYhiCdIPsu72iUVHQ5HMG8DqAKHTsk0PKrtDkaHf2LbBevTH+9EpWokecijhVEdqnsIsj68Tsgsx
lTD96Z66LsnyNWUCR/e1jYhxyMth665k2Lv+ct8UrXKtCoeJAalokj+5eOj9p8uKYlp7DehvnOKS
Z6zL4hTXvDaNWPKMziygJu7L2vVX+4mldUA5fApg+8JG4bax3PGtJlZDtNZ76+JxLBWp8XDPLVAa
1UURitauEFG/ytzdwEcySEfvsVNkWVb2AjQHoKkux7SBXXyTSAd2yV7vr8NkompTAfGIujjUGJ4f
Yn7EnNc+ldfhc4Bu7CjHRjZQwTM6qMWW+As87o3lDdmA3meH8d2GOS12v2pl5v0EMGsBfMN6zI7T
tKFABmejw+T4opwyf8IZx3P93I3dn7oZNrZvWlqPSlOiBtuBdBjrD9xNr1LkMZfP1aSZWh7peF01
tB4kY/Grgn3MhX+VAp45b/ZFPb3XDjUqUoJv+v/1piiXk1i20i+DVPQWuwZ0Ds5UIQVeEDCWtDvy
TX0xLa2VZdBiM/rEQhrQW/COkIm3WPsErsOYtYr0Y0XgfclwTqbfbOmjOCdRnewU+Ooe3jhJMfYu
zcY1G6hE/y1LRgfAKKNrfb+sLwbJ6C1IgRRAQiQQ+iqZGmM020I3ODC9QajP23QI8KRxEqMbCUwn
YNoKxDQbd0rTxtf/v5ELwqicSYXVed9cDaIXodVX+55kmN4mFBeLHMiMxXuU8bw5Obc232f7Oqb0
5NDeFaAZOTXZGEcYpWkjR1gbEdUkFM2x4Fbg0jRDk3CbpGHeZ8C7cTf03LS05ljGmi3TLKHna44+
xk7Emo180eDM9c4gmbNCBRQpRppjOtF/suwvcvxSOhid2XDlpl9gf+tKEGceTQrIfA12RTYdnLw5
8xxM0MiDLVmedtmSjjLU2V3miQkiCuLlgLn167Haaiw3uHVn/f8bbS/7HoxOLRwY6a6G4FvNgD0H
SWVb3SUmCWleJu4te2EL1pfkOUWkLu78Gcm7/8SXreTd4A50rCEw7+bUl3BkI/CpKMk+5lNysmz5
Y5/wnb8llEwzrVmy+kkkAVXPrzuhNs7VtHP699IEhVQ36eANLJme58T/bHVVxNQWyaTBsvTWITEs
pYWpMQ+sm9HAPrlbbEmmdTWLdVXj526PM/WVOtfe8rGiyYZBGZbWG4aKxXKXJYCwe9cOW8ACAPFx
w88YhK3jB9lOpcq4wtLdAliqmtzMZY3GmK38yLRzLRPoHUaA64izXAaJrnj0CO0c/mB6g1BJ25TM
DrX+zBPGG1qrwABvn20N5Rk8gN4kJPzOR4UWckGH+WEN1pkbR0P9bG81PL4/DE0YXUX2xses2DV1
WyJ1pEN3yHlHQyuYI4F7qiith27BGF27THdl8AQyzo1Ljuk4NKt1/awQ/n9RhQ63+WiH3lyfdzkE
vY8orrKkaIESfwJi2m2q2lvaDhs6atq1FmYByZkuvQvLUg659fK8Dduq25fv6S3bDCDzYPH6n/4v
rTxuslkYdq23KPG59zm6e+GAkRwQ+UPFfrRL1HqHEsZnF+C6Ys+ZLzHfM5wKXCj3LE30e+rsiqUI
MGh8akVI5uXg1+WuTRP9igpgSdD6WC3/U1ZAlXF7UV834z4sLoLZj7+NSYxJl+PWYeOKZ33mDCDK
HXkpgy1v8H68Jvrl1K2a1KHTYp1mWZ/BunemnByUnSF+lwdPbeGOvK8yRB8Nyws+5VUgHBCgBIqj
I5+017heDnTnGWghiiYyG5BiW3iKc6PZqm7RkbOroEf0i+rM4lJlg7ROa2crMEL9h7nhfy4r5fu+
mOg31bSlzPeTJf4z575/VxaK2mE/2hX90/A+ZafF9rm/yx8QfTqs5BlPKPEWUDb7oVwQU6wteA3T
Z6z/f+Pw5wzFApY7C1CN/1TgECjrL0u3znOdLovp/VBOdATumJDEm/uRnvq6vSpKN0zqNMqdbOfy
q9K+2X5GqlF6wUQxslQePTogEUETCui0Lu/eoPt6sdkZGpJR2tOTX2fXLtrO4k2QK5NgtIQyS1CP
HKplQR8qZlx45R98VU4Ar9hq5zDtXQtQsvSLuXUlTnZYz1VIVJi2OgpNm9dstrPncvD7zD4FTXkF
hJYjsYYHO+732e0/BecAl0HhQildQKlbHn+c83zXIxzRZ8TQB2lbed0vp4b8rpsPE6nDwHu8rC0G
W9LLzVY7eO4QYG2Hfc/aK9n+UM1DW2+kSQaZ61Ua8J7KhtbzcpoV4JzTs8/ySG4NXBmURa/T1G3q
pFWyLm6VKHaSe+nz6LJUTEuv/39jogCH6+ohEbh4T30eli16gLlathqjTatrMZbUtgjcOrdPhSMC
wFs1Swh04p3KotnoMLmB7aWFffLd5A6NeiFymgcn3Yp8phPVLLSR7eh5MVxAUafnnjqHgdjXQ27v
FLxmpEEumGM1OFNeVefanyJR7otHerWmD1y/G7pxOVVl9rn2xxug1m54XINM9FEutmToV5IQ+eyI
yMutU8WbgzfbGxcC0/L61Q+tc5MfYPlkbO8wcH2civorm+tdd2LyT4nGIe7odv5yiosKuDXFjcWD
faepT3Y5NfJrV8HldjVJIxBT8UPqpq+XbdSQSup1mW4JOLoKUyzulh+DohYhn517tuTRksTHVm6V
OUzi16y1KsXolADExNhbfsyLLizRr5dVz5e/wrS6Zq79UlYzWCOX0xKXL5WVhSIeT6VPNryBwdXo
NZpgwCso8L2xPG3Oc5oCUqnZ6F00La2ZakV9kjAHeuMFIxKBtT/E5luH+z5wHiF6paZU1iiLVeor
ymU9xWgx9I+8tU6BG5ylFQMx0L8jAi1N4B0Uatr3UXoVB6VnAd5KyKt3m/pQ4AcimnY70xt99kuM
nZXg/dUGdIp9qor8TMm8cd806JFexMmDcgqyvLNPQ1O/JtxBZsP/0MbaKZf1Z98ERA5wYLcsguUk
W5aHflO1oQ24gMs2YMhB9AIO0Jgx4NQhHia9d+UyFYm4uhXVeFOW80Z2ZvoJzYj9jGP6vYQ6uQO/
dttfMbGu1obEpN9q5jf9gmbIE124qnsCc2iDKE8+5kh1UvdXOW4IyWBu/5GTvTkB0dIJJUZ7OSUd
ZmSt6ezEGy7ItLJmyABkEbhwIr7ULb2bRyIOyWRvYbAa9FIv3ox5ARrYrkI6Yhe3Xj9dC9UewCC/
ofaGvesVnJ6pIZ8LLJ9R777uAhKKwPt1WS1NW9firr/IoJwrrK0GAe6R5lQ2QD/mZCPumpZfFenN
gdZ9NqNvFcsLqiJ3Fmfm5ecuF9Hl3Zsko1msLwGkbDOBpKQm59LyrqYmOF5e2hB5yfqTb3buTsDM
RB6Bnbc/MVwayuAzG3kIhnW1/Lj8EybhaPZqMTp7fMVG7WUHl0YOfZ/dld4WTZJJOJqxDhb1k1ZB
OH7pnOs4C2W6lcGadq4lyB23kmWoQR3ULfNBTAUCVR22bNyXxurTZUvixZVfIqVidT8d8njKw8FW
+65r+lgZ8GjLvl4g9ZaTm8WJj009PBfTvkFHok+XdQRdEinou06jLY6BA8qUaWf408fLypHIOvch
FscVD13q3atCvTbJvjZYosMFpzmaD4sOO0+Kb2kLqPX+Ne53Xgf18TJLWGSmnWOfZNE9NlzkIJAJ
Pu2yo3+QgJPclSLH2k1XhyCfuorpj5LuTAH1QbOiBpuimhBVGa8fl7E7W8tWU7/Bx+hjZgOdgt4t
sPHCyqMuOE/BxwU66d/Hzu/LojH4AFsz1H5I0NrvU4gGoyuqzO/oFG9kSwYfYOsRFYghLZ4Zsfle
HYo4OBDlXtmZ3JUK2PqYWcPcOUgEAnbnq8eKZ89dUh/3CMXWR8wsAASnjkBQKmUXibG6ddJ9AcnW
R8xcKwf+i+TLKbPryB/ASTZuPYm8L2+ba6E0ACBe6REbdG1OewBa5MlT6RHE0OfLQjEtv/7/TbyT
UvHCKuDS62F4xsv/k0PBZc/2dZEDqPHv5Qe02FY9XewTV/mhEUmUBFtTSe/ruK3Pl/kS5FTlgsza
r/7YQX7rVWQjVLyf7tpci6A8A/8S+OqQHAXB1ywmV1nTgKhNfQjIHO0Tu2agrG1iX6F958Sq+ey1
2a0Q/Ji2fONKYDpVzUglRdtuU6B+MOOJjll/0uqbtLewCQ2L65NmSqkgxRAoAkbqPvGKhKqdXwqv
3ycafdqskglgMm04mK5YrqeqP8m4PafC2rm8lvl2JAHAWYt7apyMLyr1r0GZ8qHkW6yEJuFo5loM
3ZD4I/zXSPiPciVqxfv9oUn5Hi4OpBmavaYlY4sYY1xWVXsa8+qnS9v7hE+PQrQbHt5gWP8gYM8B
RghTHAD3FkC2sUOW8w1vY7Asfeisb/vcyWOJdwq7vV9G9UFa07e87W7qWG7cmt4PrmB4+NvjWIBv
q4Igoadubk8NEIsqh4Y560KSU3Qy9Bs3HJOQNANOGytX7jThnKcm8hN1bqZdDGc4Ys1466GsujGI
0TBYjN39RIE9EQwyuw3G/Omy9zEcgz5y1jagvAJ0KdgZaHqn6PLNa6d7LpuoG/Jvl3+CQdz/DgDa
+uhZmTRx0KyFXRfEhK2qTz2TUeWPhya2D8Bi+5LPWzmmweT0MbTeknXKXCiVYuQmyJ1omJsnGSSn
y19iEtb6/zcREkzbI0brA+ekvPo2r7yblgSPM52+VKzaMAuDMukU7zC2NC4ULK50A/QRJQeATm/E
MtPS6//f7N6yXFHWLQJNW5TwprIKcbnaqFKbBK9dZCf031G3wRknsr0fpHsGkPh14c/hZcFzgwpp
lix6b6p9bi2nkoiPHQPwHR/Lz1Q5N410w7aVUeCwn3G2hSlp8Bw6QXvhDW1aECQUeDyNOtrcBq59
kO6tnw2Rq7b4S0wHoln3DFLkoqYD8rle3uVO/6TkVkOqYWl9SK0WtldjMAjl15gfEqJCW3nR5bMw
HLU+oWa589QMbYuYgDdx36s+ph4/dGqrYd8gen12ZxwX7sgZOy/kvaVeONhiygXjvOXtZtXF4JD0
0R0WKKvuOHxe10Zx/SPzrmly7y73TP6eg8/7pKQF5zGmK0hug5v6/Iqi7JGkH+Ns2fBDpiNYT/2N
JfdLJ61xQBWcuqBIHR4wNAhk8i0CapN4NFt2C8mCMoXyT/Vn5Yb5CBK06tFNH92ChwqjWpclZHCm
eo9UmWIuo1ltunJ+uYkIx84NBaYnfESGy79gUiUtME+W5acsh1OS7Oyh8aSRKsQMWJKhiabeeuww
nYVmxElhDbHXQZlwVb1p0unJnebPS+9cXf4Gg5T0PqnFTUDYo6BHorbu/al/srF0tcYGL94aNjM4
C71fiuZAcqd1j0/wnBvXmT7Mqnzct/31aN5oKqbuiqQqFyQw/VPhHIm6a8pPc3O+vLpp41o8dkTs
gPEbKlT07Pfo4IJTzvm+1FfvjrIDl81AXMC9CU1dAyjV6JTvC8T6BC5thnpOGvh9CmrsrnOOc7dV
IDRJRLNdtYJbcAZtlJU8g40SIJTVhjUZFF0fwRUY5p8GwJacAu/nOmka36f7QGJtfQI3H2dPBjTA
+ETu/pk7FR8VJsA2/Ixp35qBVoVTe+AmR7U3btURfFgtBmV5cl4ya0s0BqnrTVGx79pBV9r0JNzy
wc3nX42SPy+ruMEZ601RwSQGK7cD1B5nETV1f8pbcT0XHVoYxCMfqk9Dke+rt+k9UlNhL3Oj1qJY
BQI7QhBz9w1r2nqDVN3LWFU+1NIb51ueoVOyqjfqGybZr8f+xsM0Wdk7QkEt5+qn1Yvj7Af7FF5H
upZz4rRsqCkKM+OBLcnBD/50gBe8fLCmfWuWmnbFvHYZ2qfF88OM8eM0xBsbNy2tZcugXOk6liJD
8+Pp0GRsCNOk2AJFNy2uBVU7yfgMImMkNpb1Ix75b1Q1du5bs1TVuF0zShQgbdsOBaCujwt6mTZy
JsO+9caoRExVAkw3ZMS2FzlBES1yi13N4GH0xiiMNmeuKgkF9Kx/lVTtgcbiSvGtyQ/TzrUYOjTx
VNkUkL9O3YY0pmcWWBsmb9q5FkCtoXQzO8dhkiq+lQz85uCtrKx956n3Rble0xbUpvQ0d93B8bIP
Pu33RWe9K2ocfQ+jUygm575lh5QehBtsXTZNQtEsU4yTWsfjMcozeV9V0h1qYV0tVbVTETXrdDxB
6jjmGFyPjyKOb71ipyvUu6AsN2scNSt64hQdJlXBv9qMb7FgrirxThVHB7huqwzPyQX6rUVr3cgl
fcrRMa5cdow53ZcX6c1QvK8yTgbHORU0B5tkffTcekPohjPVG55IhlulGvF00szetWrI8yiXszW7
u56rbb3jaepR3k3WVoGyKacz9Zh1Y5FxH3ixrTc9OdPYLwLEyyc3ccoXFVvJzdyg72ZXINIn18ZZ
LUttK+zd6X9hQjYCG8jzvqVXj/YmNq8g4HWFTAJYR//H2bf1VoozXf+hD8mcbLhlb/YhnU53Op1O
ntxYfZgBzBkMBn79u5jvJuOJNxLSSK3Jhbcpu8rl8qq1huYHycr6CSGAbFyNDHFRp7ieC9FUmYUe
ns6fIidh6KreB3VFiPr3xFP085YMUfckUDahtHsUXB1TuVV0Nc1cO0P73HOnkUCozi0hQe8G/mPg
s313Ir1BDU8yDglbXBgpbcZ4Kehw5r71entBDW6kw5y8QhC3KUZ09Ycy8ufwAFaeCJyx+1J1HeYE
OQdfQJIbLN0iASM9yksy7KNUDluXdYPhdTJtBdYWCAH4iL2Ddac865SGGxddk2XWsPluq1dt5Xfd
Cp1o0/TsB2lU8+ErJK72HaU6ebb03TnvJXZM1bzmgbpmstoIXWsW8UFc11FOVLpDVdc4jjJiPSdT
fqEdP1Q8eesb0BdW+/D65D8s2v7EBeEQ04A+8GeGbiCJf12xJWFmANISnUi7C0sberMJjic5H2fC
vgpLvdlcxMNSXZTj/rCna7F0uNN8dZZi537V/Lihc6bSEgcWDcE4aEmvvrTgpYqgilXGtz3O0PZL
dCSUja7fbALw55T0984Sr/xRavhWjSeRfZ/n+iin57rayKoMe0EHRk1Ad+ZKwb377lS7+QmHZkxB
UVHN9dny1caOMzihjo9yLOULN0RlxSuzOEjUsUq3rGVIUnR8VIFyU0bTDD1nuPnUfXY/Q4KVD/Kg
eLCRpBgcXcdItYGTDJaNNt2wIlnUemCcd8ccIud8p3nWH34XSbzZZe2QrH1znf+GLpRLw+eNdN9k
nnVF3g3dhZ7TDzn2UufkZ/A8HPpAfWLMPzAIot3er6bF1ZJn5TSVPy4KOb+13IveeR6cbOfQ2qGc
hUMFnQwPNzgvfyqVB2pbsaXt+vG0qd4P3FV8UnMIkoc27KKCnD1r6xH6n7PlvwGW6nVuh5Z5MYWt
DyjjE15hYtBsXOoCstsT/gK5Mutko0uvxe0fctYR4fZxLORxIj9peCbzrzD96/bKfLxxqd4snPWF
NTfAgp3A4nQY0uUIUPgTODU3VuefSP7Rd2q398WSdphbo3/KnenZF3VUQNmaBsdFfLf6X1XwkObL
eQiiqXnLxbNodrV+UL1AnmUWbwaClbPLOhqFjJcwjW9bzLAp9Lp46BRoYwghz5hxIiLb7sG2T7d2
88exluqNw45qi0ashChu1aA19s2vLiDvC9Y3tS0RHtP8tZykB6M/DzjcPWTDfV6zLzlPdppm3WTv
IokDPVuatAr+0swBmp69XPLIQar/eNv0H0cqqpfIW+5UMndTBG9C4jQorz33zlMS/B4gwHn7J0zW
0SKVLcfJnnJsnKT/hW6Pg5VtvWwZPE2vlEPVx+OhQPtU2F55fq7E4+K/3J60yS5axpHkVstZD+jf
TL4niTrMQ3Vwy79VvdMomhMnoudzUDggpZnk725JfuSUb1zXDFbRi+R0skBwA8zyybLvoRQdkTTq
yK4iMNWr5PUsVTZznPVDNieR14K9vhHWj9s2N0189eB3ex36IE4ucrxhqewuy61IeE8h3acCQfXK
eOoS8EYVsEoJ5t4gmtPnPtjITg17RW8cLqulJflMkM0VCucai4PGfpah+joXW7APgw/pJfIim7yO
1Q0kQ9zmHrw0D13SbezEfy4gH5wnOsmb7Sk0QoywzGD3d3l6tSB34DtXNcyHnD0XVh1R1Z778HMt
vqXJ8jCkALRs8c2abKflGjzs+nxZ6etcel1Yd7F6eubBc9097dtTmh8vti2LuupWpT4IizcDXgCa
qNySozUti+bFZHaU8GwQ4Miye3ZL62foF7uyU6qX0RcLD1LJStXoleEB3DoHUO1s7NePn7qoXkaH
xhVxwRwK1ZIQ7fOBfZ/K6W3JlpXz8Atzx0vd7msGpjoVnESrKBUUNJmB4sdKug/EEht3KIPt9T7j
aiocB7w1oGkKxIF26dHn04aB/rnMfuASekGd1XmfAwyD6Dzwb9mUxF4HxtnRbXGjLg5Lpz4XBRpl
iiw7oIQVhZO4C8N9JAdUL7l3IDdx2hwf5mbjifegoxVW3Adb2s8mu2nHMRG+dK0Aq9869S8VJp/Q
SRffdjbT0Joz15aaqYfqAM5j3ARxYgbDloKf4WzQS+6iD+eBBso9DT65Nihr2A6Lu2zLKKbhNUfG
chPRgKjoFNbiexGMb1nw2562oFaGIKfX2yE2PNtBjdty0AZVNEH/0W/TgwUY+ky3JD0NX6AX3t0+
qABVmsHFVXVPYQWGiam1/26D8PuutdUr71VdNt4y4RtCkkcJ8iAirNO+oVezvTv3Bweasq0N+HAx
13dWaocAWlt0XzakV9152NvtlKDUkvRlnIohGovuKfX26XpSvddYQIuhyioOEZVyjnjefSrwPLnP
LJqjKulLMkGIAaAb9zBJcbaLraZCg6PqZfd2pGm6rCFGdcMQeWTluBu34A2m3a4duZlfUVpn8KV+
lue6BUVk7cRzQEFMu/UQbJq/5q4+lQtpfPxEk1ogWiPHaSYbMcwwe73yztJUlBVTIC9l+VMTpo+t
3ZxxYMaqmY63F9bgqv+pvo9l5zgeuIbThH/io4r9xH90g33dFlSvvbNWTjOtsLhZL6IiUVFAAPbr
x43ZG2yva1mOnpN7UozuyZ6qby2CvOVZ532GWQ32LhC44yzCYNW/6Of54gzFkSEbrNN9gFqqV+C9
yRncisFXWR6+tVOaRjJL84hVSbthG9Pm0VyWdKztUoLN09beU82Dy2A/4H3iUljBvqxHL78Xs7UU
qkE+2zJnihIJqmeZjFv9XaadqbnuYJc0a/zQA52eOFM2HxRxLlO2j0CW6iX2MA2KhFhwW7f+3g2x
17dR4ey7meoldSqsfPRHUCy1pX1pF3H0li24jMEqeh29KSG9pwIcfU3rvhXuAjF7V0Gr0OZ5fHvj
G3xKL6dPrLZKBmXlU5sNL2qp/rK9ccOn1svzB6msXkYf06pI8J9zYhQc3nkqviR8usMtm0cofj9C
lONw+xtMVlr//s55QWzAhLvCLaq1EZOAfj8uXXAQq8kpNtzLZKb17+9+IhiVpJ3AiZjPvDgEksjY
z4Z9aC6qdx8rm3EndbD5veWKx5loQoq/zzRaXjy6kgx1uz5l4CwRhYoc5h1Y/tft0Q1BR288rmcR
WEi98dZa+5+Sjt3Vyr1za3Jc1D4NPao3IOflXNTByo6Pd7iD3dlXsfysUDC8/QEfL6uv9x+jfxel
eg5RKDSBQJ6kjxdvC19gGnq9Ar/bMVYXuqS25aou6iPYjNQ/WuMm++jHW97XW5CBdxWt56JrrFZ1
XPTTsZvzFzck327bxTT8uuDvJt8mC1sqkFWcUkjdi682eazU931Drz/5buhFdP2UD4jEZWtfimE5
J3n1QILmdHt4k9nXv78bvnSdpl587JelJN/6xjoK6u/cLNoR64JZLCUSUsVKFZHPvOPM9rF4gA/k
37P2A5a1o4tQidc7vBO1Z8ikH/cZRDtYc1QJ8sLCrPt+gp6ge50L/nh76I/d39f1LdPFhrB9Ya0H
X9zmDwJcOOC/RTF1I65/XC3y9dZj2bXoganxuOG4QhxJKY9AYV9aP7mMjvODNNnzPG1Vpgz7Ru9D
zrOhV3xAJEia7AJiolioXa9XWMp/re1tS5tmp/lj6YLMYK5Rq8zF66rhkfFs36bWO4xnZ/CHcRX6
zScq60PLG/lrDpyt3MgQSPTu4myqG6dbBaamiUY0Oyf4pxEbCYZpcM0hnQxlMHvE4ZbV3i/bApuJ
nTU1aCgXsev49PX24rZwGQdVggfdsPbQjsWxs61Pwp02KgSmZdV8E+osZUspHAjyrZGsyuPslBu2
MQ2t3VPzQbhzl/jAWY3eMUyhyVtuoCMMI+vtxKjghdPUrxF2KeoDeGjTYxY0GyHFsKR6I7Hjg9m9
mrHRISk1sreBPUtQ/e1yIr1zuFnEHNo+NFCd7Mq7L7Z3vD3ux3muzzTnHLpSMSvHnAl7IOEQQz0F
z7xrC8ROqR1fbxm2m9LibQYvFSjFT+OCh/d5Y/Ymi6/L/O7AzPpyggY3jp5Alvehs9wNUFclRbdv
izPNR/Oq7+eGweghu66CBmG1RcBumrh2ZqKRrQKvFrReGp5foY6ZodpQxHYR/L69rKZ9rjknTQcm
rRn7PGEE7438wNwtIIVp6ppzwiXdhSbYMT6b4rL85NEWKl4797neGDxkImE8RW4olSzRBlm7IBZl
Ir5tFsOhr/cGz3xBaX3V4u4azz4kHOd+FQDh6k115KAdeQPHZDCR3iNcLj0Pqn/ENhbnkoNQwxqD
I7rPN3a9YXH1/uC5rRZ/rh3vlJdgc80j1/pz2zymea9/f+dOXlGApn+VQnar+o534b090aPF/V1F
GF+XTEgyK6za1MN56qryzAt7fPBsJHa3J29IuHSI1CBwf6tznNaBLKIlGS8Q8DjPrPoaZWN7TNPs
dPt3TEbSXLdQy9LUDEbqGH9hTXFaBPRahs2eF9Pqaq4LKkVWJEnloUgb287F2ic66VPNb5kcWdMs
wO01gnyaC7SkNPINbd/gndx3bOtQp8b1rEYsqCWN2XSZfPtr0bTxLqPrUCfPJdLyGmRLk1UA5zAc
rNw7FNXW8Aab62CnOfcHx25gc9AqgFySuPKtm7p6Iy8wja6dsU0qHdYI7BjRhUePZeey2Vd59PUu
4LwDlXs9YWjkkneN21yHsYpbbwsEZoiXOswplX2P4gLsQsefVnnvpBIt8H+jgH17VU3Da+ertNN2
yV1cpynAmClkPmVCfg21h5x42ahvGrxVxzq1Q2tncr0i8OSz7J+Q24DvcyMnM42teSookRsAFzB9
n8xXRYJr2HZXWmy1YZuG1xxWupUSMzi9QCFP78E6e6hVcB+O+wqPvo53KhDDWsHhrT0doz5IjwtS
M4duVQUMa6tDnvIsaZuOpbj/oom8wfWANV+b/GsTbJWXDfFebwemPWAEVJR4lgCR3aJoLP3mKj1c
cyiLWdIf3GVLgdngwDoIikgkyGAfh355zT95wjmVfCsRNA29Lv67I7cc0xq6f0jUuqpXB2TJfZRb
7pYQpSG71/FP0hoWn1uzg4vUsSWHhCQHeEAh3wjf+gnDLtVhULlgg8NXnWE77fAmyl0eybHN43By
9zWX+LrmJQGSsyp9AKuVSKICEFqCTP92BDKZX3NhIiR188VBnuysCN0xrsOdI2veOyhJoBqEDN9y
i1Oe/92M40ZIM8xZhzh5JEz7pkASu+qB45Ci9Ra5k8FndYQTbmmLwxiu9Mzi2bG0si/QjbSOUL98
SIOtLNCwYXRsU4ce55DME/KQsu6Resvpggf7H1O781nI1yFOU+DRpBfo024nFnl5dvabfONGaJq8
5q5e45VT2aCvt03yMhpa0h6GkHzvhPj79oY0/cC66O/iQVcltHYygg054anYt+MU/wKFGd8e3rR3
tBPXt0JXBraLqJwQ59p6lfU4Dl21sTNNk9dT415WM54vVwXT4MF2cDdEfimrYd/9QQczTa5fC4ei
EzSZxV2JSqottmplIcz73+c+X+8eHpLOZfMqJKhwCE7zExsP0/R7VZQfh29iPnDyfHsBDCbSMU31
VJHeL/ANNlSqiyZAi/V4dIEivT28wYN1ONNS+mzpakC77Rlgps8cf5jtKIMAWLNELesqxaLJC+nW
hdrwOTrsY2QWLaFkiNBcBKdyJpfEBwsmWupvf45hu+qQD7hxYM2gZz/x1o24DaHQfEt00HA06nAP
N/QFExxA0TF7djw74n0d9e4PD50vbrpRBzBNf12ld85c+bJpCpBWn0TvR4E3HxJ3623UNPS6IO+G
noYiK90RZ2LZ8Ah42ueO0f/dNrppTdeffDd0IaHoklEkDSErcKDHI3AevNgSaDCMrgPiUm/OGpch
gmZVec2X/pvKimPRbgGjTcNrJg+cbBjAh40XOoZGevsP60fAkLZE3Uyjr39/Z5oq7BTKIR26xyrv
MAr2OXC6qK+njdcW0/Ca5dtCcNRHcZtDXGbnhvTd3VCggxmvjFtdDoZ9ozelg9d4wrtAiqcikrEf
laWmqwSqat+FTgfIOS61OUpfqMFMb0ORHKl/36YP1rSve8/X1TfE1GZ13fuoDjKVR1k7ywNPIPt6
e+ObbKOlbHPAofc6IJWdqke1WBBJCvbEMeLpfN5LAn3sqqqd15Z2bLjwQLh53Nmeu8UGtm7v/5xf
+IE1yr3bmKpLc+gveeSVuigPVoDr9/3KvdcFSXoGUjkDTyQB25n8ucNU+D3NzXLJSssGIua1sgc6
3zdu4hdP4QjlvT2hE4RM663v3Qe1UNdLmqEvwLFRXYOqPAXOLg1nDK3ZCrcVsMJbXRHnit6DL/Wz
Q3e9GMIsWnxIepvNrpia12SS8kVNlD3aoiO/eOarr/ssr8UIVJKqxhNT/yqTKakuEo2h4Xn0qZMd
9/2AliKOyi7zNBnkK0+88+KyaBBOfHvoD89cmEfLD/M2lby1p+7VCUHkdVcFwg6ipG/JZZpV5nxb
mnRWvwaasGBPOwjWWtunoL9XooRgdzzI5pOXqq++l+66+WJsbbHtKQiAbLOrmNrNnWqnRyvlf2Zn
S73g424KWEu7m0IttwIFKwgVKveHX9/PXhNZ6Cqqp/wgUj/ygp9B8MiTMgL/0sX2tkqKH0ZB/KwW
BUXHScobXr9mYXko2iCe0QJ8e/0NQ+uYiMVplaBqKH+0DHwEPmu+27l33je2HjCSpuN4E8levWKs
X8fKzr/ngxw3vO7DYhPxNBzE/6uaQIJ8QKWvo6X6Y5rN9FMqv81f7ck/QYYL8pEzNNVvf8mHWQB+
S9uzaOkdi3Aq0te5AhNQ1DdTF35yqkQlh9Yhc7ZxWTMthrZ9gynN3EL0wUufgp54ZaYDfertLzAN
vf79XfAuw06yDDZ7CUdB8zdel87ntO1V/f32+KslPjjt/vuQhNe1aZyquKz+BPbnQXz169/K33e2
6Q9JTgO42wh+6BiP43f2KK5Qf99TFMLSarE1zYWdp3PGXqa8ObhK3kGmaGM5P+5vx9hacKWiB1iK
FvSF+AvKHoV8bOaRRKxndwEpnYgnyR0tnSEKqpTEXhl8cavhj0K5Pc6B77u9MqaV12MWOj0am/n+
SzdMKXhJSRP+sQSoQW4Pb1p47RuTrgc8TgQiTqQ6eSM/lK3zsmqWQxbv9+2f+LASgKiufYG7qG7x
ak/ERWHF3ux8GZV373kcWikijazM6mInsNGcUWwERdM3afEWnfdLQrtSvvScFEt/7se+FkvUF0Nf
4pJR27WVo1yz4Bp5+wtN8UX7Qc5FLlySOi+q99P8LDtFqmtTLaE4hV4ayI2fMWwFHWoDrR27Ghda
xpDju3h2fhZ4ZL/9BaahtVhfWClab5KsjrtZWcfayxOAeJNdfIbE06E2aElWaUEERs9x3PaJVx0V
guXOua/b4F1sFKPTFK2LuddDiLeuxT1OEFDdObgW060Zuq5zjsEDCtqaxLoHPH7ncq5r8W7ey1xn
Q+EldewgIlq1faH7pNJhcC0qQmicUd5g6ILnYBbx8zQCsmeX4BFG12JGOo4WCJ79Kh4DNV9YzZcD
wWm+0+JauCiVrfCQhtHTEaU11kxFNA3yZdc+1x/UB3Dvz7xyRcyICB8dGSxNlFlUbCXH6yQ/OEf1
V/VEkCrJ+jGNg2d6zu7yz3iCSvvDAoYqFxnNsVeRPR/db/P/iDwO3pGxCIxYzldy7X+nD9XZv4aX
9ErjvD9MIgJwMW0jXh8hJ4fI/KLKSM3HVBwt9ygAOCYb+ZEhQuuP9WNVCGsC+208N2WUt/VPFjh3
VvaYD38VSXhFX9X/AneLQssQanzNXVlJPdf1UC8N1xAAApEHFOd3uqv+ej/KAk0eKdBNLenvWNE/
zV6y4a6GIK+/3A9jB8kwWxQvYUn7H+7A5z/TGPSPTmI5W7yPqw0+2j6a32b2IHPZDPnLMA2ujRq5
mF6zeQ7rQyZtn0DNUW3h2Qyfo79MVV6hyGjT4jTlKhYj+ybb8s4ft7S9DV+iv0lJqMyoGlTNpzF4
7vKqOc7tZ6v+VqlgF2qOePqbVIh+hD4I8AE2oweWzQeL+bFHt5gJTR+gBX5vpOCXLRleGssnUYTH
2rFw7v4vG72NzMvgB3p3vVJNn9cJ5m91/aklP5ZNcnLD0uoIDXRR2EFR5vkLCx1QDKm/XJc9zK58
3BdDtQCtQuDhUysQL80wL6hIFhDrjLJG+rtYhInn/yed8lgaZoAlsd5/UJW8euTPrqnrCI2JDGBt
zNLyBMG+yIUwmmDeLpps4unwDCuxHR8AivLkse7Bq+RrB5nBjTPRsKI6MsOZmzFdVFicyrCNuSXB
/BAeOCoJt81i2Os6GgMM8AGQynDWpP9m4Y52dJUXEeGKqBrL0+3fMGx3nZvGD3J0enNs9yp3TnXq
PmXuFuTANP31J98lUuA9r+e5w/SX4n9qcf9005eguGeus5E0mKyvReVRQuuOrrFsHn6mtroQ601V
W3Vm0+BaMhU6AxunFnGGefnZln14YGi5XOzN3jDD4e5p7prTtgi5wA90A3mx+hGpz/diKaNx/Kx6
ds1ddknHjdBg+hjNczNL5I3t47cGcSeojGofxCGB2nfX12EaQwPIqZwx+thn1SEJpz8D3YRafjh1
23X1dSBdGjA0kJzQyxAztHYqxqMWUva3t79peH0VRpUUEnRpJzJNB+jWxhzvXGmw5yzB5DW7c0Z4
z3O86rogiR6APIPoze15f+i2tqu/rnutIoKLFe0HhThUCkDLtgUvNg2t3Tm9BTq1rF6HllmcoYUW
baJ74iVmzf4dEewibVAsgbVL5Rw7LKJIxqPVbwl4mma+BqJ3AcfNGyWkAyTetKB/QfT233IWz7cN
/mEww9TXDfRubDnWijECLFLduNGK9LNmch9Cw2gnBMDVmUJkwG0hE9hdDumxGMarv8mfaJq8Fik5
OCTChMMwQMf15ZMk30TBI0CrNtbVNL7mpGzwekuEMA6xazRhZFHvPDgBxJ3c023rG9xUfw4lOe3c
RuIDbNBZlvKtDf7a24nh6kTdvbImZdV4DcUTw7mu0hNgg7umrYNGJj4t0qJAniazFSm0SKX4N5m3
UhuD2XXQiE8aMQ/Banb24LefAwWez+F5zH7fnr3BnXTgiJfQwAbPIUAdYa4ex1GQr7Kj4nJ79A8f
GgDEWj/qnUMFdRKEpMfk5+G5ZWCLVkdMfkUg8f8tgKjc/hXDxtHpupfCTXnNsAK8u5/cEje1w7QP
peXqdCHO4vRB12FTpvWXloD0Yf52e9KmddXcdYDGqBgDGJ4H/cHn8ioSdHoUQfLWDSAluf0jptXV
fLbB0YT3cyiOyIrGMygfIG/6a9/Q2qEKdQrl8AZl3MlXhyWgaHvfh1xwdYYQyZWV+R2CJGmhSkHB
GUq36n7rIfSfS77t6gQhnQWqXKeCfpGV8U9Wm5/bUU5RG9CDHJKvVrtFuGHYkjpbSCnG1OsnrO48
5HHZBl9yP43CbN6TjeEztDPWbZZmTPC0eUrAEhK8JPt6sVydJ4Q4snKBtYNWml3e99DZi+y637dh
iHa4NuGgMrdZOftpdXHd8kCXLSFawzYn69/fhZnFynqf4MHhFHjJXW/3J3vZYhsxuKnOB+K7vEd4
hEUsQGgqfrar7Ggtn+WWVpdpo2ge2vbeaEkJyGEBOmowU3qIMfnWo7tpcM1HCVgfvVxg8gN5tJPz
4PSAd22EdpNhtLR3AkG4LDPs8BASjJEQw7kl/GvPQR06bzGOfLyujs4JUniq8yRFICgdchEq+8Lb
na0Kjg5iwlUghd4zEoKOuxF6+TtcPW5Hxo+t7ujopXqawVK4YjHXhMArrahERVkWW8Uxk1G0M5Xg
rcsb1mZYjvMiyKeDzLcquB+vqaMDfhYoXjZ2iONCkUf6F6c/bHWkzsaGMc1bc9JZOE4nPOQCy1DF
67xZs++Yc0LtLBWhm7Uex1nUq/EpSdBq26VbofbjE8PRUT49aRpLEuyT0i+Oq8mRx5T1M02fy4kd
b+8Yk2k0P7VWQmUXe/wUwCSkTs62Z21Y3bSkmptWvJyyvMFuCVMBdOHnZfmVeerQJU+3p24YXwfB
jDnnKNfiQC0n6zyVz4DqXfiSHwp/Ptz+hY9zSEenA6kmf6qBjsC1QNWvUpV3g5i+rihev2y/sDC8
BCX5fPunDOug42KWmjn15OEcwaFXqDfin2+Pa4gIOgaGZn0/Atb0/++VuJs12EpEbtjnwxqT7ei0
ISrtVNY1cNpiondNVR3UnDzatL/m4fKcsyUmM0TCx+x6+1tMNlr//u6sVbKplLVCtYW7nBwLYSjc
Ve5wdDhJD37FZZTwYkX9Q1/La2pVGyHZNGntlF3Swm/LYb0hoNxRegsYprfqEaa11Xy3JFA39IIR
e6ZUp0Qc0DUS91sHuMm7NO/NqELq4SNnmgneMGt7PCmwz5WDF29/gME2OrKhQAbio6sLBRWfRuvN
mNdbjwmG2KlTiLSD5Vghl2sW/NwoHqX2M65/TfLUb8qUGMyvwxtatPP24Zpoh3byy8mTY+fVD0vp
Rrt2u04oUvptNaKwinpNmnaPzJ3F1ypQ+1oBHZ1LJKys3BEK+VmThDHa8L9bY7eBODbZRXPTyRlD
5kOq4+TaMvZYGDlpfVcH+7iKHB3k0NaNYj6E0E+1XXxSPPtZpc2uu42jIxzyLgT0cQ3CZJRnng/x
pmqYwZuY5qq+bw98xHXzNKL4Jp38iP85u3OGzqV9HXUO0xx2tCCzTjxkrMFaV63cC4rBYHE47tqN
Op0IV8JeQD2FbpP+7w4uVAdb92KDaXSAOpvJshBoZZ7SgiJ76uwDC+Sv1PdjGz61b/bapVVOngSD
JhrMhbCA8A2OXfBye2TDZtdx0QHNclVA+vBUJsOXxX4p5/GHSndmZzoymtcTy7MGJSDagmYiDYAd
sTfObkPs1aGfadiWOSSV0VZL/GsLLvZDLehWb5JpcFc7qVVaV70HCmBQzpzzXByFeL1tb9PI2nGa
96VlKYldjuPi2+A41/VB5fbQhiNDByz6y5hCGm+tt3nJHM0dvDNMnbc8HCB/OtlxbW9hSkwfoblq
HkDKSFWQKEYZ63s4cND1hsfbH2HYjzrSaRZLEy4BLN8QJ0qHR4/jny3tQ8O8dZhTHSRJv+Dd4x83
yqwmQ02y3XAk09iaixJQ2eD6hIm7ELL3Z1Bqq32sA44OPfIVQT/Sem0V8/x3NQg8E2+1ARuClw48
8tzCQVMEVjItAMYfARcenDXj/bT9qGUyzPr3d1kvGETDMOlgmDVJ4rhKrRty32bR3DRhhZq8EW1y
k8oP673GlWWcjVtM3QaH0gEpUBIWqBjg7lEIx37C+1P5tZFZGLVu0UeVl3oRI8vWt5h+TDthJ/Tt
QGAd2Zhj5Vm8ZHYR4V4oAICcw5OTWuPPYQ525mY6VCV0hNX0DFfPeU6ONlnizJ831sTwHTpWRVXF
CAE3pDcgTYzKOnanX7N4a8iBO1toRWyc/xaiHR2xMlBULK0SIZROzR2xcNnZGR90vApYeu28LRFB
GU2v4SQvttp3QdOhKm6YuF7YweAs+NVV9cEOpw17G9xLB6igPxe4xBbpR52M3YHBCz5nVj/seqFz
dN4QkY2Ln0EbHU26D95wZMtzQPclqzpfSOnl5cDsdcOn3hLXNLVO3VS0z7dDg8kszr+jjg1l1dEr
S9RvBdTwpGX9KBV93De25qqDqJbUadG5XHosnvL0W2vtY+d1PO1kFWzJyOKhIjF3eeRnNN7OxQwn
qw5DSYKM9E0CZXFoo587+8Xv+ofM36p/Guyt4zJ5KSwQI+Iuv/jLCS1SR4t93WVtHZKJ1sCkVpWL
q8cE0ZSB3/XLEu8bej0V3x1NcxnkVK6bZEaOGuMFs/lUQoB95+jrQrwbvVFoOlwWXOFDS37yu7A4
SKzBhtubVlM/VeuWjTxTqPh4w3WplnPh0UtItzhdTcNrJ2s4LSN1KeYurN6D7ldyVLVMj3W71aVn
+gHNP/u8CkVNW2iiVyCfW8SJu84j3yQgMW1H3UXBZspLCV10tCVb7C+S27OFyl5N0uPtrWOav+ao
PRtCWQArcUpJf3KX3y7OonoTxWuYvg5fyvB01lo2tNFtOjz2ifjuTb9vz9s08loqfrcpqxRlTUZQ
FuspGphkEQa/nbl1f+0bXUuC2TxYbUJh9gHV/qkdDlnS7NvwjuarKR+WCdomCDCF8xMyBq/9nB9A
kLhvPXX8Ul76fVcGmDnhbeTV54BYB7nFFm/Isv8LXcLDlosn4dOQ9J88qz3OnD5S9gfYi43pm5ZV
81dRhbSHsDikqp3q0rtjXC37QGnQhPv3jnGVZTPpwFPtnn2Zgxbw5jxOPbVzXTVPbSarzimgvKcq
8aK69gGIODTBj9v70eClOnRJlk0ZZApRUjjN2S35pSLVKtd0uD28weo6fsm2eMXypINppMWijgJg
xHt740XFsGl09JL03S4YepyoHdi9oH4R0aq+QgTtClXvjUTGYB4dwRSwlObgiUQR1aruQN9zkZQf
53B6um0e0/Cay9Z5VbtDikJqyqc4dVGFd2Tc4DzZN/z6s+9C2aC6RIHbAnXaNr1Pwhbouu6C5Gzn
4q6L/m543gLZrDrkS9MQ3NOpP9pqV2Oh7fzTuftu6GLxSO1XWNqaFq+Mg/I9W3aB4jG25q418ZW3
DHmSRFRm/ZRd6npp1TfVQnxORBDhcq0v7f9x9l3LkuJqs09EBCDsLVC+lu9ebW6ItsLJgAQIPf3J
mnMzw+7q+qNue89mUUKf/zLTJJ1zX2Xjrew3joF36xi+AhD9WbrYHEzzN77AtfuzirGt2yeUGbhN
ztCBC4fcVmAKGr37xnHrhSbCHQUCInxgFPoHLL8dEnXfxV+vMLkpMfXA4BfcYShQ6j07ZNl6o39j
bfrKuaxXmPSSNAGEQS8Z8dbpd1z/EvYWndS1Z69s1k9QNIEBq6KZsKDNnB3ojlJff24c+/vvZnvF
aa6XmZpKQ7B2QjzxlXgcqklkMzO3Jt7XXn9ltISalqUdPFq9pE+JKo/tmG7B+nfDJ197PPmvTxAc
Bz3PmODWM3mMTFAYkjxPN/3CtcevbBdMTAkNPNzIdvw69sGm7wuFOct9574y1DKpvC69VK3a6TLR
xhi13lL/vPZJV4a69Jgamnn0tyWftzU1+8G5Re765yPx1ntMVhg70BSmpAayGaw9LkzmIzRa7jkU
b73KNMXJyLvLNmAXuwFIb2WfY5n6zoevsuFlQHfVXmoETydnMot3M43Ffe+9MtOe1XyAMicqVwuB
3bn/AsT0nW99+RL/Ck6jippSpGhVicnJUjfO5rv6dl66ss20qRCRyCVbwn3Jep+MuT8kN4a2lx/+
v01Bb73HJFMXQ6wUpuNExOZzCdApdBpMWnmZtvcxvnvrhaYkWgSg0tA+bdHR/lx34SiLSdmxzha3
rfUNQ7125VeGClbXBuxHBj9lSj+ESb2nznyqbipO/NlYcSb//b5lrEBpdgl7U9/POxRVy9ESdQuT
feXl10tNJkx5iL1+7GYL/U6WOecV+2xvtSOvvPt6oSniOGwTxz4ELhN3g99xGHrnvqzMW68wJXNb
2+EymA/ceEOjGbl8eeOTXnvvlbmOwuVDEob+NrTNfuHthyC5hSK89uiVufIYCGvpLshisLhrFTuX
htyIdtceffn3f3kCGzQphv5oRsbkp+1+pfcpHnnrbSVgptq+MUh/lyHaWQgnUDUf+jsBWt6a/yYZ
QHY6X2ZaQan2NLIii9v2w9/97rXrvbLNEBQdeqhT8D6SeBPy+pFaNWa1bu+Ch3tesrJOEihPyBFR
umzMxq2cXVwuF0KYb39//yufdL2xZF2MlJwYPpgM6RY0Vlk0pdv7Hr3qLDm0Na6HcS3kH90MiEeU
e5ft3b8//Mq5r3eVZtqUrfEQSgfPPpnE2+lR7ILqFtPWtWNZ26epgXyuYEQ2crbMMVkz3JqVX3vz
lX1K4k6xYZdGJzgql1lkaaS33nCrCL725pd//5eNaiv7oQ0cf6sD/+gamjlY+7nvzMl/Hx2XXcQT
g7sSzeTQz+MJplTEN6Ulr0Ts9bLSnA7SmSkihYtNiKWOirrx2wyAbijf32rwX/sbK3PtKQ3DpUdx
ajpz8iTQNkrnoCo+h6W9q4r01mtLjeMuUgQVuLld8zCIHnont27llbdf7yyFYWKAKov8LXcxCOLq
J0idwVvgblqIOt1oolz7GyurLYdoWNilyyS7ppjGcIcNMpnp4DiFt07oigWsaTZn5oNfYMafaAeR
G0/kC+NBtnB+q09wxQbWO0xjnURgcL4MWtKpzRI5/naAY/u7Efzx2W6ypusIGtcjYlIBgMQzzQCF
/tl2yS2GzT+eDB6+8g2ERkvCOgjzBWW3mwEihOL4xozt833vvvINsUDbGSHE3yJiPU6+eZbsllrc
tWNZ+QZw7/r1UI4BlKid/lApX54hLnhrmHjtXFZ1sGeNgJAl1GbqlOagmsrDbkalo4v7zmXlFXw7
OJOXyHCbjuF72FVLMTTm1kbNtXdfBXCayJpWqE+wxzEc4lC3uU7po3+fKpSbrEdDrEUvXgY9NL8C
CQIrHb6I3o7bv5/MlZdfs8YPPSdoz+DGxMQUwn4BXcimXO5SJ8Wrr+rhVgeRUwKXhG58myvFN256
qwNx7cUv7u1fYZAbK30mIBQJssk8WboiEP7/YXZ+5bqvp0Mm1mlK5piAdWj4hCibI5m/BQ6/9uzL
v//r1eGyQIFbD+EWashD1ssqzJEbJ/f5r/+h+VZLNPsGsgKRLgvHwdiMtm9/vyzXXnxlpb7teDL0
EGmCIHQBqPI5YvMNDss/RiXclJWF6q4ELrGlOBN/+VZfLrqfOkOejjTKIVM53Xk4K1t1qsBvkhGy
8RqETK8iHkd31xtLbxEsXjmh9XwodXrGDXUgFzSGGQudYmnk5q7DX0+HTDpH7jLg0ZFN91HCN35I
b6QE1956ZaaOUYtoLnpKzaA34Hvao21zz/arm6xB7f0SBSwKcWW8mGR0SrO7nfoayc512gdT65Jt
1waYqwCu6Vc3qvcrzmUNZPdqx6SthsudwmYvh+AA+sOinO5ahcChrGKpW0Vm4EDmQdui/WZn5xUD
p/+DTOHls/1PZwyPX5lpDZW/OgR6eEs88lU5fZgHw/x5Nj6mipj+ZTNfbmFurt2cldkOQ98AGNqQ
Lats3tI4C6vonjQbv2Jlqt6Qph74IS+pUovycgz7XRINd4aP9ShoqEcDFeb6/yccFTRMvXnYTV58
I6xecWfreRBPxMSsnsOtiuXXNPJOaLCeOTsJwIduuLIrd3Q9E7Iz5vTgsI0gFtmwXNU6zg2aTHnn
1M09C3ug1lrF2E4Bhm4DBQsb02LR3RPYpW74+39M6Q+XdD0UqlmzVH3qR9sq/q69n2H7PVmGbUyn
vASym04foOOEmP5BE2/TeTuqVA467BsO79rZXa7zvyIwpUIGJuRk2/Iqawy6uf7v9iZx5D/e/k+/
bWXf1Keew3z8NmnBl+B+JdWp68CEKZwtYCNvpJOb1pEbOdPCjK9WvNaEngkGtUCtfcB/j8MA/MAZ
P9wVOdyVP8AWhJBd6hF03chW2OonhIE+3vfolf1Pnk91GSCVScWsM+VaPw86wJXve/rKBYDrTUeK
zPCTWJEGkiQwu8Fldym6uAC//vcSdGMPQeNRkq1KO52ha2AyJ0qibCBsvOsHxOthUwCtXsfvkUXa
ZJAZ+De/yzF9uedw4jVyPnJp13s+D6GY2fywpeR5QJZbnfE/+694LfJBSD1Trx6R/kr/MFXetwVt
smg0Gfgt3+97/4tt/ssGp4q2I6TaIHYbNBJss9J1H1CNq+e/P/7PJh6vZ09uhF0RUOmTba91xvVy
GInJsEFyI0P4c+CL19OnnntBKCKcfh+2L04Zjzmd3Fsb9dcevjLYwO0hn0kGsg3CuVDLsqkr54bn
+3NuEK+VJdzUk5LU8AMVcrERBEwBHC/YNIR44Tc31K+d/cpudTyYaRB4/0tt1oXu4yV9GvV9NWu8
nji5UdT0ZoI8eIQmAejNdpf0Sd43gHbj9chJ+o3vsEtwcJIH19nEKRg7xI1FjkuT7X8jQ7yeONko
qOPSx/ETLLhIJbOWHrwR+mwGIqx62wU3bv8/WdKf/tAqdKca5ZnCp94SaEmLMfra+vOzjdNnPjBs
GYDPZ5neGouBbCi3d1ncGltvyxb71BDB2S4gAJ7QuxlbVUAU4K58ME5WMXtmUvXSgSRioMY8ZX1O
nFubple83Xo8pWrXTc2IN++cLUdLeopjYOofUiqLvx/NFYNeD6hII4TDHRhEjEXNhdVniEHdCDFX
bC1ZReBAD3YZ4x4xsnuT07O2T0S8/v2trz16Zcb+nE4TFTjxKM0Fcnsiz5retXbkxuu51BJ2fLAe
YnsFVNVSL1vX9vl8sz105cTXaHo0cFOjLE6clE/V8j11fv39TK74z/8ZSw26VV5jkTnah9keSTxm
YX/yU5vR8kZqfO1PrEx3RKhPfIrRMeiKd47LX7mKHzoS5jWPToKpG8sZV77uGk8f8wjsisnFnlJx
SlMnCynE7Bt/vnF7rv2Mlb2WbSwXE+P5ZZJ7yhRDeZLsk9v12VDep6gQr5H1BNLWji9w+SvbgU0i
TpdsrNr7JgFYMvhvhpJ6IA/y+cWh0SGrl2qfes7m79fokmP+wT2v0fU6qjwW1VAQan03u0RJTs7d
0mQJqEf8YYaQwKv1xQ3HfMW9rQdWC7L0oG4BKpzHj26fQZYyT/3TXH/4+2+5cpHWQyvb06a1jU22
1RJtmuYLCcNnGrEb1nDl5ddgez4gjvW1m2xpAgo0ESpo2nmZw7xXyW5RmV5xFut5lesnna99+KK+
aV94UHoZo4Ff/P14rj18Zc7WX5gvBY+2faC/k76TYOpTtwCr1x5++Sb/SqJFxViUhHBzik0H8MEk
2eixu2Ti3XgNuJdByZin0COZ536j+HeaBjve3XsuqyJ5UV7X+w4JtkMFHvhMBJjQZCXYeW4R3V2x
sWhlvo7GY6soTLZSmS2l5j0VwRcx9o/zgGahb9oinqoiqIb9fR96FYkVnupZCpYJksZyA5rybuM4
5a1y75odrILxELY9KUlFtrrhj4Nji6mbTy1QfZRFP//+A64Y8hqJT8tWdVMFM/BJ+xKXQY16Kdi4
xLkREa5c1jUYP+AMtZgf4ScEzjlMuM5kOdyzueTGa2WQMinBH96P8VY4TqF5c3JZ9O3vx3LttVcG
nFBXz6kTYqCC2RukLqjIpnm+r4pfw/F9qxurFY1ACRZ/qG3v5NaL5I3c8NqbX/79395hDsckvsxs
ZwwQs9rnYBUKbp34lfgeruyXpsS5iDpiIEz0pknRpevYowMBmapTL7ZkN6zqyr1fQ/LLtFUkDlm0
BYLqt/CeulI9hHP4pOmvv39eH1xQf47G4cpym64inEnXqzKjvdZt+s8g32SRRm+wbxZk7COvHrjj
sL1gDIp/PeXB16aW82MnBrshjhscPVA+PwWgEzvOg6gkSPvS6IGFVWNy4SrzqQ5ciOLNfrLzIJ7y
k1VpW6TTzIdsaUMXVHOiLioS8iwG4YCXeWZmuViaH5BhlA+BSOJ9Z6fma1SKtqih15ePyfBFJnVz
iFqUwB7mztCSGceiqfsXRK+hEJJindev+LkB1afKF+U4eTvQcgsl+77NHCnKzA6yylFPn8pZxy+T
auoT9BPTnFA3UBDxGSAaXgb+xwjV1g9Wt/ULLX3+qR+64BB0aXp0m6CWWb+MABCA2av5RGMX+yRR
0BuVV3BaGUQkEx+ucPF+uKJ1o8IkIPLG/+ZA7QnTCea/ycTE9i3gpZ5zUS2iz5u5Dbez0nGhYw/7
Lwup9xG0bN8ATyjnLLAR7XIZeAkopsLuMPbEnrEY5XN0Vm30Y2qZcLJOBs4PSCvzT5FS81ucCl1A
/yw4+EKVT8HIyYC2NpV7qOC9cNt0Qx7ULNhrM/KDwSZk7tdJ8+h2YAkvHaI2VUcXLAC3k6XZaDuB
F2l4BzhJONEMVGlTBjXW9LLEwF6IYA7Ygbw+eBGuP29iACVP6bTQcyl9nfN+pnO2LDzC4ZH5lw7q
o1VNwDPp8t4Dm0uqN7WTyMs2gZtH5eI+Bj0dtlzx4VRGTQK6CNmNX2nQ6OdEts6Jk0VvLnpaSR7Y
ktZZ6i38G21oewqTZP5Ex7g+kKH9rA2xz7Xb6nPtWflpqUpsAgGj8bn2nPCzH4Etd6MgHP8KvQr/
swrmektxA7FXLVuM2VpCf0XJ0rxVg1S/qQ5ZUS6g7CVp041Z5TfPo1dNu2ko2U7NJs2T0rfZTESL
Rvs4qA1JwNSfocXSbBuPqOfFadMgi0oHw1iyjKeaDWGTd4xOGQi9S5VNZVhnPGb0xSXN8pA0s/ge
a91dErWl3+P/Xj8MlJdbzEfbHP2H7hEoN31gsu+3hDJy9hkGyVBFnDZSNvMZQ06Rl8QObyUhEg69
cU7TbN4i7vnFaECmJdNQF4Eh7wvt5yN3yTNlALVpYT+kvJ2ycZzzeKneJ3cccp9M9b6b3CnjrUny
wSwsN3jfrSKgojOhBFBKgLWEl9OXwEQVsgM9bEg622yZQVZAZVtI9IAyDxrdRRsl30TtvEQYhFQt
49noksd58lQB0tE2E6n4KFWlH+c5KhY5kFxRbBdS+JpsbMHUVYeevIjG7BZwmWRzQOqsTMGulaq0
GPQw7HwDNk7PVwVxl/3ism+O6AAfm4360A4qyD3PgaxKVR8EdwDaoTlPfIyzu6DG+7IzFIK/R3JC
q79P3tOq3OBFgUG1YZfTsJkLX9cGqhQ1PCF5ZZH7LamXcTPEWh7qbh4yHarcd1HsJOEpmb3fUzli
NgzgXYH3CD9DMzT5Lb0OxQQHtm8w1Rv3PHiput/oirwknjq3U/CQ1BF8K+uWfTQMmGskkApR9Ttv
iZ85sRNm8Sweeq8asmbWv/vEvMd6bk/YPYAv5I3J4hQGKgPeZFTXXy2vEnR+aO7p4WR4FR4QMA9z
UM/7LoBYovCiOptc3p2nSozHdtb2YLVfPipPOlkZz2PuORKqNyPR39AQdjZeUr+YLv7puiPfJk40
HxypWVFJoTclRMX28QWCMo1YScCeKIm+NEncHJK5Q2/LQFA9J1NV7jRrhjfTaP3GuznJjEybzCkH
7wTthSNWn18isM7a1s9nQt/rzs210r/8UL8wzruNP/hBPmsSPQsRv3DUl4X1q0edQuyt43RfGboJ
Gy+fk3Ez9uoj5aBlLP3pPCRgKl5GQG/ouBsHm5PAfyFgOJob5z2KxEbW8wmMgmBhZ4+QNa0nRC1Z
d2e/oSTH1syMI+rGQ8ntAlLf9IWD4PAn7AwUv749MovF2IXqU1OPR/TbWJaE05jFjdKb1v/q+paN
yNEtazaOTbsXtsj5iUWAAfml3bVefIh49TRY5ycPVUYi/Jyy0U8ESluZlcjz7ce6cb7WIPTJJuoe
aYmt7YCmUT4lVb6IId1DgXHadxX6xn7lisyFxyxIEzVbSSJe9PFit+68JAc7GPZSgo58pqQu2kR+
HdGv2s1k/Mppnxy8qRpzfBudOy0+ahOObp70KdvpPpmeVe3Xmy71n2qF6xr5cXpOVVzuymlMz2j1
7JjEDLJemt+xb75CNBMYP8F2I+/pIUaOsZ0Y6zMPl1tp82Ps+y+2rjDricbfViR+0dfjz9j3dZaY
muQg9rUb5jaywJqndxwo3GG5eM8kTuxONiV4k9L91Nckw3wHEFpb8DF0j3KhjxDQ+yaGtoOdtZCa
ljAQDo4MyBqenbbcd1hQqhU9LYK96ikFkYA5JfX4CT0RiQ6GbV5JbH8v2K5BCSqWoh7qR+GMr/B7
30DY31o9nRyO0r0ZG2QKc89gn6nZghIXTmAK8xZxBq67+uDWlS0U6Cl3aYx8uJqYyp0Gy549BJMz
649eLsv4ezVBxnbADx/t3MBLqTqv2QK5HR9jVuv74HZ10WgqO6DUmGmwahm6ovAlPTi634tUvoB6
TOXQc84cW73ZQD9Ra+DmbL+Zmu57oijdxH57aQlT+RC3EI6s/WGHah7de3EOhbuHKu1H1UUf5GgK
2gZhvpA22o1R9bn1JcnbGRcmSZDj1UGYbkJaYvYbmAL7H8Eu7gev3dYEpBsAFS4NjB45D5yikh/6
mBZ0Nh98bEBswJpjnowlIQTYGHvtkrIbkB9y9jNZnK7eeuA4O+koijbIpdoNpbbfjqIrd30S6r2q
zXvXJSm0fwe5uYh69xb9HyNPTTrvmqX7yCjmnZr4D1R8G9tuLyw7MhVubBCdsKw9K++jI+i3IWh5
Bn0HeLHR7eCC2INLgxIKwrXJFDYo4oVXORhh5ixy7dF4MQWV1firYtBT7WNb5TGh+YQFQ9C7ARLu
TNbNCYN4zOhNn/pIT3BE5d6bxBdn6Iu56XHc4nviEwSM6Yit3F3SIdEdsVQ/CnNw3UW/lc584Ev4
1o/EPoyTHvaeV/tFTZx92NE573SM72dMoXvub5AEgr+y4UhGsUrgar2d+IXmXdIBIhvBz7DuCwkW
l0wDbHsySJ2Lhptfc9gB+kXmnbpUUAOoPPMR5rWdS/+x7iCTZL3JzxD1zlbK3Fmcz92SBHkURGlB
lN0h7mIxppzDjNMq/hTavj+GNXswIHIqhB+ee8+8Kc77LKZjs7WWeA8TwiW47RtedKJ6TkQ/Zwhl
E9RYen9Hqup3y8EqEYfBl4lCfbNhJd1M08gAgw14Ttrl0fHHd6y9Hpoy+c2MSh9YFzaFGDv2AJL+
V+N7M6j/ER0lB5WBDf3veN+31JgFOgbynQVlnDdQ8c3ZksqjQ5XB/ZLbci4PTsP2feXAly7xkar0
A6SZs0ZWxwlSRkcKFqNCLl15itqJbZjX9BvwbJCLPgKmCI43fBlKRz6N5fgB5KJ0qyb9Sp00/OCN
9Tlhw0NTh8/YXkaz2+zGClqidjmADq/NqmraJgkWXfCPnse+pUN1IYEkyCWRWwYVB86V8E05uz8i
Ox/GdpK7ISZlFgAwlWGHPt76k4pQnViDD6VthmIGHHVjdcT2CRSS0vFrmtTvwVQ9QvN9J8BOJXh5
6FL1Goyz2HAkyJs2aMbcFeRnoqudK0yBVY/HiVuam+Q0BpxmQTJjnjE8x6Erc3C/qqJOm7KwJngi
rTrKDhMVgHKng0GdB/4FVyNJjN+IHd/KJT0sHhLfCOJYot06XvVWVeJdsOBAsDCaK94l/8T6anAL
JEfRdkjEJxv5TlGNPNx0YJl95AuVT0h30F8OLokQOaOoSzZ2wEp7LXFgMYRa8onBAY9eExctol8W
kopnXiqfyjEyGYujGQyeXrvxeLsNEeKhnzsVrt+UKNuStitqGqNklm1wpCk72IoSgIuUyf3ODx8u
HPNQUHaKSZcO/hL/IsrwNHRobrsWWdakl+NUGnXGIMLkXemN28iXSO7otw7ZWxEjJc0dFpAP9GKs
VMDDMLt88NT0pUWakId9RLN4tP0ji82cm8iE2BQ1AxJh9wxoXJSNjQwzrdUeZ95nxmXs1DrjnOm6
9pDSimAH7DUv4J/Q1tFLn6fDsGQxfJ1iNjyXQGaBRzOZ87mzVTYNVZ+H/vIcm24zCo7S2mlfIr9J
dxW17iYWCWj6lfxZgyQkn6pqoyw7B5F5ct3u4PZlHnUi+kI9oFW7Tv4QWFnM2eRJ1FZMbghpmiFX
Iw12jPvfmqaFKt006EfPIWZX9+2x8Sf6bF01fZ86rCL6Ze++xlBc/BbPUy3y0Q/bjy3loCQKWuDg
pmgam4wtTbRXDcJn0QeVdzYlYSdoRtFgU5qeQ7FXkfptjlWyYdCjQPugkvYoHOKeBLZAtoOWBgBp
45wb3bUPiDJlwdAF8Bv9g3LzXZLk52TtV54sYSGDgCCYRnRP+hQpcs3UR4eVw2NJ+/5zGvLkB+mV
yXTsIim4EOemSzRlXej8TESZnmIoY2SMl/J9cFX0EJpR7lk6PIMmsd2zgHkF2qAccvYwrYS1ohiB
rsySOPjFaexkQzd3O9Rf34TuO3yeEBsOMXXqjABif1y8utkR6Y+7QIOPj4ZEvVm0l3YCitOIvXLY
UcsWcF/NUXL2/fmShNRJ0VflE5vlWLCofQm4Q84luJo2i+dOx4s0ewZaaqh462qyRexjyWShl05S
VcUSHi9VIyZf0FmKKrS2M1BEqCKcp+kgS51sTBOoYtalvWwejfnIS5MFgUf2fae+VIn8PnGQYEQ6
JvlsaoGkyn0jrvBzYPudrWjnNIM0R7sHW+TRgZrApq7NZzIhxIKh2N/12jivTYhL10xfSApFyKAb
zbsAUPrFYLoFhU6xr6Q0Oy6a7qvjmTiDFmh7kD1aQy7Rb4niwbmLXP4CWQcA/Z3+0feG+D1FhQ0V
8zcMsuiOxPoXd7T5SPweuYwmKAriphg80x90zZcdc2f6pH2vbosKZbBE2yMlEEBIZQ8X0dZ74iTq
feBT0sCJG6/NxgSIXDnW1ZaHzVsyGcyI/fatJQjOjq/YxsBnV3nvuzCiuUZ/Sc6+3pHGBs+qqdqN
0yfDJuJp/V1NfgJSsE7vOyXUDt2sB+y9hAUBQdt+UrMqdCpRPYVgtS25HA8TT1Wm3f6LblDE2Lix
RV0v8aZhCAaCsk1qnc9tQ/zCNAvy1kU91DEZckj4jejlNDIvRTRvSaMN8oT5k+/Edaa5g7AwyObo
tKCL7dHFE0hPH+U4vyc8jDaUePxVhdrfVUFM92HroER3fYIaoe6KxsAf8ZCfq4pGGVfQ92Rz7nvt
bzOiegwT4Xz0FuxIzktIC+EwkaMDZGEEaG5A5/txkeP3VjfOGenRDxEQUC9qVuVQWlK/4qVp4RiG
MO89mxS6498mSslmTGeVpemgzuh+91lkrSmAuZ/zaMQwEWOt5WsM2kWRA0mGlBshH9XPJf+rdPNp
VEPYb1ovIjtfO+gOgaNmObjgCr10Cxu17CImdoTY+hcbG2TZrheVTUZ04+e4QvocyCgWIKJr+JvP
UsEKAAQMVL8VcYZsjjgUwKkqxwesCA8nCnrGx2iqdOGiUn6hXqCQBfS6zprEHd4aQZ6lqJd2k/RD
hQb+aMir5yz+sQ+DEhhKHsj2KEfFXmbRIKkApbr32MXx19qIfrjEQv97o5V6g1xHUyid6FdbCfVa
Y0J8ipnlj57QkEU1nc1rNxq/0VkoqNtpK07QrQ4zFSnnRJNYnURXBXsnXsSpATP8Hqkw2YNgpH8c
4lQ/jGJwUeklSHSd3juWfWWPIAFm4KQesGuwIJtGWhChZknQ+3QDYfeC+qCCGNK2f/KB3xwxSqNI
60rZOQ9As+nnDpiNfVzJCG1bOkCTlyawQeaHtdzMNUAXIDOYEdCkqVXeD9w5YGUdoEwP/5UJwzBv
IC14Ztpz3n0lozceK/MgKl0fE6LJZ2i9GGRUJirRUrZRD4fIZDb1qXeaorg76n/G8n3Z7qQdvrPF
8Z9Ibe3WEbM4GHRy8inu3M9oa5VFwE38wOt6LJQUaLeDOXjf0dB8pI4DgjmC+Lqf50XtzYzOXtMu
8LmDqPct0DnbeGyx6zdH0MzB1bAESRT0RnNcZSd5o3Eb+ges5srzMi3zW+i2/LH15PjGakbaSx+u
rPYqnSGHEIgxedKdi621YEHOjq32NEj3WFNEhYfi+gGMz6w6lZWLtHz22SKy0Olsd3SpdlH1OUO1
4S12UDIw27OfCgDR9zoNx/cqIPFDPCfdoYGq6HPYk+bQRbFVWV07Q3NmPKoAkaCdT5HflMwpKCnj
D7KBqc4lHT6qqk33akA0cqtOFk6bpEMWKJN8h9jJ9D32bPQ5Gly75wMlhUvL8TgsPROZA579J8sx
ySgGW8bPLtZvctob90WiS5dPkxtmXQ3P3ZhBfHLATbw1/4+zK1l2VFeCX0SEmGFrg+0zTz3c7o2i
pyOBhISY4etf+q7O1WtMhHcdJ6KFNVSpVJWV2RTRLaJYeSPbhBc/o6bSwaNMWiQH+wmkKecr1v0s
GjRioioQlP5LP8bj/AKhS29Gyp6P8R2KA8UdOuhBbtoIDn9f0Yg96SnBfTq60x8J4eZ/psBFm8Xk
yHvmDCYbhsLPmQZmBI7DQxLXaW6NG5kvWvgmS+q52pFKNKe6b24YLrojhEjRiKRV5yVs7wUa+YIu
rbS3K8zkexCaJLICg/5Yj0hwgkDrrugrflOE9DvtjTikM3NvfOrCSkEc9KepvP5JAr5/DDvf/A57
JNIe8PBt31DZcT4nbigKRJ5QuK/xsp573CQgVoyKMnmMAx9U1wUM5FOAXDOiehUs4InrivE5dMFj
M82CP/Y4GjseRhxUtQF+vcf0kx4jlOg03tBkt4g5/lHDfz4FRapB64X6EhZl6ORD2QRBudPou5rx
4GwRxIklfoxC07zJuEizKqHFaVLdckpALXTvmpTrTEriv+E5k7x7dHCzmjfLoU+pg5xA5aY3fp8G
oFiFxHKk00+e03rZQH2xV3PS7HkxxTfVkrgPDOfxIcEr7MaXTZXucJGwrwWozNpsloQfpZ7YrQ6I
eAmXCmrKkAvbN1W/dHtXqyACERmuwZRFBkRHDHWtaurBiki8k8F9ferS3huAQgUS29MFkBgywDHz
PbRo7MeojI711JJn5aEBRE/CQWrUUZ8Mmh6yipao08QI3x0eim8cugNkGIOTS7HRHiK3T24xDejx
H+8jHYIcpmfo+GekFDs1+eprWlTswZNMZsjBhp8gGf+jFjTKoy5ssHSm2KsBwoQ7k2qE5OCbKnAp
jj1ClQh8OXTf8gGNCuZ845sGKZu0JcVxSRGnKrBj3uN/IZBErvHFi2snixRVd6CwY/k41XXWJaJ7
g5Jut3OmAVYLOsQB76fJQV4sKY54yAbooAbP7qMfpQ1CAL3scD+3B0eoz6NP+6xPh/Q2Cisidp32
yVGVpmpRkJmGzzz0/V+VmgkSdyT8mpZelIVzhIpe75njIga1m+MUecEmhBMxlXybUk32joPEzJgm
8UNdq/ogCh3memD8yZccKWEvHhGTQF35YaFF32E7JN+npoxvse/YzTqF43XETMNdGTGnwdRKhKZ3
tG7T6PfYEO2i9uNw+Y8HWHAMbwdandeZSCid9sXyCYj58rFrqXlo207iFkpq/1VB6xboyV61JgsE
hxtxZ8/d06FqxGMdQOQtQ35+wrWIJ+X8OKQoD+ZyWmiYBR6yszOs9SBMwLzMZXWUD3GPhqhmePHq
buAYLWpPI3Y9a9Og3td1I/XBwT8fvAXRQiGb+JdOmXlixcC+MDH4N1NB5jx0lfw0D0jzdnUXooBC
kY8YCLrdlEPRxrFUj0NTPWtVj2heol8Svyj2YxXxbufiUP1OPZPsDd7iL0Xais+xSR960js/lS+Q
7cCbnNwtWs83SIq0B4Ryy8vMmwfdFB3qwiw6hqgC/qEkdfY165FqlAv7Ilv4vEwlikqomI76kJoz
oy9ZdP2oUL/DO7/rnBunkf03xeSnqVnaxwQas2M5IH5cZv29L/vkM8Am+kgZ1pqUlevvu6k86zx3
Isxwgcq72SceR9KdNRJvJGWg4uI5dyj1hR7gzJH4zEwvEDUyCLfuSThzfV81bCggHeFXTwIhMhSU
9JkrEpZ/DkGiMgct3HSKa9BQAWWh9l0B5WRgF+bbIOn5MZD0FC3QadadQ/akbNsDqonkPqlpuqep
kr9rx/eekeVTt8iO+bD3Fj3BAYrNbpWMR6ORo8I9Ovs3zXA+bZjHLjKTuIWMp35tmFyO4YQsqBgA
Nd77qRMgV97I55EiZtv5slU8G8JxRlzvzsV9WYvupqdukkUJsls94kNo8KThsff7BckE0YAAeuwi
tm9mVt44icPyDk1MNwRefEbqKezzOmmcn23h6i9hUfyOyFgexyn+PSMEeiu0YnlEzmVyksQgS02q
gX1GZPq1xERewNolXvwKSmY7/KtDigTrVvERsTYxYDZCI1UANXFN43ofERSAPOLfJr0/PrU0JfsW
mJkfCU3YZ+yZ3IHJG2jEc2ocTPtxNgrZHnQCHpAijWO0VlIUTJaAAcxQTk9jikwRjUN61I3pvUzA
EyNX3vr3E9TOdl7g0qNQokdtLERbTU+b9ojaciEQSQfJHYlVknuUhAjhuRAHyJTLb7qRJW4k5Lhh
ZmXjIxMYtreFL7/xmqRviemSY4hqRIaCtsrGQXYP0dLC2fd98884YFqQ/EqQ/59m7xdLANkMUFN/
nCmD03Hm8ISOhCiDD27eRN2lt71Kq7dQli2uU5QZJWH1q5nK6EcyY3JMsOU54uRJdfitLamn+8B3
0xzptPQ3iB2AqQGY4WASzu40X/Rnh5DhOI1J+q3gsXhBb3r3vWWow6FeS4opCxwUGAGHD+UdmAoR
y46imlCvqxANqWH6mSqcGmT/BdA08xToX1g5psQeoIY6uitoIG/ZyNAoE9NWQscS/Q/zaYLE0YNZ
OoHwvu8eBgM/64Ae5q0N0+STcIl5IwIwhyyMGLIhyPQhUcSrJkEq23V/TbVIs4Gr7raaqjE4ogfH
cbPKH2dIXhRj9GNkglS488JFHvGoK/ws0TPqnJFP3irP8b4DITs/VXOBNDF0FPxfQYqdnGsWvC5O
OjwY0el7LxDeWzHI5aVvlffmNgTVr96r1B412+Cz6VX/leDuvKdISWQBSMKjfTR3VbpHxAY3qI1W
t7g25q/VMJXDzjde+xrN8fBMCtZ/8+YRqsRFD5RfNoNAd7gxUesh/TDBIWVlyyH9ZGR3a2KEcedK
EypGM1zmrkcm44+I9PRlIoEh2TgJU98Fftu7Dz2t+kMiceScsUCKOiqQ6HGLlD/DctmX2W2T+Y56
SRKdPHRWyNPcecM/Jjb9bz1W7bwzTqlPATK7WDIS1w9Ar46fPY38/i6WlJ2KJlgU7qwBZ97znOSd
MaJf5qnV96KY4brmcLgBTm55GwKGS6MxgvtZUYeQi8QiFwkepQ5SWJkbcwckLg6Eq53dnPSVJjvJ
SeF/EtBWNyfC0Q18Ui6EhL93sMviiKcUOu2REkfYfEMWULneRV2HspQwEVxlFHrlT4+0Cl57GdzX
zqUEnXFiup8JGAg/F8xUqOhK6N8c+nHG0wqFmMbJWWu0xNOpguzk2aQC8UIXKr9Wkz/J93500Q1i
iI5BhyYNglivN1yfEEmq4TS6jeGQalfst68gi7JPSQOuzRKFIrrrWSKBuVIRC26pdp0SJIKtS/+Q
FufARFBByvq44tE+aaK4OfmLKjXeyL2vbmHF9OS4acN2vK6AYkFBINoHc6jmrG1Jz9+EXspyOqEU
Loq3gnsopfM2Lu4F9xYgBLweTxGCfJ7z3qph4HkRuEgACGQQb87EoH/aFsaEl07hfwkRwt0GiqAQ
2Z4Vufc6plDgpTMvo+fKQ84gKxkISG6DyHdB7kx8dHeJ0PFeApBzRj/8yVG4gbE7xbz3NC2Tu6VA
2uh5Xvo0jm4qwaa7DskhwBQGgVepiKa4vfVQU3ZvWu0CotEjBNQZnpUFe4xa0fTvpMJZPzYeaeLT
mLhdfAsQR5N8RkVDcoDlGUwzrnq8qCKJqITRCQtEkVRCBIqjI3fwZiOW1q04iuBxPMZ5jJd1u/c7
j5d3okBv6UPa8eURCYHyiSB52+6IYrV3TAZPmhPypIkD9MMMabRxFvNbsfgOnGJQogs2chMgril2
GbEu9acmK6okdTK4ZqR3fMXlK9qO3eGbJ+Mlea6aUP3w0hLvWT24yP8VvC/5AUi9GM9uhsfxI7LE
k0RZReGpPnWR94A2BDl8heVVHBluBBmnAp1Ebg44HpARQ0+RfO2DJZhPiTTmRSo3gR3Vw0J3Beiv
7mPPRL90A1XYeYcLmeZO1Imp25l67KAfaro2dHzUd+voBSS6Cu6zEsP4HcrAESL5qNG/PJAYuz8A
3R0DYIwCsoy7oQz1UJdvlxGM/7J3/6WbwBb3aUDVS2MCratdjLRDjgMPFGD5CIAV9FvQI5fGqUKD
KwBlxuhPyOUBagfOexBo7lDh+4q8mdwx4+4d3wV86zp6RQKesP/CT40p4WHSJHovJOLuMq1FTg0e
75dnvQJutUWBXFwNPak78s4Bbj3ROUhzKh2+IYOzNvoZ9foBOhuEBLce8EHvCU9r9DSH/j52+w1S
jBW8qa0NNAIB1hFOxXswtPNt5aPtTHRThx5G4OeuW53zpz/8fuT2AtM3mr3PEDxB2DVL76svUa+8
bngLWdzG09RwXAd/EuRnd5GLoC+k7c/rBreQxWPt9rMX8BiJ6ULuKPDQO9NU16G5A++/C8ODnk5l
uADJ16kWlV9QpMeNv0VMtoJWDiwksceTIdSqn/KoJD3qsUa9VFUanLDFdFeNfEuMZO14Wt0A9eID
84aIJ/fHRu2SIngX08Dyq9bf1g1KzBmkEYxTPmFdpirJ5XiVQg6JbdEg14Wj8sNhyhVos95lBaTm
vnOJozcQ7yvrb3NliQbV5npyx1xDwxhlpkjtPOM8lD3QJbhryAYofWX5fcs7VKnv8cWvpnxso9d2
QLZdJVfR62OJrHYD4JYhD4uqKypao7sXSThlxsMT8PLerrgem4AOwTJOaBSNeS/GxyR0kLIf73UQ
bDTprjQF+JZfGONOhkBu4VwCWZyXZvkuJCoQ5eAhC4frpkdeZqPFeW0mlpdIAPuoEIWOAGvxu9Fp
v5Ixfhon9n7dQll+olK4u8oKC4XU2mdEWsEN0ZGLuMxtNq7ttUNk+QojmqJJBM5q0iIpY4ppyXjB
r6MBi33LQyA2Rphn4jEX5fBQRG7mFsN1p9/mjEuITsQ4+SM0e8uf4zTi3avGNLtq3W3KOB3rgRo5
jblpSmRn8AzPS6nNzukbfrj8iTUnYVmYj8cFcWQ95mi3QG0LWe5lSp+q2s2WBjC86z5iXcDR0qR6
VsD9B/NMbgFPi3f0LFgJYSrAbRjKyJe/s3KKbKWhPl66AG+tMfcWUSFC7bx8qNtxY6nWRreMTCG9
xD23H8EJyL/LGdzqwF1s0bus7YNlYmNdk7HoFhxRoQELL+GGvsVT72YdSgnzbnGcYbzuVNk0ZEDy
hF6scKrqMshdU+UtclyevEqChcQ2FdmMgpUnlmLMZ+QP9x6baZbQ4HPfA7EHmqbw9fJery2Y5THK
eVKARFTwGC5FejjUn6YyuV1UqPcmMZ8uf2TFhdsKSv4A2CzjGg0rAHiAuXX6LA0aDUCKkdwyHaEa
rCTfaO5dOV42XV4bDIHH0mQ8J9h+VAt3frsoyP+8PJG1wZP/RnrQAlmWoMJEkrEo76cmcu/Ry4en
23XDWzEA2qxEJMoAv72mwM4iaZbFAOj9vjz6v2Rt//+mi2yxTDT5FF1HpiVXcyTvUXGPdolZWvRM
6uQTWpO8HEA84LuUeBwEIIddHAyv4YKsEWimtthi/raEUZrG579/eEXEZRhwSesCRC5Pkf4eDH8u
z25tXMutUCCG1LLM7OAtLWwmvJFLueF3/8p8cv7NlldptUEthRGOesTyy/HwFmZ+d6MHfrug7ySu
9DOjcw4Z3yMUeK9wk+dvWobZlOgT5FJyMGyh7Wr00ne3ple8RM9jWxe5RDoaAG8fa9WhJDIEUXWs
AI/auMv/FkVhdLt5v/RZi3Lawg/d2J+SbiyAE+d3Atjhyzv9N29yHt8yQgk2BnTZYacHDbFmCbAf
iqMF0gx1DS3x65bf7t9vh6mKAalkBxSRgKksQoAFvXLDztdW6OyMP9jAlCYDm7uAYwYAZbjFKzp1
M3+Zr2hcPi/Q+bMfhg+7oDEyxAKFAP6MsTqSpLyC4eM8tGW9XTQlQlHDkPZE+0inA7NLDQpbyMi+
Xt7dFTuOLDtOnQRI6nphhxTp7AywfY7CPA03THlt5S1LFoFSg6px8pt2eO1l+T4G9EaZ4BoPfl4f
y2q5a5ACnLA+RXUbhHVm+uHKA2nbLBAl43g+9UHs3YddcWrJeN15sZv0eQjs7GQ8GCxes42q7uPl
GpUxrIfdn698bxwg08oOTvCnMvTRYcBNmrfLR2VlM/+vQT9ExkgKLHatkQ1XIGIrAWUBmS35ffkD
Z3u0L8zzr7fsNKxcF4hGzQ4uoBejmVA9+rUk4S4crmmnP3/BMtUoQWphhiDQgej2Jpnan50fm+u8
TGjZKq2Ab0GbND+g5+HFB+ybFvqGQlzv8uKsGKrdrG86dIK2QAdAqmNZ9jF62/IY8IrsutEtQ5WF
UmE3lxjd8/Ok/F72bX7dyJaJoj0eVVGGU0MHePbSnZ9009KNwdeOpGWlRaTiUsGrH1AAR3nfeHfo
Fz+AM2HD/64sup3/Fi365FhPQSHXNb9aE//06BY/49rQ1rXaS7xo0PPED3FFnox071rub8QbK3YU
WHGtT6iSQYrNnFrvpSEpIGAPAq1inVNs0MqufcGyVFD9AvZWEwbRu47exhUAIwn6kh7QplCh0jQt
vy4fnpXYI7DstRF9EQY1/JmHtgBUCfZ9yrNQoH1WAmuWVtFGDLU2n/MmfbjCAe92eYuuxoNhxal0
PDRLHXSr9nO8pWq7tt3+f78AlEbpQLYLZuAuYOKtAtTf5niLKGdtnSzzBesCujlGlx+KpbwZoJWr
FjQP8uLO7YY/Ubili7M2CcuWzVD3vlcVuF6W97Bw0a4mN7KOayNbhqz8sECBEfEfkc6+LKEZ2It4
3qBsXBnczoYPkS6DuIRn9oMzFCV6MNAyuXxAVw6OnQ2flbOw0WBbU+jZVgvgR8DSPrcSW0AntKJe
/sraBCyDTkBoyYsevt+hi9mVBRDirgOo0OXR1+ZgGXNdg/GoMIkDPM99T05cTkc/mTPfxBtX14qX
tjPWzEH3GjpQOOQvxEGjt1508+NUThtnZ23486p9MF6KF67pFvz+FmACmt5r+sVR4XU3gG/ZLZCh
01T7uL4I9vSm4UBSKcT7GyuztrGW3Y7x4DPhGX4wbTJ8B+xk2smkHn9c3tgVr+Bb5uqmczcrWrFD
3DwkovxSVIe59LMe4iDRZlyytvqW5TaKhNOMxtaDqAgwQsnOQ+uvmsTh8hxWDqddDkoqogM8znGX
aXXjNsvnVoEgCsV/nr5f/sLKHti58FjRckg93DFjqYFDR73JoWSrmriyBXYuvNZa422OAGUKNbg6
qgxhVgZKlubWo7w7gmD+5bpZWEZcqsIoBrzHoSJN1iE49ABZuW5o6xJGgQu4So0dbqo2k524AcfF
dU8hO/VNHOBJu2Z2UMqtfrrLfBf6wXUhimcZLmh6HCpAoATymB6Nw+OnMGbPsbijS7xxraztrWW8
KdLoBXS7EfCLW7SdZQsDOcv4iwznUkf7+fLir33EsmG+9B0K6Yi0zBEJsOZQJzBikAt1TQJ5an/j
Clj7imXEda8HgF0iEJ4M74RMn8KieQpYeJoke6WD2rDlFVdh54rjPpRoVUb4IAjZn1m54nhCFLRV
mV4b3oqoI2XQVcwnJ2+G9JsWyY0ukwMQQJ8u78SKJ/oXuvPhmgn70p1ALu/kRRQDkzrs0PJycIop
r3S/caLWZmAZ8RjEBSUC1wFv6bMuWO6QeN/5euM+WJvB+bMfZtCMPFaerpF4IOrrU1o9msoB89K8
UQpYG966h9Ejez6pM8KsMXlFw+iBe8U/sZs+RZH65/IerC2QZdSRhzYOMMA4uRRoRaFa/ggrBhat
rvp2+QMrl8G/ufwPS1R0oKlawCZxSDv/DzXArQDvqDZu+7Vfb9lyB/bHEpz8cEnkOT7zivR3OtqC
C62Y8L/J9A+/PE5rADw7bK5nzGko/e+QG3oohvAY6eU7usvzywu08hlbdQU0KeCGOD8BVBN+aer4
Jk7Lp7ACcPZY8WFLTO6veDgkamz1lbFXCQDNOEsuaQDuuzMz4PHgXiiaG+hq8LkCVe33Gdn/OPwn
RE+FRhch1DE0y9kMnQmQeVye7sqWkfMyfFhVTgO0Xpyf0oVsd6xCN62I3d/LUG/JWa19wDL51mXu
xH0Er+iGdm9iuUR3MqzCPJyWrafnil2S86c/zKFIQb6SOJofUjzTdcIFKATjfwiEHRvTbnius4/9
S+qO2LZfLhFM0sEFoshyAGa+2Yci/c5p/c/ARu/AarQYMcq2XqLu2Wb+9kHLExSELdQ/HxCPe7uy
nLPRb97U/NstH6IJyNWoySLXzxzzk/b18fJhWP2odeNLGUQsDXHjG/nWKdBnnFvxO2Qj4gI9QL9I
4eXJkOQ+X+6AGdg4gunKTC2vIadwKbowxKVQlic3YffITSTYSe6bI5DX+5i9g1T/cHmKa/toBQIQ
GtawbxzHPopzFfPjjJbAOu6AtVa5ruJfHZ82XlZ/n1dii7eA3BOY9XHiByDhbr3wLQ75kY80G9vg
NgXGVKQgAemr7PLE/u63ElvHJQ1QXYolvoa3UAggcFN3exG8usVLvJlF+vvlkaSWszChSnwox+Ep
pLqsIS5gzVuJzrWhLTdhKnRN9RX80NhDcBAQMHSORdLfcOpro1segnXVsph2xLl2ISxP/SPIfTYe
5393Pokt4oKGocVTXoWoaZCg6/vWs9dxeRPLlgjB2k+3/IBBl2MTRPADKXe7o/aoOvXwOBs39tqv
twwe1TC/nyvYXiG9nTJ1PvAp7/H87/XGM2Xt91vWDcgYPjAo1J0Jy7wwPIJa6spdtWw5dIDeDjh2
Fe0Ue87My7WloMTWb5mKhs3NGDh5uATjMSrj9GGZqTnFDVrlLhvsysLYGi6yRzvXWI1ImCagkAni
5wWqKxsudW1sy1BBpeo0NelpLtH/SIpzyTylP6/73Zallg46omXdouGoTTxQNAAmhmbda3QeoxT0
mv+9y1WZJmBEQDtTNzTNEXyXIKQ10RbyYm1dzn//ECmAh0uF/nRulgrM3J1l1epbtDr5j9ctjWWr
6IppAzoPNE9mmv7wGOv2bPbVlaNbtipIMPZ12CNNQQi0GAv0nbnjVVih88Jbduq6tBrQUMexNOSG
hM4Jkfx1dppYdsoEavvMG/ghQJPPnnvnNrWAbhz188H4/zgpsUVadO9w2vpnijYkDlw4AmHCRxAK
XrWjtkYLNR2I5l0UsZACrKCA0aGPZuZbWYm1326Z6TItLVpJcV4mv9mlNeiVyqXeL/Dv1/mY2LLV
dnCkY9LYAR8QMhJjCy4g2oM187rFsWwV7ESgOAKj4sED+YNTeqcq6TZujZV7yUZ1yZj0CUhNndwH
cwdo20E5pIMZHbDiy8DK43W/3zLXOCUuieaKH6SfgCRFNSBHFBvGujYBy1jrkvdN2QtcIE1zr2I3
S8vxB0+7L7LaUqfw1r5hmawqgb0jIco+PACzNfvMZwWUIiiXymwBwMB3k70QA4ih212z8LwbfwVn
8rgqPqIAXqcguazcHdLNnQB/XMRvG1Xc1vQLdcQRsoZ7iaZzvpU7WfG8/wcRq8SsZrAvHQKjpx2n
9AG9iFsaOyt2ZCPEPND+qDaAD5hdXp9ph45l1N6jTPt++aCsjW8l3hiVwdiaEgUkITKm0gfK6W2n
k41zuDa85QbAzQsKEbBbH6CFF++XRld7OdRV1mp/6xW+svzR+Qh9uPhSv03RFiAdsFyqE0fSDSx8
+XWLc57Vh6ErX/cTmjTZoQdT165putuh824Hstkndl6Gv3h4GyMWNnW1aH9x8sUFX86Qzs4e/MX1
PgSrUg4XWmdybnV23Wwsn1AMHBDMaqR5GugnJia6M2ZuMtKjHf66L1ieAYQidPIrHNZCSG/fV/7R
NzUYXAq64XrWjpPlFgYn0oAAoeYQcgjVVLS7i0BIATrjLb+/4nci6z5fUs0lWONoziOzZ2VxiNCM
D/mGrAZp81WLZEPIzmwMBqywDpC37T1ash77oj+VE9tYohVzsGFkvGvHsCzgnemS3qCbO1POdQis
xAaRTQZ9ARQcWSiIBXkZDA8gvtu4FNd+tWXEHYIRsdR4rKWdOaD/BDyr9enyeq8NbRlxGIMYpwKn
aR6SCRoP9a9yJtdIFyKytHFjRaNdkCQBY8SgBQ3i3DHKJxMjUZHg6QDSOX7lHCzTFVM4cODdkdpp
oxs2hScllo3zsmJStsKLy2akxRIMPev3qX1Da/QuDr5et/SWuUKMo6qjEKGOmlIQSYUD6H+uEhA+
r71lqnXVANA84oc3eKF1Dlqsfb1rpz9X/XQbPdaDnaaPSjiC3k+WXRukYgf+sq3GnpVFt7un+9jt
3KXhSLmOzWsjQP0Yu8iAzhue/u+ZwMQGkUFdwNCJIPiuZxADQVRmkDTI0zF4FOB5RaLFfYjbOb+8
Uisu026nbtk4zJCYcHKu0wOC8YfeePK0tIFG+3unr/OaNpoMyJ/ad2YfahdN8i0Kkl9BH/+M+fB2
3STOzuPDTR/64A8OuUZQvoQZdytUXkBWWkAUKHCu3BTLhtN/yfCaAXEKKh11DUKvYJDI7chTOSBr
GrAbGXc/Lk9n7QBYF3E/NKMcwF6Rt0Mj887xTkCHgxO9ZEcI/LwMZacO6EzcyAaveFi77VppEHYJ
UCXmCrxiUKiInyOn2sr3rJmKZea8G5NllkhCiqnKKUjjNZodJaMbu7ISgdn4soW64K/2XbxTHVrs
hyk8zkhzemZ6TqZR7CeaDhsneGWVbLiZa2bA0Ws8yRbVoXZegOoGyB7HFfvLe74yvl3jBoXlBL4/
7AK0Hp6pw06gZ9ioDq/sgd2/pycwa44zFqnx3X0s2BOpgSYpyPPlX742/PnvH4wP3G3AURUYfghB
gANGSa8Hx3p8jTIyLgq7XRw7SKLaIdhiCqrQMvH/GTVyhwMa067cWit68eK2nCD1AjUGrymOIIAD
A0it+cYNvbKx/wfBC5nvsQjpKyhURM3daFKHg2oSaKSXy+u/9oHz3z+sfyBntwR3D81Lr3yQJXQB
vK3ga2VrbQheBzpG8NVAp4LWbnWv40XtODgTwey4JYS3cv34lquL/AFJAI7D40oxZbIdf8Ru8dS4
C3r1qngDWrD2ESuQ6aah5u0M6PsiKNuXTuPtO0hbFlwOGUiYt87RmjOyfF0APGrgn+dioj5XwJ7t
wjZKd2hPyJGXvikdthFur8zHRuYB1FE7i3P22Lo/QaTgzpTkvZ2WG4geb1xBKztvQ/Nmj4M3fYK7
E3gxPEJroIYYBPiFIHYSj4psXD0rE3Gtoxs7EiKp6YRIJ6H+uEvVWJ4FvyRkpKBY4IVBv4UmWDES
Gw0YN7EMOm9BQJgi0wTK7SqH9MeQXWWC/+bBPpigC4dasBqjRzW01SW02iBmU5krR7ccbNemHNSG
MHA9D/Itqmhws9TuVgC4tjLnv3/47ZXjdyBo6hBs0OnJLMVLl3r5dctixUxjCWVjpHmRsnA4Ogd6
XRZZ2JXi8+XhV8Ikz/IdCZhn4hbaivmYvEnXQ/OfAvz1T4LKfCjM/dhtRJdrK2S5DwlgG/KZyBAm
Lmdnwon6UIK58srdtbwGKQs3bsEUcEjS8LUr3SxAwXnjZvtrIzQuTxv351LpxtBmxMMcRP67FAmS
Pau5Ax0fnuy6coihAhbPOwbewJ0/ggTNgOiYOOq9X8Lu9fI2rbgS97x9Hw4YblJQq07wVh2HkMQk
oPwHISFHXBHdxMSzk3Bj6BQsCoYSckQJ9KsKtJrKV1mSjSr63379eXjrDINM3PFDLkuIuEByLCTQ
96u/QU273Yj71sa3DnHQgHQNqmzlQYCsmtBX3/kaJJ8ur/zfDOT8262DS0oXzGagnj1AhiEEI5wB
WyJ7Wab6RZ11R30RPwJ5vWElf7v9zh+zzrHomLuAB7lE0h4sFKauwvsGksWoIKl0LyaN130EMsXL
M/ubSeJjdhYu6FswE5Xgw+Xcf9aM5Bod0peH/tuddB7aOq4pwHuDV0K1s5zLf6LY+QZa9TvaN19G
p9rYl5U9tzNx40LblCioVTEvAFus0/6pJuhdELASbxj+2vqcJ/fB5kCsTrhbwig06DS5Ox5Z6m0E
Hyv7bDdyzvPcTjEI23GoYpAmRvqT39d/aqcDjeZ0Gqd2Yx/WFuk8tQ9TaIgvJpCZFYeZTTvBnU99
k+xVL67cA8uuBxGqIeogfteK6L6F1hGnKERx53j5FK39esusl2WMwzLC8L7D5lMaeCSPIHJw5FUa
HS5/Ym2PLeuGjOVEnQkHdamKfp8ifPZ9sRUvrViBnYPqFtZrkJqXBxW8BuYuanvo3UARo8wv//gV
12SnnQgn0cQcAQ3bfmjziYxgww71zeiCABTqP0kOLVr4XDG7G7fQymrZGagEQhNLBHldICRVl+wT
6QImiAzhsqW1vfaB898/nNdihPyRrPCjG0H2WtPvEDH4fXmx1oa2zmoQ+0HZEJgC89uTwSPeBWnx
dUNb5zQkczRVjJeHqVQPYqH7sJIv1w1tnU9SqIDWDkwg6EEiL4LDEiTZdUNbdw0EGglzIYRw8Jwe
+p+O+RXyLdDnymLbKaWwmEFt26ryUIUg3KAuCMz9jZ6bFaOyc0ixLEacQdxac+AI8Mt7DzRqv8qC
LftwBMD5qsWxEyYymJtOenDQEmRyIH8c6W5MaX+d17EZ9lLhQ+p1woHBEkFzgpsod8Eqe51bsJMl
UJ3/H2dn1iQprm3pv3Kt3jkXEEjQduuaNeCze4wZQ+YLlpEDCCQhZsSv7+VZp/tmYeXhbfFw4mQM
hYPQuPde66ubcMAgQq2oa5qDxb1nCyyMEHi3qpU/cxjEv99KFybopdle6Lo2Txu00vhLIjY/e0h9
JmkeyCsfcGGdXMZOaMqnoinP+yGegljg9fJLCZTHfQ1TmjXwdygoJXZw5Z1f6lmLYczaoLdsik7L
5gNUgW9WfirNuEXF+ZVt8KUPWAxm0H4nCCbx2i3/jfvizkf0LXTqrTu2H+xYizGNimRRAvcKgvBU
cTgrqlu7UVfOCBfG9DJgUldmtFAzydeiawDJG51v9XzNvuzCSraMlMyhLQHcaIq1027F9AwE0qZM
H/wQTOA04WK+0jwX+usygHEutc1BbUN/LWUHnqJZ1Zn1ottrUcQL3XUZwpAA56ncw3gghb2h+Xj0
M1ChQQpZ2VkB0rfvOR8IiGKD7Z6f8LeF0urdjnFgTaC8TaHtDUQczsb+2MqwlDWevc1De8TGdwoH
7xiUTfXJ83A4uDLOLnWkxUoMEo2CDXvD150D/gLrwTIyVvfl/Snp0sUXgxgphbHMAHoAqoWBF82A
PEBtmXNFJ3Lp6osR3OQNyu2AKgTMx3zrenG2wgfX9f1bvzA9LH3vjBnbwCnRO+G3xlH1UvRHn1s0
yphP94RMzscm1WU8Q1vpkLYGnmoCcnbzVSLnOlTgAdNIavfKlujCSFvGK7JpAgLz3FCNrUFd69dw
RNv10BS831SXLn8egL91/xkh7xzMKRz4XfdBjdPRsafPgIN/7E0skz2OlTmVNeHyGWBn3PPuw85+
nJV1AOT4yhi79ASLAdwPPTym9XnpVOQGxWdRi/9Zhn5sflgGhY2sbU9buLyXAtHZOu1r2uRXDq8X
BoGzGL+godltMeBY03bsJqCwW3CvaWAvXXoxenMFRPpQcL4OLRNNNb1VABK/32X+Uf2EKfPXz3/r
MzBiCQFbwbYIYhofeXk6x4FCmbjvWSedaeBhtLNypNfEHs7Mq8Ie8m3GbXXlhV96tMXS7DYsD2aZ
Y99qDRoZIBgqA8Zxbe9yoTstdY3zYNLUP+/5LIAwCKliDyavgEFeufkLC9tSz4jwXUnJeWHL9J0h
rzjVRoF/5PaUpP6VXnVhC7CUKg6ZqwlHjf3a9IDkZPVnmYYSmCNdgitkrYU0O1FeK6698DLs8xT8
W1+AZ6M7DAQDvFajhkFXjX3SfCUfc+lVLEY2gumOjxw3pvEMdE8wOqJqtoeocdvv7/fkSx9wfqjf
bh6ADU6B6kBh8DiK2AD9vFVFAKY4p9dkT5fe92KIz1NAVQUe9JqGCCLE5zMtGDJtZID0Cwvx+v6D
XPqUxWhH6ZI1D03IkRM4jTB3EsCfTc6egqYT9Ozh/Q+51FqLJZsXqV34A7qu1fhJqUBWZeYOniXx
+5e/1JMWwzocRF6XNVrKy2YwQz2BOEx+ra73n+/dWWoMEVgdwzOmA+WAwzcR5CD+cT8AViqzP7TS
OUtdIYO+p+XngMuEgWznU9KU3aqEf6ULD6OPtBCwI3/vrmR2aJb52O7p0dGfhNP0J52LqwqRf34B
TrgYymJ2VDecV7pq8uVKT0xuqok7T+/f/KU3cP75b2MN0Hmwns69B8KiRDRV4hK98a8Wbv/zls9Z
ygtlD1Q1RC/YrebmBlzgFvm9MFGD92bpj/geMtsJF2MZAf5yGMaAr3sfJfmqsR4k3LVs0iTvN9Gl
F7AYxRTI+5T42OrB7hhB4OCe+9fCgZeaZzF2uyxntCswuLrs1zZ1dvv1+cyfXctK/vOi44SL0ctI
OSMrjLl6Hgsr6UAj4LK4EwKTUI1q2aA6Qrx8ZSK60E5L0WFhZAPdAh7GFPNbDXkH2KzDzw+9g6Xa
MMxJNQ0dFk9ZhCKiDNWxYXvlvi+8hGAxfmXRSlTKYwjADegYhvVLP/pb7ha3Sl/bzl9qmvNH/zbK
6MR9JP/RhcaUreum3+OUdSXmcunSiwGciqzhJUerj8iAKBoC9HYtA3Xp0uef/3bXbqiA3BZoGGGF
d1YWA8p7ZQtxqckXQ3boJOtJitcJ3Ci8fwzUNI9z7a+lufJOL936Yszamd3NVo1bD5v8aKT6jn55
JT57YZ/tLKWG6cRByEw7vrZLD7tqI5w1NJkBRlWgtkU5mhger9kK9gcKER6Ar/sMbjRdEVhXWu+f
txXOUpAI65a8qBGWPJ9vwa8HhfWZ+kfWcGCCptWHBtxSlxjk/uAi2oa8EVE7OOkk/nDNG+LCy1/K
nehc2DUjGXQXWtzg/exl2T/bZ/15kGZf37/9C8va0hQbQlADBR5uvzHhGsy/t5qIVdv7jx+7/GLK
SIcaGNUauVnglG+ccfiUWelLr7xPH7v8YrrIhQJHjoRQ9sGoAwwQl+1cZQOnWpjuyvu99BIW00YL
4l3aNh22dX4aG+3um9Dfk9C5VSP5UIjEWdZc0BHUDA/QXFSHpaes0vtsCJ/ysr1/v5EuLG3LmguA
B2FKWdfId+m7UL/mxIsnsvPa/dl4w3hXxtqFiYQuJhIVeHkB+0WOQJIeokKEP5mor7GUQu/C5ZcC
3ZJ3IJ0WhIMQO585WUPYIS8TMZoW/gGbbWQyQs8n3bGQYCQCiT4h+99nqF1GjdTgkjjsSj7V4CL3
Xbbjcpj5LifEfXBAmHDiwG8Ei4N5EvOuNnoe2giOZZ689dKqa/elxR2RQAyfBSfLbkj/CSYcHtt3
jmvxW/CpQ456u9ajqY1H93Pri8X8TnUgLhY0nyKQvCu3j4a55I0bObatvKfZornUa8FA1WQVoLeh
KY5wOkR0tQDDGsoTOdtZVPmCsNgtgfJmUc6xb3hwYe7X/QSpm8PEXqXNTNdFS+QIqosu21vXUkof
EPaw8OzAGDtr4CozCRauU/I71ASPKF5CYyqkt8OSWsj1jeBQbh3SWYehz4Np2+UcnEuwSZsNNVwf
LJeygcOpBTCOOjJ+GvJHgCuDN6uw7UMBcMZdr4FHh39lb8e+BkR5TssaDrd8uHUAljxk4AwmpLSK
JMsgh0N7sh2pVb+upew/t2UPQrQl3RUv/DO+t/S38FKiiRRzuJ1yi61ZCsC3L4H4RWGj8HZjh9vv
FTSsdZU5EdJDTjyWuT5Okxcm9lixU8BSe2sGCFVyGxl3qsi0Bby0P8xMSQI0pKEHNfVYc5wzuxHz
FI8Lr1Bs1TAoLFD/CSPsNHKhpP0+KxmuZtTcGEjENZqsZRASzCz4UgiaJ4yD2LwHepng7NQML0Go
qym2CsQUaN3g3Ex8suJdS2Hvk/EmmbQ7oVu0nbXtrA5Wip1yvVvwQ/XeY9YY+1U4Rw4rvaMaZH8a
O3FfDdUphI7yWNigx8QwBWc3TiWquLRhVqlGvOAmk/WmHwTbCZt8puNkNhJOt8DXpD9GlB8nPHC7
OMgdHzCVkazDtJOxlTH0MrjzHKTw5B7Y4eoAaqdKavT9RJYt5LBhYXawDMp7fE44W3AQycYHYIXr
mBp3XtthOiaDW8otNtZiI4CwfIGEpE4yJth9TydAOjEaujvKqLUR1PeTJhutpOjCjCepNeSbOuyM
U8Xg1H8PUOyU3tRBf6bWps4WCfsuNrCQWFXgrd+VUrlPXcUhdgaEJFZ2Y9ZzIYH37Jw61p6gEVj1
+kjQ5W4wsdYPcpQUVlehHaHIA9G2hnjtwQjdrNKzVBaa2TFphqa+pwKQjqT3iwxYTBnEAmTZKDdA
5XF83RJ3riH3K77jqHwwbl8lCBIOeNxwfPPttNsEzqwx9ZDzHYx3ulRNUkPGeuMYcDnBkDr4dqai
uWQgQkx+HiQl6mbWg8uDuLWFv/G4Bbh5ltNtFagXmMTJFYy7niZZuZuU9ilk3q4LgDL17vvO8kEf
b8rxlumi2aC0o7Pwflv1xbKsauNZRMQMSPIoB4MpMkqog+zsNLEBZX4MCu+tzYHaRkWWm+7BjKVQ
+hCn+0REdUDgVRyGqc1j3yvbvUcqqGOntl2lrJLYOo/dqrcq7+tUuE1k95j8wKiueAwLGJhHBn4H
UnSHbMXgPzhnIDyhUF+5NpijLNB1LGvdRHoeH+tM8tWIOTEyHftJNAi1nrB+qBa2RpmGVUKt6zax
YWV3rBRRDyNvysQIiFAhQytg/zpAR1fxMsH7LeM0a8ZdYMLsSTC/us/C3F9reFIAiFpvCgPBvC9Z
iSCWgImMn3ZrkOOdCIfWlw52AIlS8m2o9VH0vtoUyMQDcoKShUzN3wGEbqNCB+QFlHUn0rUhaCyJ
aHrme7Ho23BTzAT0eMeqIuO2PUL4ek4kqLeRUOhCcxZgXILbupqG3I2dFFGVusy2iNUeIGDMgWrv
UVFYCCAJsF+Ou9xv1lOJPMyoYOvfZEyu8IqqO2+o1D2vXe9BFn5+a7xenQwOHpH0smAT5gHYl0UH
BaDjk4TqIE8ot3+ONn/L5qZF4KsqotnQfp1bmJTCcj4QQ+5cVpJPshUGnKWCwUIGCcuIBl31yruA
RIEX8qRimXqemzJ7Edpp7ysl7ROUpOSlRjx7NbFMwLMor295kZk45Q45FcCwbnF4xqkorfvNDDXc
Jsi97suMeG7Cxqrek4mqT87s2gfXEtOjrXVxcrLWnaIpB/S6LlPgg+ApMjmxMd44rHBjVX430sFn
ZURVMG4t4hkUHUjz1Mzj9CQzHB43CNsHqMptYfHaVkOIOZha7NbA9msH+1dxmh05r3ir5boA3neb
ZUX40HeTvQI5W8WMjl98Mn6zBrw6z5vFj5RbjogGYjkblfndo5w9e2UcrOgVnO+3IarFoKBh8KGb
M+im/OJxwpIeI702r0mZsq2j3fxnADj5Nq8rQKO7dldZWqy4nHUCpLQ80GJIH0w5fpt49RqmbRE3
oXkFvUA8G9ql3wan73b51EAMDM51G0O2+9Mi9dn97vtQ8SJGx8pjHVRe0peT2pnGiKg1PcLNHdOJ
FWb+oSiN/zgMVptH8AtCJN2I4L5hQRj1oTc/o1SErKQ3y6NLCuetdhS2F4RPCIvnPomo7Cii2IOb
WKy2V5LAj3noOn07sTSMCUjIJ0zPQBUbLTd2Tt1vHhdq15RIYfrDUB2U7PgdH5hz6rQanl2d+Yn2
cpBPK/YSNG2pkzJN3yptUFZNxxM48iMmY+OsMsCrAQ20v6KNRyC3G3WUSCcmhg/uPm2HF+Gd5xXB
G0DV5HQK6xGlV/4Eio2rwc6uQmioiEz3bj4hcupPeTz7sokHwkP8SfECH0ZwM+E3LyMnaMpj0I3l
SmbKPrS9Ho6MYSdrY/twIrRA9+J6RLnJlD20oB/kkXbDLgmHvgM3XOd1Qsuw3/mGFQ/ZCGV4ZBDx
OSAlk26wwXzySNY8zDYIPnXt2qemAnjgXFaUtGSgK5Z5+snxUvxsNMPW4a5Y2VNfnejQy4ehLcjZ
auipyFKyZ6HxpqhQo5MA+yaRPCdo/AjQdAnvl4JYllwHdhY4B+ilRfDZ6j3+Nk8pHC4L1t46cLy8
wQBH1h00i/HzNPGwibD7IPMj8Vj4CAo9trA+n6YNVOPdiO2ddxbgELOSBtsKH5N4ZDuVD/dYq975
6ZytsIy3j32N1HtMwswadxOHRUlg4DuCmQcZ8ryyyzX2vNYeWMKMJdDz1K2OQqLLeQ0yOtliehCP
vXG8PVN+uQL023rJGlffuWPj7uZchU8iY+6KdLL4Orue7UdtXvM6mkJaHWUP78nVAHkyiYdC5d0K
CefR3UsDO3WFcIq6TfU4/6C6czEV58yScZbPJoFymt4Ec0hvesrNpqxgmtL4VXnfeh5YDWquv2Wi
s/ZDyDTdjHM/PUzYqD7BtUqiejevoknYw94CfgSWKjSNgxDDIxKCjXtJeZoobrM35UG3FDBVn1Kr
rbaBQ3pYLE7+XahM+50aTHhoaZ5Qq/mGoqeijIbeq4+z19c3VgqTUBxcwLa3DcCUOzBBQ7H1Xaws
CJuE3isI4vO0RjnouJpz7L+MKThZy3QaK2wCDbuZKng7xo2mdoEtmGjqqFIWsPE107WKZZn7T3oI
0p1pWzjDhW4/3nnUpfeZ7/In7A1YneRNkNcbOjl5d09djRXHsYpnbyoRl4D1MpyfnEYLO8qyKf8J
O4/cjzzswRPihRpdVGGkho1FjtoF0EMDK/80w25lQ8NpgPsDe5pok39v+qGub3I7rO7KQKe3LVbs
NLbmiX+eiLBh6ADLmm8kI0EYwwJtjpqwq9g+Z5xOB8RjrAP1RZPHQcnxS0NBmo/cvnNwyGuLZhdk
/cHQolppPxWJyNuzJ+o8R9hJUewaWP2zGTg7Vlj5T2mnPzPh/lBSPqeK2JiSkDXGJsCLJhKka5GL
+bEWZX/kxAs+N4N5kV3ePZHGlSfw5Ms7GxD7zeym+k1yVDFHDFG9DPX7Xp4DKZ2j9qjqaAxP1tve
UndNMSVuFfxwGutnrpov3VwdxDjuAz58d/qpWYE3ZH6UYef2cYDzQNKiDmU/evAecuDcfQzhMrOl
E8luxYTtEzaCdRG3YahvA2/0EgevbFs1SolVVmA2JHXeYfzyJqrOOmUIAfSKFJOHjQw8eJmg44+C
ouTUN10e19qBgVKAHVTb025d4tjtRSihRZ0TUVhqvObFlU4GbfXwKBDIW0EahkNwA8MDFCKwVeW0
dF+ew/hzR+8A5i13ju8MMTDPz1Xfj0+8N3k00KI9WmjmlafTrerH40izb7PlKpTrjlkiZC2SGaZ9
TJBpXeuyf5QDgVXaINQm01j0M/+hdHoBo10+4UEgGRznod4HTT5uTakKFNsRLykDvi96yzxXs6bJ
wLIe9Z3qiZepSuYuu58cKW/1MGPFC0z3lSq33dvnsoTIgziIJ/3sip9Dq+0HMQT1io/YJFDXmTZA
+Zgh0k1lRX3bNGuLZVPsDNaeaJSBWXYwPdvSqra549RDwjUpHoBaq08BflrGQzVXeRQM0t31+dym
MSdKhNGEYV4njSiyg66d4Ck0oTrJko/HJi/0OrUnsemynh5ISKok4Jl5qYWlXl10ILG360nGOPfi
YFZpx05sie1tgrOcaG7TRg54K1mL/cj0Qi39E8Pqfhr64VBq5emoz8Pa/cm8xkO2HzTlvZZh9mXQ
lvtlqAVmElZP45a6DbbhQWq5P0RQTXtEs7xjUWrqxbUHob1dDhyvJJ3hIeGnru8mochsf5UWfUb2
tEClTUyrrDxVBC4l2AI6BXb6yJY/NKTup1i1FBMhyLXfyhG7nX0zDtWwGqZO2S8QJOKMKdhsSGQa
PeXRRJ1h2jSjlPq5gtO2HbNWpc8yn0W2IhB0jE/wL7JsEvMcSas1UiUKp4uuToPbCd4A4TqVJWpl
dSMzstMGwZEIllaZRM/rEeSoexRnfSIqzXQCgDhz3/BfFcUUT1BPhXtWWcY/Ic1Q1999hAUAOsmB
eX/1e4HjZEdK0tDIt4ugW7k9Jd1t0RhuYMDbinFtN145f+JI1WVbyx8cvZcVCs5wChNB4d/NzIbU
NsOJj+EsMaboz5zDNlRGfg0Q9Y1tS4xkZ2Ye32oDkN+VWPGlQOIiCReGqG5nGNZrOegXGOadKlfH
GKyPXud8aie91/m1VOKlj1qk46ZJdhiZ8ONzVY4TNdun1g5VO3hL39JCR+41os6FDMFS+dQOivSI
diM2Kl76EKe34o62COVh/rPqDxUiOksJVNU0OMzOyKzD5MBdtwP7NpxZ8+8Hdy/ERZfiJ9Zr1QZn
byZtY6jDUazOr+WeLrXNIriOCqUhxSLA1zDeXg8IRZUW+9RS5xEk7LcuUHfvP8GFAPtSATW6w9To
oEUGaqrX2eS+FPC/lcyGhoJ8LPW3dCaCv1r7F/iDQ/jUhiTpOPzj3r/9S620yNDhYFhbgYUkTWWf
CENpbyFlREh76Ovy2ODUeuVzLjQTW2RSuD+KppnOeSanPnhjsOlH+9DZ+wCLzvtP8o/yVtQHLF0k
5xnmcT1Djb3dW1Gn0n1g1ZCheZ8sbJ0bBIZ8y3qt2mrD/eym0TniDFNKP9aR2SLPMvsO1ZNCKgdW
sLdFa7ai/Pn+c114Q0uPSRqgXiZwUSVV4Dy+EbJiKwdH2BXxMLeUTH6v4Ct6paddmLfYojcMNEzn
HNb0a4TAAfX2dlYOLfDk24k74qyWuyaBv+uHSjudJV4Yvlohao7Q9Ryl7sp8RuShvDLVX5hWlhRh
BChFhewCJEGiBConjSTSC++/jgsZx6VDJIIQVlfmSMrOmK2QHVzZED3Q7PP7V78wTJYOXpXUJUPf
hv67fKGErSEesIC0UYhrvf8BF27fXyyCtcoHBLow4bZ9e+NCOdZgf5oZ70oHutDw/mLhG0Z9DoSj
s/rAOUUt74WOymC0r9mMX0rKL728UDMYcDjtIN0xZgjFsvnJEnNMLRFg85tuMmQH29b5IQb/C/Jf
sdeU1xx8Lzza0ueLwYIVSxVeTRFUWxTlP+QfYnPi7S71lUEwcWHBFHQNKflxDnAmGa8Jjy422Lmn
/Vbc0ad56Q0WhrTJ/DvTmpeUVMfGHj7htJEhEq1JlMNUvVPhoUQiJ2PdlYXxwlyy1FhOqsvCySr5
GqF8J4IuBqfngs5RDigcwuxIZPAprXac+dcox5fe0Pnnvz1qgxybnfcCRWg+2yCNuK4R+X1/2Fy6
9GJiTInSfs0p/ATSYYWY8YuZr5WoXrq0+/e75vM0VIGFw6oKsY8n1bAbpupj9cHO0s6rmQsnnz28
BNXnifH0ts6LDzbJYqjbAxHEKVNY5UIf5EJ4obEz+VBrL1WXRciQ0BzgkvQXUMTd0Y+WXCxVl1L7
LS9stHZeBpEDEtDGrrqvXRNaH1LWOEvBJYVerZxlhaIdJ+eIs9T+xpfUW7/fMhem76Xg0uPS7sMM
mAVqlVveOc+NrxKedVdqni7sNZaKS6kZwt0UiBpUHOUoih8lqprkQ0cQfrqq9r70IeeB8NswhQKy
FdBzY5i2wQMtkQGG32aFwgCEcRIqs+37TXVh/llKLqVX1qVvUNFR117CcnJvs2nVKYP0lPiZTlbc
6Wzz/kddeiuLIVx7BdV1eHb1AiXJCrJnGFcTM79+7OqLJZuh0hXUFNDIBmXuZCkibYLIpPpj2zCy
GMcGQTqfIGaMmsVX5vY72su/hJb/+W36X9mP6u4v8+P2v/8L339DeqPhGZxp//7tf998Hbof9X+d
/5v/9zeLP9n8qG6+yh/t8o/+9t/guv/+3ORr9/Vv36xUxztz3/9ozMMPpC66X9fHHZ7/8v/3l//x
49dVPhn9488/vlW96s5XQ9pN/fHvX+2+//kHuux//n71f//qfPt//vG/Rfaj4dip/nWpf//9j69t
9+cfjvOvkCGqGHo2/g/4G1xp/HH+jRX8izISMEARKAVqyz3L2VTVdPmffxD2LxsWva5tUygk/eB8
zm8rJGRwweBfIbVtF19A6rEZqhT/74397cX8z4v6D9VLQOtU1/75B/V/+ST9j301c8+35Qf4KC90
PD9Y2sQgZ61rpIH2JMu+I5CF+KV6kGxEQEH2LXIEtbjpwi6q3R5iNRUalFQ03TpF+GvdU4SvwoAi
UoecUTIblLR4Ij1m5SN1ZXXTZVN1g2DCus99cWjZjHQ+8CJxT6obSHzSXVAYdYOzDVsZqFvjFsnk
m6B14xIre2LPcoSiqV4VgV8c0H7fc1PTTeDV4clG9nybNxV46bo7Fc0WSdl5JcdSxLy3UbrnpuIG
udazH26jNhAnljcwytgIX7zBuV+uEaQaDzKUawFzthukqHYiC519VtTlqQ9fRNHsWTq3+8I387ps
S4NMgI8If8OttTO4HXRQMruxR7rTatwR1w42pNPjTQ4pbVxpyhJeNdOp7p+yqRBY4R1svpHrRFgX
1VW1i3zHPN38+hL04XRDaTZHlATOOnXdkwwGawdH+t5N+spv4hGOQytJh585il+2w7lZsRWubn79
C0Vj7XrmAzLfLgKx+YxGKjrXsaNfTYHhTvHrbogGlCZEuYZRahla5U3DntJs4CciPH7zq+nTvtUr
p5aITJYoQBKkUTGq0ejJ1eLfX359qzuEd0teHm1ZsiPJnyRT1glpfkRKc8cUifZFm/z6YXn+DaR8
kQeTyGNXzfJmMkZvSjlUUdUCOTUgqM5Zx07EIuz061/O+V866xOIMecVSnSqqMmNdTIqsE6//vXr
C3DrM9RcY+Kh0m3VMePP0aB1egp78b2waLYldt/s6lXpZPe/HpCVaHl0OjhQOWF6Ks5ffv1rQt8o
FckOv+53PnecuSblJm1cpIYsK6vjnJaoKPn1fYbn2zaWL2Ii1Ne+CcWr1Sjk75B6vDdIW4L4hkIn
k5I66ZrU2Xc9TzcVQdgU9Z9+Ygsg54KpamKqOQo0rI5/LZr2dpDgWEVTk4REIumtyvyQZ729gpVT
vrcpJdGAsqjHvuPe2TRFnijP1J4j4bQh2D4BkuA91amRiVSefOlKgqwhHX5Y3vci81ts/lm5UYUC
noWptxwWqVGd8nEVwkoGnrnhFI+TPzzYyLii+Kz2EA6eIK0VqYiFV4w7h8nhlM2CrTwaZo9TWqjY
pen0WfEHa+hvcserswjGh4U4P0dupXeFDMsvjgT+hMtQr4O0ZEnGy3AFIGl5MkWZ72ck/ddAi6y8
oTe3qHmEGEkDmjRa7inD7iCqEej8Fkpg56dHFLug2KlPuwcY5BafaoZyH2+mgKuk7Ja0lrch2OYh
KJ9uKSj1J8TT6coUNt+1ITQSBCS8mBd19RbaeoX5Tf3sKnUXqOwl96f03qXzHE/M1vcmrepN68HO
fzz/LHDa4GjXropKq/ypCVKaZBrYMZ2dHinlkm2N1NXa1eoRjtzhI/yn56icvwRAk/1UmXmc3DL9
FLYwGM0qoOOIa93ZgR23tVKr2oTzDfdQjETa8Rt3U7MzOctvNCaxVVlV6omA1xsFnUkfW5+grtHL
45DR5qcr8k9DPdevGQ9lUpriTRC8KEW8KQ4MUtj+q0Lp+KaX/h77vCxBIsTAbJP/zAs75gZ9IWDd
Ny71tB/S9A4i8Xyn8ibfWio9INU0v3a9guNxwOgRRRpIkRyR6kRO0bjAQE46aYpOPA9F+8k/5yOh
7qP3DlKbu6zL74o5qxKl1fTEbPmsijRbIfzTHQ0dHkll5B2ZUOXi2/5W+OfpxmmQExvzfmfpT92c
fg6VbA6gNd8NOB3cB/5wMgxpEZTJf54B1RpLO6nystzpSfivRfE0szdu2f5Tm9b+UfoICzoUHiXE
vNpAkiB5dKfMgGRqIJ2bpseEmIxzBk0od+x1Z6ov1eSgp2PQdFI/zjMsa9oBVbSZLg4KGbJnO8R3
A95JSBiHk3uR72y4660akfWvY4GJIpxGegq4ap6cEeWjbSt2tXatxOZVuxPCorhh3E7oIdeX2Soy
hgSnaaDZJoC7ZtK5xZaJsF1p4c1x5cKlzRRaR14hTcwzgI/y3A5eHdF8l2M9x7blouwrDNJ7KdXj
r4fp/SpHmxd3qkyDdcG66dUrzTOBHO8etgvBtmkHrGVW9XT213qFNtJfjzUKGgdNnNehtB9Coe5G
3wqOlWysWwrDwKh0MQx5RfQRW8ETVj+ZjAPtYzKgvke2qYXQVRVpLoEHP+c0HdMOxyLwdNy7QfYU
+P7aKbs+RsOEh5ky82KHN1UwVJt6CJ31GPbpThXUBoIQVV//h6nzanKU56L1L6JKCITELcE4253c
PX1DTXoBkSSSBL/+LM9Xp865odo9PR2MkHZY69kFr0AsG/ot4mXPLhsN6I2O5SsZsF8GxFxFrTGK
rwvtAfrZMnKs+MuUWr9YsULhJCGx9Tso4MrA6d8nZ9svdRl8DQLKWOY5uwl42bRh9fTlhziM86bf
rh3hS2aEQnOTrtB2EucrbLcwg+zFpMHygXF0uGu9+S20q+56UphPI4U5FMN2wbjg5QU6l/dgmGn2
VLykdPzlu6L5UnP71xvK+bSs9iKAe3utCLtJbF1flC809kj3DjSis/Oevz6mb3x067C84InZY0yP
d+Fd9bHyaf7yzNhlivUGbVMNCVDjFpe5Yj/zcTP3bjIKsvD1rsP6v7XCXlTL8jscij+kklNaqqZJ
CJ3/ru1sXvxtT0fnGxjXdu+AnxTVjd5e4LM7NZuG9xq/NVTEUwYN3y4UEDQVmMD3NeTlzwF65Hso
lx3a0OE1rAZ0norha3NMnrktU9G0BRVYQxTiqGbzIDsciotu2q/eCnbL+z9w7pg7wrzvcsUXugyD
LYsQlJEQ4EkPNbavySVl2juNt8PkrJ16Pj1l2PqJ6sUFQ+45FND44/g6NC/aTI8+OJEKri46bMPz
fde7uWpRqWPFnG4ehEWYMoBI0OI8RZW1OYT5ccVP+Npo2Z23dpFAtVbVl3a0k9i1fdi27lPe9gLi
XawTOYYfXhjVXtc/FicP0gCCPMgu6ZvfGv5k0flHzI/N8eRA8vXvO5cL9PQotv5Bo5xmPfhXHxSL
NpeF/cKIqPBg1XYINuVHfqD9zxYN4adg7TRZxo6dQ5fnLtaRpfms0HzfglkfenDvcAKWuC0SxCUX
vycZSbCveh9I5nJ88jTF2Qaqe32WwzBaE9EHWNn/bYbN53x8PqWCOwkaegtqQW1WhY18D2Zoagtv
eQmhYc/AeLZx203nCaq9T0MISRycvJHoiElMPy4xBk2wUz5i2bOgDE/tOEX9tNlPT2STX7KHY07d
NsnL6Bk3ggsI0j23PVlo8yIyCJG0pDpBedbuMN1Of3jehrKjl3FEqm9OUI13I70f0tvEgbXQDJAA
G0AddvXOVbr9GijI332JMxKHYnjiFqGAv/DYgX7iCzLj7eiHbR7baeAxtMPukTmsgEq71UeSyyCj
EuESzsaMQa73Zh0XPDLDl91Gpm9JfPm1VN6YiaZvYbVzd2VQVO/EgSmEjXgGSy+YPjnI+E/Scrgi
rIO2rLqEa+FFM7aeT41TDGhpTrI1fMvDcn2U2J99Kzf0yEn38RwVu7DwwdvcuxsEjSePiTX2nncL
M6mrFIM6beS2SkIy6LVHuow88jGU4by0/VE2q/eKcxr78kKORYVNR7sIK5nfsSMWCErhNFw+8cTj
7UTqEc5rs//fvYGuwQ+G+mZ3LRDtj5G+d9aST+ySKa2m8BDC1vG/IyQsYRBYG0Q3EOINO5LXIWan
re+dWsM7o0xHC0qKV5g+HKE/1zUF/sGcRw219oRD89qUvIn6xYXrq8FGsEGfkpFRAak+QHwSdprD
GOHLBB7PIHJcOJ+W0U9CSBqjEJKx88ApitI4MXMjPmtP+Yj0yV+nUG1M7YuG7Ehvgb1Oo/N7LPv6
xrT+5c45Nnu/ni/rPHNEBcAtuAT6uwVUtdTd2mE/r7CcSxqMUVvMYbrShUIoBpFLIUVSYGPRFHq4
Urpn+OzLk/H9v64beHsGuHZSbbPJVqD3UO5E93tEU+mEXAD8qG87e0M6qLCKFe3CtCb4yvGiuade
MerszIg2l2lpk1l7v8U4dZ9dq6FIy1nsbWA16rb4LscJE60NFqVSbh31oP+jNK+9PdmCR6/4erCh
i0lbNW60mSOOhDgNez+SUGkiKxq/IbzBNK6g9k6dsl/VJmPztxha5+3fpeT2O+hyB+pCKHmkJ+Ar
mTovJZ7vp4BHO28k78XZ3dyf1Mmdtx75F6xVxS/KnSorRyjRYFJRqawwFM1l/Sl0qi0li04aCfu1
h/uVYBZSeZSKX8ns/ycda1NkHpCBjviikW5ZhzwvKiechL7JvH48UZhdlA+Zv+rb6ieOr2/pEvpa
rR09NfVy24IBotZRlT871xxNSPwP4qkmqwnJKs8zqVGz/oaIE8EpGa61qL9p5xCk6BVNJijdY28a
v+qFbCDfwPSThLp+s7XVN+mHmaNGnfVL42fB7JgXr9YfT+WXtMpcmA8zyiRjxy+Gk+41PGF+EJUd
Gn5ujtk0BLdgKt1zFcIkg4kH2ONKdep4BVfoJYBKKS2Nf+YF2Q6msq/giI4xc9ZXycJ753Aobtvl
nSIVgSQUl6UtDFSIPihPA1q6FYaL3owVIXoNPvjhhBYZ65wAYKymfoUQqn5l/pZHNZSzuI3Q/m/C
ayGOd8V9wLMuP/Dn5nIF8Gpg/EU57r5j5I9lIdARCGJyPmMvDyoajfOGjUfX9sUXyxRN2u3hHiMT
/EMJGC9jPBrv1GpLX4bFR34UoFQA1c820Y8uD4CMNvN2YLP4NO2kzl3lTgnd+JL0w9icvblOBNRI
YPZMOehSfjoUXXlQQMVZx7nCVNnfVaUfU9CFexS98EA+7+eM9jZZuX2IfoQdZuhXyHaNE0MPPr05
2pxIq9doerb1tNvMGe8Wew8X9WM3mW55oZUWUeAUxWG1Tp8uAQ4kGULR72GiZ9kOybRq5/T/Lspf
EmTkJiNBuwFblN/wV4Rpi4dij5470DMgexWAe2Q+N+s7JM52N7As98twRwCpr5dVXjxD/jRDgLbd
ks4dUSf4tNxieg0JHHsLep8bFO4AkpMWKvyq1Ec9++p/l/H5UV0MRUzbETaBfpwPk9orfsm76m1R
rE0gC79CQhex6Z0jDT1CByqbqHXc/gjDszoS47EMiKF0RJEu52NiczMnjmNggtgCfZyqZ4LZeKeB
Wdgwioe2PEzdyh6hWjnnQ4dxngsSIPhlaK/Fj6qOpN/B1OKoLw+TMyMYHkwqufIPQDBMmd1ybOch
9kyoc98Emf7y/DnGUbjkTLl/g5L7WT2zGmdkPRwwy6TeTVAa43RT7hlCxmwu6+bPhsHtUeOt7pvu
VpYRChAiJgvHXHvJtrjeO8KCFHsQ+d2OjEQ4P8yLFe7fwNY8Dgr74S0VcleRr6+smV9mqM9yTS8l
dMiPTYoStLHee3fWgYC6a9ajgsjt2uC5gYyNRB2n3x245+9NF5zmvIdpwcM5McsgPCGarq6Fa1pI
G7sF+S8JUz5MMWZ8elFXlmdID6FhEfJTyLGGLZEMF6BBMZaT5xgk0NLhq2nqMyUWj0hVTS9r3/1o
UW39cDDMJ4ETLPPhtD4PtOzTwe9MVLCtTnETfId91C7842v5d9HTBaDp+Tfyo59hONr3YCFiN5gi
MnVvDnWnh6QuQUkYcvRSXRjdYNTpmus6bVfzTAv8ecPcjGZr4xFFyXhZSZCgAKFRYnH5zpt8HkEx
b/YYXFwgJaUnbaS768Py1SAsniX0zVZXR4G4IMMOL6LGdYCTys2nUksYE+KdG6hOM8cn5BWozmNL
ioOaLZ77qSyOiwh+T364ZQsiQrF14k0aj2doBlcJH8Od7STo9sgkTS/zfU4w8HFbvGtfj0PChgEW
TBb8XseG3nsmnTi01QueffhTJoRapRF/wXJC6IFCw0dd7y0MYotEdQeKzzEO8rF/nfIAOYuGlacn
J7OKNhHKhYseyLgLRsym04Cc3+1QjGTBK3iT9FUF3gn4/V+LVM1uHQWPaL16p7Jszouhf0DxWF4b
QR5FRfl+mjhJyjIsYheIOwSY85ttzSfPDyrndofkfUo4EajFFmzvD2yFFajqoyaEB8uEEmk061GU
DWvJD0ShN9847b3O64+ihyZ1yT0KK0SNzXKOMMBguxmG0wYe9ITadrdSk8PCzf8iDAXzhjEn6fR0
sm0H02neh1ld8TpGMsbOpcftR9lBFs34vnLW7hZOWwKXgT3AbJjBotFeO8re+yFocKZ2PxobgKSu
hjuYkiyWzMKrJoqDP43tdVogk6eWuzsoM2Mn1F1qBuw9mtevPoa4nYKgwTwKIJt7iciK1M4Dhym/
VoN5o3V/GYRR6bzCYyBH1H/d6ULH5tPf5g1rsXzN4cXdV7n/hd37gWGaZNcNvUowYc3ERTE/cAbn
hw16Sjkq766kSRDRdCcoUAFxdm0YtSVIhqOFr68J31CmvXCB5YAT+ze3i41Xf3LiLl+gbFd/Oo4+
xtA34NOXgAURGGZiOEOXjEy/JQhnMerEMHlSlHUcdN1q5t3xGVTaSXtq8nul+zGBcwSBHSYt54rI
iGC4TNRgWFrx02qBMj/qUq3fnOCU0W/Qzk+g7ONUdSvnGGI2Weh1cs+8s4Pofj8OroprGqAi6H/P
fMoW+0TdNMJHhdry2BeD3cOt+jdAmAFjztUHqAHe6r9VrYtdW4l5V8NKgWKnLIDZx68Ezpk98rlQ
sdtaP7Nhvl6dkeawOYijP9IFpuTyE6aTNyHW9XyQLkP8iY0k8bqZvoz2EBqv3OMzCHBgl76XzY0Z
scL6ID5IDRhos1ZI3Zo2vCnv18Tz6TYCkZgMs6dirbcrhreUb5p63k30ferZrcP0VbhuK+zItyYn
5vbvI18paNTr+hYOUGvLnK8X3MM2UaOcEXiG4XELm/xoC+hI2kBsqb7SQvObhTmz7+y4X0TbR67t
l5M/OjCkPC8i8AGaKGocfvnTpNXKPmOzvtd+/lUJIJDo7xEp304T3znRcSjO1Gw9jh9dJRB3q9PQ
s2jJ9ZYW1PxH6kLcqITBqtKm2aHOUp1Cxh4F3susnnu6X4t3/NdTi+Xmhqw4MByJOBYN4w+8pSwV
m4i2AS2JoGvaeFhghKzWPB44jLohajHHvKneYCbH9O6eHtqhOMIO0e8btNPgbwrg/OSLPc51Z4+l
+L8foZIAj7TDYNRwxNUuOrx2fZcOpdXnf59qeoSpk1qP/TjMO9TaXpZGH9wFCfjTIk7Rt7uqaUY3
CloZbKKA7XbPl6JEwLRtjYJpFqxX8bz8+4dSrijPNMLuuAN7yqyuSsMyiYI0y4ZaEsS/tEJ0TOQj
N5U4yfWBOoGOkLXVD9+BTWPr3WQoQ0woH138sz4a3GWFDPx9G2uabZxUaZtX7d0Nutvgb9MedYHU
mZ+rUBbVo0ARbu87/ZSUz5c0MEM2gdscwdsH3TwGfL/nvVSHtvoLz0UN0zGnDw/PZ9Y7TGPCpCfu
kwqOjbJv08ZEnJd/xyZ/nWfv12j94tOj3VfXOEXEgWiaMPBl1+gwSGbuz6fahqnEnLf/FCsw8BXR
qdYdMorpNI7Og4GRt3Zu9775MNoYa9f70m1mNwFgcRly5e8rgugSks6DZEV78lxM0Vz84Gysv+e+
4pEJJsyTWf8ziHzi0a4fSMcC/N3uL7QPq8MUAOMMnkeC0O1HQSTUBrCAxXgop4gq9tdwFgIH3P3n
9j2CnA2i/7EIeAzdP9Jc7bf7siHpMsMtvaBON+ew6XflnOSC/6h0dS0nVB9LH7Cemve/xgf1C5Wu
ZGsOfVeixq0KN9OKYDxMP5XXsQ0S5jGy83soEvi2IeKV05FgAC7Y/dDX+g+KPxgOy/q3quOZg4WJ
yBr9LHg6boHM+9vERXPti8+ik5mVpD2SOfiYpe/d/l1cXiEh7O84hg/tBr6ri4Fst773N0C6JMAP
2cA0uVedRmu6D+BLDmEgCB2U+AhZbg2sJGcNj/soR5gpQtgYxmI1V3hI0HlxMLKxEW20wCpyKLh+
83hJb6iDuf+7lKiN7zAKDm7vRifKYUgC3eeXLK0GwCDodoGkP+TUw2QIG/gNXY0OIgpA8zDbmJy6
kL/6PhaROFd4uE65xj4JsAh6JILuIUg5+jm9Tgh8EphseIT9QY5c3CStu/u/i8b8cdwonyQ+hqSf
kPScMQewzMYg4FHhDeTWN/VnoWfn8O/Vv4uylNw20IgADHDOQOJFq2vJqSjDG7bzOu4xYW1nxw0F
SfzECfPO4VN37U0abW9ikcGl70DqAOIzBaZ/SaCpG+7ieXGIcq6mQoXd7zUQD763A9ADNZlxZDG3
5MJMO2bK7+6NtVeMwFoz1JVYtBpUKoZZMGROKz1VTr8jcJfcPY04hAmh0qXL2V3ZekPHEc5IDBkb
QNspSORSjLmq11gt/Gvt6XQC1e//v/z7XN3BPFlULj3SSSJqWJuXGsOZXps6v+cE0fhsxAu6vDZB
B11GUzHmCTohAglp0H3NcP9EK++mK4h75oMLGvuk6786OOA9zJbnQhaJ4C7K96LwwcRw86OLSPNL
jH5UzNL5qMis99JRv4qQYhkGVn5BhgrqWtiTDAEHXnL76QfSvyOulW+o/Dy7bydOhuAVfBJ9kNxz
k3Dm5ZcjOh3P2A5O/15u7BtAOlRRJiBE9eyWVyHwM2ZvLb7CcWh3tdp0hop+8TUQ9ruFFehmCqRL
2l2CI1YGbOIliEW28Y6Ls7B4Q2/lU4eDSvoRnA0W+gYc1OpcwD10FPNy5MsgoOmA4uQiKGYSENSh
k2IA84SEAfpx6zigb9yl/Vh1xxr9HzSmnh9isld3zNvtxNFeeRsW181WVZT7cjT8A9a3m2qdZudi
YhO4KYZCP+Ivd7ZZepIIlxNYnpZfw/OiUTOIW7i9ROh4J6xPfVc5cmsXb+yvVpYXeMGXR6X6NTOT
2+5Z0QBVCStS5EozHzH9aT5iDOgUg5Zd7EQ30KuAK8OKlnygWzadtsk/2Kr8WNpp+8hRYLjB5fzy
7xUZl/IgBj5GoUbUobq1PLh+g2B5ydFNZ5AtGH+OtwBFimEKHcSCY5nRNagvfHGHvZzD6TRRGNaJ
v9K0UCTc0Mz0fWBJOv+Y44CM2h7Jm2js7V8WPPL5iw89frUqxy7XB/ESjvK4rKy7eyPv4r6sUq5y
/Rj6vI+EIvaGkEG/eFX7s+yH/bL5+Ttan4BnLO5R1cUSD6wxCfIwjl2aT7uO4lj00DEEGOEdXgJ7
lj57w5hXfzf1438BRnLBE7li4pDfExR5govDAlRelke9ZnDXyjNCChQuVvW7zxt2RqPdAQpofBuG
I0qJCodH8462ZBXJrUSJ0oWWP3TSvipR6bHtHyU3gxuErXHEyNp1JXXiQUz40hVw+OPbxyiLmz2S
BBHl9eAmOQk+hiUMI/ilQdWppz8hCuEobnfiVFLvpVH0utVFDRAaTuWACXSmBucQPEUUQSBqLB5v
2+eC7Fa0brySvPiwrmEXHN7CvKGJRUM9XTBL92wxryCuwNfYdY0BRGmFAw370R5psAJmBn1+CBiK
S/C8rLodDmRuIQlS82nu+1/btOhdHWBTsr7/QKN9SQ06ng5xf3GBrYwCABDRZjq6svmle+oeB+p4
9850n0XoHbYASPpJbHhgoWuquU/2yil+t+g56VBf+gCzAwX4QIkLzgVyHqgzADe4Tr6jozBQFI28
CvnEU6wzq6ACPgD08JqzmOWoHAz22fJvzDdoOm285C3ELXaORM94nEOPhDZbOjdM/oSyGe4C5b1B
0/ejZ852pIo/ik9OnIPA4Zf0oc+SyQGwopfoLqyY5R5MxRE6K2zsSzIGOEU8Ynf+gve/oNOfjhbb
ffniRVIbx+C/Lr/91Zhdj+czbd0umQ2QRe3YHfmAglzrlWNcsBrtvNa8kQCNXVCdwGwwIirRyzKl
9241gxY1R3435WObFMRwgFSeBzNEcgn31/qIfCENK+x3zGtB1kGc79bdngCWgGLLNqdlW39NAxyF
2tlY2uRrkVZNjbxNdyQN6wE5bghnXl8uFAsvuHKJom09j9Ur5SRF+RJ7VCGKXb02BULk9l6hGRIv
swGIKeBXTkov1br5r0756NCIFPirUF5HeQj8iNbvN8hNjYh7F706PJilvRSdsFDTrFiCExJWUGN+
yLUBH6FFf0Ej/GswDRXvA8Qitv9C3CbebNXGgftSQd/02he0iSe3RFto+D1VhT5AN4QWEgBisHiW
qL0GxanC2za7ILMtr7qd5x2aQSj84whaCucSdASFoi1Cib6MCWrPZ6CVXsYRnVVhgvkwqunOFoHK
lFyDqLHjM1/g77zuPqAVoieSB6judflL4L2vHL3LoRNoB2vdp9pDQwd9O+ea0yZxJjdxUBrjSkGi
MYnzpMtuZ4scFfSVxBL7MyzUMg4Jz1ELGwjoWOHZAb3hFnhq3+BIpNqjL663DVfG2ld0xzCENiKq
uOtSN8cKWVaCca4CvJveO3qd/tGgrb8TamAnPcTWYS5EAFAxD3m0hbb4qNfRgE6R/6cwvxSQjzxE
dUu0h6BsbNouHdBc7ZzpAYITR2NmEaaNucOTZrDkVVZBQ7Nzy/GXctavpp+3/VDIhFZ1gQ70TA5h
6MF5jBmHqkPyvYWg7XJw2xKGu466aZPOxVtg4HJuXQpJo0f9SI39+jDLApiIaPDMyPwOl/jwFMi0
aAsgkWqhZF4tiUMI6kCDNB3wW1i03QLRTVDGcwUEGPeWAmxIOOQbYK983SEgbqurh0PiSLfqxzCH
ZNeYMVvN+qPqp/bWMDcZJQQVBHUuJX+6gEWc0f4f4nKE2jAPigWYknE4usHfamX+Gas2odAFZXoc
kedJaJpGhr4hJrTtXGx7CXOCcCcqIOvyln8U2zgeh449oJZEioL0t5VTlq8h2leoNsCVHC/a+QHy
HrSiS/e7xTMULeX2yib29mTMB616x/Z+AQgumVt6A9qtfx2wE6zqXhQdj1usgp31vDLybd1GPcHy
7Wdz1cNEo6ou3V231G9z8Vkp6qI52IAu5P+nNA2PYG1ATgg1odsUgNgbieh4Q5EmGNsMqhYwYwgZ
ksabIe9EjyqDIlV39gTeJHZEIE3EkzrgVvCw0PEx1gQ7o+ZyV+pl52uTIRcpItY94QPccXdLEU7p
SCcVOexng1q5XgG4gFrUEuByNpzuNG/z01KYKxOqigechd1QXmfs+CjuDVFBnwVAzv4MhJzLUXw2
K89R+QGAKjfHKghRZw8n7KPSgLJWAn2EZviT8fM9LE7ieKpLgmJ8mSpwuVrho6YOeqI0LtheNTBC
kMQPScfcg5wkvmOzDelCV4ks8hpi2Aw2HiWznKJkgzeW1LVOFTwlsvOGnUfnFXWgaf0I6ogJY/e9
Zw8NjgGwSk5AY9z0VHkxEIhtJi2LzDjtQ9C0I1QY/e8eLZDeIe0z1NLwntbQ71GcBx5OWPyO/IEJ
MdE64l5rAdoJME1bjJDVlVVz4l53HaBlhI5Bxn6oBazmzT7vbKqW9g+MJOdh647hOu8VtJKJxPQa
gK1egWuHLyCQP9aqfR1rfQyM76AbgTgH1BwEaVg3FxaS3wHqqbUIbx68+2XRoAvTZJ02Z4iK0cvt
m7hdm/MqHl6xeHHA5N9t97wWT/hAyNzyiaerdw2cBhJm/ajnVZl64XGeW5v6rQuaT89uDqbhOuRc
6PZa5uZgON5g4SPRYo38DnL6rKiBubN5UMdQljLX7c4oSJoeKDHfIXVKCFrIG+qbBQDECenR3CfF
rnDJnDDp5QedQ2StpI6IBjwWvBKFUOs5CcxhB4WuBQ7wcb5Y8N4aUHyieoYaGJkgBMSQDqMcsmON
LxAkNs6Jtw2i1/xCW4PSMcNtd8YmCn2LuvMKV7JsywcB/AEterFzPfR8bQ9B2kr7AMVS38XI5c55
GZ8XOytMEFdNdQwr97uF4AvCbB/QL19pePSX/Ba65bzf3NoDPGEBFSpHHnJ2+sHJzOgsWYHKDkiQ
QP9Ba70BRJW3GWeDeh9CYQ9bS1BzAP/h3VXjdnfR0vIGLyomjdSTuOz+7yMfExh7ptbLv1emW/kN
RE5SCX/f0e0KwWxwLqXFSpQNhDqBZe5Omq66+4bjHcY5VT5ftdXDDn15NMLKzDWwh5ak/Nt4GCHp
lsBgjuM0nIHc+1FTBm/wCjloU4Z+tMmZ7T1uTNb71H8pPFQ0t4VkowUDYl1R8BQyV2gJVnvn2VIr
MCgU+yNp3pWgx2VrMbawBWCB5kOwZ2N7Dhq2wyjFmIaF90GMnd7Qf4tB+ohbjmrFwv06gcFXJj3o
SGlpV2QBJaW3wWob5SMYiCu8sskkn/y9hYk0N0iHBmWdKBf+kEIC2x+hNoS8UNxU3bI7WmPg2Om8
zDDVrEkHpNxQ5NYhlgfK8IE5WSQ5J2jXEn+xBJwi1cWTbZobgIcPw6TdCTG8ClA/o42/tKILM6Tp
aPsiOr+tWqGuPekV6unSvGxA1GFUThFmbNjWH1aeqmBI+udwVpO7X5PmZxkMQIqgjGeqFPLg/r1z
gVuRskIIhP0j6VdIitDCrI8o9yYLsDSf0DMO59l26HC1Sena7sLN2c9r5DowLS4zFGgGJVMYTB2g
fJ4XA4pZ7FfQp2lnQu99xHbFnxYHDbDA1Z3mvwSM40PvBc7NoeULJn8tqQwxFKwyBIHiUpsH5pDU
KL6hdQRtUGcyq+YwE9AsnKCnGE/wS4+n1Rs/zVzXO6Cl0RRw+rdArkdJubx0aih2KEW+ANYUnit0
/wY03xNIGrb9rHJvN/b9xwopfNxoLBy5Yj6bJ1HV78SZQfKGnviYn1BEk+IImaqXsdEvcPeW7SQr
6H8LoLcgOTff2sOG4ow5PUGjsjGw8PJw+ZFPwWfQjuG7s/hfhubupVqr1wE8kcibCzTG3H6O8jz/
hCaluNXlPL/Tlu6aYPDichNgBmKY8k08L0jDRNJ7bZ1IBelTYXAGUZAH3ot82wdYPPd/r/AoS0we
A1wSGFeMMSjmq/e8/Pvo38Uoea2DqjmqAbqzifRQHPEWSmX0fqERo/MZxgVHxi5QXVs9hzcXeOQD
HJdPIg5p3ydwFtIcem/4I5AFhG7+2ZsmpQzHksWwIHSbPffirXsMqdc/3LU4eLb0P/hTB+x2Fgzc
CRvVxjJZTy8LZAqeA6JQj3JZJEYn4SttXlyUpN9bA6lVGTTq4D1fDk1zhw6gR5ujv08dN4e8X8pr
6Vio1Zzxq2F8PYJNuz0HZm/HoaYiLf28QgBs8CaEzXxV4G/FFAoxSB35eCiE+BmarnvHD2rAqeF+
liPvubaTflNN16baIvAYg4FcFn/Kb2TqoCPere0GESYrFDIcm1+NkNMZeKhkGSqg3TbiRXiCVALR
dnUpuQxiNE+6NlrlCfbh4A0V7pcDsGTmp2JQyBSz/j9cnUdzq0q3hn8RVeQwFcrRsmzL3hNqR3Js
mgZ+/ffgc0d3orJ1fGrbkqDXeuOpkgETSO/vxCLWcO1Zf3Hj/oYimOaGFsmzbajkFrRlsnc6bmYJ
G/dDR1dRD1dvwplOUN6pc9GiaFPug3xNWoIIR89OPi17p4K+jP++8lAYHMZqBICIx9P3A3qq8ZSk
oiC6TK20uTZDiPvobpQMJIpMp9nIxL1yRHfPZfYj67hCKs+OL0FYgkuc2pQKohz2lIWQ9DiO/ZR5
XM6nIdEIc41MnQFL9i+xP+/AS7VDW5YzgIRyQ601i0UAhNFaiIuhTV89GNqpWx6+v/p+YP8cFv6J
l5C9+p2DtL7UAbedoN5UsUJCAGopmGubaTWsNrJE8Ov6mca6oMfq5KfOWRXqNwMw/fZOPj7w83Ob
SYe1y0q1xaXUf/RxT5ZoXIQjap+DqOzuXmYE7o5ZkO3LahiS8Pv7WONDnosErDXvC/xanbz2Dgqt
5TvpJx8FudJ1WDwrIWbsQcl8tXtgRL3ntCiW577/w4A5dV0Zs78ORivfajIt1mJs55OZa/ehr9V5
NIar2xnd3bZsRinD2eXcwO5VW//W9UK+6IZ8iZvROnITso5O7citNOdspZmd9Wq4XrRrYzA43uqJ
fFeDXXFAAgjL4FT6JQvAEDRuOeFoWkjHVVVcnG4sLhqnxy6P49+AAfklYTNaUdE0b3xvlxIHcgv0
WzoM48m1UROjkl2Cnkax8gvLPzdTbO4oeuGgSlvjYCDuXHlq1I+EIUExep56XT5zqkDQ6U237yMF
Ibp1icpxbxrWjXKO4GNg3d4z6BjrPkFIjxj2SlBbfSvb7BqVvnv87zslgqslVkOv9KOXBmPJ6GAF
6xHtVwhd0931zCsZjMI2d3E6BPYrHI0V5gMvkUiG+JIbaXJp5rnbMhNxZpH1dft+MPLOWn8/SNDv
0EFHu2EwDC6qy5udq/D20IXM9GWV/X4UzJaOPnU7jfXvmkdCXD10Y9kEFta5YkTx3n+DDOnh+3fV
S4cwF2LFNs6UGStwsRmUzkYSmKirHNqFrKnYf6floTcTMs6zR6BjATRBFsWqqaAgG068Pq8nlmt/
645dSSijQ7Cz1MQh7+xNi42C07Gn5AqDHcl6c4eUIghF1aDYqdsU5aR8kMSXrud4Ue9zpgFVtiUM
/Ag054P3zV3T/HFUBzlBrljRK+Skg3qPhymEKtMvuubaWIdac8vnPSAvjACrVebP+tnu2/UIV/3p
NEm693qsPhbJlk1ZmMdqefj+qpn2mvTGe2BW42sbkXUIcvsSLZ+SwYaosCYt2GZsv1u0nb9rTRrE
hnbthk/uuJr1JVKOyMVVWgTxXlheTSLjp2cE7ZuBpex9jp5KbHLXo01BaxCFV8SADl7+DkTe7Sev
6aFiMVj2uDOIW/fnkGTHcj2ZmXfhXfcupumyYFP6SFIXEmWaN38U6OxqRz18FNtpqmevLi6qqW3v
LaKvfdQkSOfcaFr3s2Hth77Fv0BjCtnLBBCy5w6bsszVK1dRjuC7ja/+lMMqwtUetFipV1312QbA
4YpESLtEfnb1Cwh5HHLVOy5SGK7abXbe2PxsbH9CjKXP94TNmb4r66LLcZd3+LucJE24qO8DORxf
npdcirQd45Ue/cRxf8O1ZDxHUpeIXQNLqzxQkb5Vj3SuTETImtgNOREYcdV5z2h62Fn3ouJ6+tEA
toVKJpuZIPCrmar0ZZTa1cn3hI+qL52OzFUSV+prMP2KHr8PkU3NQ08wvmVQQNlYl2/fo4PHfmQ0
jY8HFkRwZDI6L8TVnozKS+DKG0AizsOxi69TpMXXOerViglu3rUTC8UgSCKLMZDt64GkN9TN/b7X
lpRtNEx7tIvuzpOj2hTqD4kn9q5mEtwmPVslkqyfBreJJUAeitHHTd8RFI4G1XmwKpybchOlSfIC
YhKgE7W7dVqq4uZHzGJmiVRL8O5m6OYIWRbbaPKvGdEcR191RyTlyKIGY8fU07wyOfJazP1rrw/l
T2QyAYakflM10bhJgPJvvp5EYW+p6tR9JLZrPGe/fu9l74TCSSKIBDU+2kyBKY1usHZtAu6x76KH
Isb1aBWRt/CEQM7ZfA6SzrgCiBssfCka4WDXja7z0+pYUVzkj6cUbmdjWuTldqojswRm7sg2bALP
CT9E4/x/gzhqFywApnotuxkEBLXvnmWAASO3aMKc9K+uBu4ZDFcnpE2f17CZGZ6irr5Ifj90ToX/
kozBDaFvvZMxkh0x4M0svRm1aa19+GVg75EMr2MTPLmdrf5adPKv7G0AmiwiYPP43zth6d4JV9Vf
FQA0yd4siMP0urujD939/z3H5aouJLbcS2ej9MgH0NPbCx694XXC+khIZX7XrSE7p7lTrFXWJ8cc
NAbWH5RbEKu9j3kRLpr9aUyJewRdPACot4wdjGOSlN+tY4/gxLlZbw3CDPd0wa5wq1XPEfi4lpa6
JZkdZmUqkAw2HrqvqNpHUUMOlEhebdF4T9LCnb3vcO2iyE1RITbV0cQNumoCO7hqoxp/5lV1FSrP
XmqT92pOjOEo8e34XOznyundVUeY+ja1aiv8HuJsOT4RKHknx7dZkONc44SC3+hTJkZnLJdj7ivv
hX3io1y+ktL42U9jslsYMc7Iwc72uj3vYL3UqS0XM3eBq8jLR3/3vYVlbVYd9dH7aSiz2hf+zBqf
emvIEiLvc/6cGSK8LLr4JZVGtrfVaML6khUoYcNtD6FH0EsseRQ6Jwbi89gwxrMiX0YgauLIItcZ
CmtTJOWGHF/SHl1iSkk2BfvnOu5QeHGQU38r0xnamFprb77b9pLQbqFRYV/+5XdxcGDIzo5lQQR/
H/+h9tpYQz1G0C7Y9VJwSEAsMKX0R1bhkKRlUDf3rvT2nGenqCirY9ekYMigeGt+emMNNMmlBK9t
nGzKQ+EZOy2Y0pesU+6DQNePTE9oVS9OqGNIna7LG2oDBANL072xEYusPAYxli4LQZDpG1xoFy0J
iNUGS0U6Ccds94vH1gtChY6uisY/VCSliGJy47X25oS5rmJNgWsPJnM9C2+T+lwCGKZ94PDmQIoM
2GdB/Kj0qAeEbG/5y92/eWKOu8l3ujuqYZyCpdv/CPLmNGBO/MdhtjUjudO16mZ2r9w9Lba1Zikg
2KaT724sWPpPw9J3xA80v7uoYiCpM3PdzqZL7xp5/+iXw0T7h6W93+uEza6RMyAg7ryLjoL43PpJ
dMoLSOLshUly6zG9WGcCy+x4FXE5pkKmP12dhPupL1u2kkAgZeKv0EE3mHtybc8mH3IinNIU3m2C
AqgqZKvlnPxA1BGx/2CIJiGXgupN1Cp31bJ6HAruaRjIimpNy8n8iNBP3lskKnxo50dh6N6R8EKx
SnufNE9EwYcW+mJV1C0Mc+GOO52P5louEijE/ATGWqiYCDAu0mZrLFxM553AuhFBm9YMgKG9xz0c
Xp6kNjNZGtMjAy5qWq6NtdyNSGZ39L3WuMGVhboJXWRQm7Hr9bOTpSzrTb+uy7HBe96Kl34m2bV2
xr/QfJ+kO7FIiqR8J5lrZbjTOh31fC+FxeHoUFmexyQqEF159ioLH7HMj9o0nMflbMTpkh/t3L1n
c/3aMiyf2AQyJk+kM1o1/y1LvX7NQXabaFg0e+0G4PknbGsX6jAm3pS9d0W0peyNmP5c6WFMrdmK
xhYSrkWShWNCGPrg/Spi1123ZXH2CzQNczvl26bpAq41juakk4fC5cwHsgzHMtipQUfzPXfvURs9
ErMjR5jqiZAXAcmzumpNp22dCIt1l7jbtqkzsCr3h5yxundxTcz75LpbV9MkQuZ1FAdn2sLlTkUp
9PIgcClBi0/WsC477wWZ4Atp7halVvWwrayyXqcG/Lpomd1yRdK1McyfWb5Um5TdmxZTDGN0Qm3M
QD28AcFc4v9qCPUvUXCQyRpfWwPVCmafGwbbdN2PcviwnDhaGYNSp4GfWrf0xzJRoyTX9cz9kffD
n85u+Wy5IFdoun8RRY75Ma+2cSvIy2eSpjAIG4IWbfHhNXsGI5yNItuAMALe5epsJMhWG/KZOXnV
thCpvx8GJNEDE0eNalPJ4igi5IS65CqelofuX+Wmj0xQqmkWjTj36mLR/nytCUdb14DAP5o53s36
Z9cW9ZeSUlu3ftofh3xo3gcvQh9pb1FkqQ9UMy+mSeCvIFLlmuiRcShkGe2KVGb3mNE1NKdXabbm
0TW/AXBE2oi14TpoVkq7YoJk1JuV5br0D3V0ZhrDdPHnHMO/FT0MIk9QGegvE3Z3y07iE0jcFM6p
Zj9ZXsHCcYLtzWm0n52XUFrg5hhxuh7bhe5vesfZaanrPLMxUdztfQ/Qt3KfkNn9enKb6zyqbuPm
ZXOTbHoW5o3tNLCfpWPxW4FevZKx3uMq4ZWdLONVH7TFWD/TDGHDv1OpMC2h4wQBQNhiblUzSVRR
cEGnkBIwvYgCVQAT05MdIEEdQ9cHfGM+WCtc0UNKwY8dS/uA9PAxpDGmz0Q+YjCSDXElCF0LgRrD
Jy3Cm2/aaIMKTgrxaJ89Ct+HrCAhGRjE9DbICnNwuMo5jHWdIdjg9okskCmr21T0xsDuBF/zNL4J
jpfrIIhVTz21S3NuWzjLDi1SuGOQmB+p9Nqthdh6iVkIjrG+9RFh7pXX4mJC6Ia2BXcr3QnPcfrh
GPUvVSsMPLG/kqXw+GW8mT3MTsNqbv7YHiIZ3y4MpOJ2dofBcc661FdDqVAa86Kc3UVzuVTJNH0W
nNH5c0cYErU1pry9jjNp+32XSso19FvVzQV35p+ZxzmXUKHQ1fTJlAgmVrC2zSWZL3Fqj2eLoPSz
70pro1CSrMj96E/JnBIPMZsA3JN5xMjqo1+sgYPzuF0Z5bBh+KmONrnUZ1qS3TOnl4FWTiPoPWj3
8DnTrnfYaNltTt8PnJJ81QJPoL06FX1ub1AnwgP+MYoquOaYRzeGxM1X6q11Ngp2RGmWPlUEVFxZ
RqmddHnPdF0e07qtTtjPoiNh6bGTbMZi6o+OYWU73qrfHMX+aRom/4SmqDNdddCsLTVdzrEnefFo
loQ9R7ICaF9+NytGleOWy6oHMl4ZVAX1eJgORFx/lIyf99IL1At3InIfurtpV9pB+Mm/zDWHmzdz
387bcTvU+LJLY+0SJHtOJ2H/91CxawBZds2qUyI9kef0I0GLt02+S59973ei29BdSnpWWHaE93+v
zama0D3QNgaCntDmxOdorYGBwwIi+rCqP71Hyqqc4j9jWx4KZMOgj9nTg3hM/GAnqyJH8V8sdUTE
vAykc2J5CWGATPhb+jkj4cSrZgRsrSP3RQ3egTCaeBXbOdblOcNphm5p1+jGO/oJb124vTy2zOAr
85k0BtpzqdG4Uc3n2PIQV7M9h17+F/8IXoWJLqtSxJT5eSpsHfsQIIamnMsvw9JCAJc0aBUC06fS
hTwD0d6NgZ72OmehmSWCVLq8YggQ6y3L6b/oHNqbWu0+4xgISSK8BFh2QcqkeQzKrNxMU0dySeGa
CDKzo1c1yclgVbxmPknhVDj1lH7t0io1LyTvruakvUEKbMkGYJGyHRCN5ZIRdpZe299S8taJyL+m
9SB301gbu5rKnNybcSZSaYf44W3UUMfrBk1HiuyRoEbizKVibzzSb7HJGwkg8ohSF6+Gaw9q1btW
tAOOFxR99NMNj2KyiROfJHuj2cFIRlf2henQG+LuNty1E0EUjesIB3+0/EkJDjN13vzuXVHQUkcs
lCG6/Pr9ld5mPyYaY/Zpt3eLyD7VhrnCcBWdK3+ytvmM+TvTcV0V3NPoIHLQ9hnpyvGEWOcMETY4
0bE38SZZiX12kQbb7S2fNXI4Mv/J37lp4sw78qH5UHqM1mNELJuyOx4HUydRa1uM9beZoT9VUXHI
hUAsEkyMKjizuypO95jezjnhUggqgMUJ7uPOI6ZPM9WeTpFnh1ga2CQHEnSmHjBBmeWuL9p/ATzq
apz6327emWHDEjKwKaxQfCAQdfxbFQ+PWPNlqNBs0gpW7XBYv+YOBPMihct8eSB4xNmMKAdJxcwY
govF1A4SXPPurDjd79KMqmvUrm27NrZ+O52JPItWyJW9ghF/QYc20v+jVUG3mRJKlrJC21U1duRU
E/o+2WSqOxAMNfFZiCIMUN3qGiCvPPQphEJr/iaiKw8h4JCEU+oyKDh0Yl7GfZSjUHcSsbNouQsb
4t1Wtg72oY3mSz/FrDbCIh269u9Faq+JhUDqrtOmR0UBOpB0fnMqIz1YjfhKZPxqOckfmQl97UZu
g294SNZx5GKoDQU55QPydGBndmm3uSOYYEaQ6xpmUata7VeHl78U895oOuMeM67F5oEAjq3RFw5B
T3WzMY18Oka6aEAZX+M8c38aGpAsOVI5/MBqWbXharuXWtHk1I5AGBPy8lV3knIcbhNNfURR0Teo
wdnPmjRvOei66uiqY7vKzMHiVDDRDQ8mIhhEwdPkSC4kGd8iL6N1JieyrU+fnRnZ28r76pn25v5o
0jp7rkCrX3SC+k956t+nyu5XQWeq9ayJM9kaMLSYpVH6wdcCDESpnB+mehpF0t+U1W8Un9yjX5R/
E8e1jnW3DCK2dRp0rjKaUWCVIfHWqe0yc0/TtqCs+qGleOr07CsluvvAPXUIqYbEItiC0wHabltv
QhoNs3SuIgvXow1p7ka0UJDoEuXZA4UJrKinvWFXIAtnNtS2tdvfImjVNofE4SRkbZTqT+7OxU6a
QUdWhg5Z1yQvhiZepg6pYJ+KpakE2Qyy5HgdaLhjTaLG6/9g5CpbBEtTgjpnOedoAcltjgSebEYf
+UV1wwsEG+sW8dpojIWNW8SdNoi6tPuN3YkutOMWtDf3R2A821w1sRVco+UuO1RxTSpB8isaRuwJ
dJ3Rp+MhvIN7r42eRiIvyjZF5w0HL4jv9A7iwKUEukaogIu//2olnT+22WODXh58gt3XGUlDSDSd
sPIRxzguMTpj3KELqRn3/Kq6x2ZuvopSB/XRP6H3ik0fxAejLIxzHURET5stQwMk/9oNXGgvYvHu
VYFDURV1t56EdqjtpHnDT7blLfbPvHZhp7jG1bLsTP4TN2OxkkVgvJieQfJGVwIETGhjJyMajoYt
gpPVBI9cCWiroT1QIpiFkTbJQ+YQdgJIcu1xK9O1QwKQaTZHr7C7N1UO95QCl52m/IEdtfzhG6bE
SYgB2kEih0QXWg2TYyhsCZ9i6IyTBChuACz+yTp3Tzi7xYNf8lzl8CRGimLRffSWw62I4LdsieuL
QNP7KDjq2viJ0HVHNhmGdyI9HEHIWGYIuQ0irrsoy80brqx/FkgJPDgWyQhvotnzN2HBnFZ2at1H
2+3BUo18HVVxSNhFftOCbgjjBlWm2ROSJUc+HsgsV0Lv9RcHbH4N1ckG6A9HJM12Ld3QpopsY9Jk
dxBg9CFy2b7IsgOZMr/HhiAQJG04WgbO+STV5Fr65CCKWoybkfOUXjJuK43xrKKnFbkedX1zfBFu
XK7IS7Q3FEDtezuudzXWgrrRHWz3jVwPmuzOiUbYRVuIYG1jMD/mbr0fG5hzVY4E83VEXFSVOJi6
/jazr69nXdEchpInnFTv7Eyc49yl+fm8QPGR+WDFkTQIB7MMsKXOPEWq2vSDDBO6wN4TLX2MFrEv
jCARMVpIscumi/bMPD2VHZa5pfKVhtHlHE4derhxIOgoQ4+2UV3BSwssV+NLNBTlbVEtbfm7gbAE
jB6Erb8eRWkc6zmAsSqpD2qS5HMcLE6kOcf9zX1w9H3uWrq9RScX9qozNjSV6qsy6GGUbfMNv1XY
wUBuI0SYF92J0WW6qBjY6VdWkNknOZ2iYZr2vMiXWSVvDOuvkIdvdsFYL0efG1xgbx1Na0MvSBI2
71YPdc2Z1yQaUrPGcIPyLhfR1RbYGzxUpbXzy2ENm3R5mEn9M2JK0lSGnCFyNOpmJuluHEuxjZfm
+/csXJT83v7Y10tEJ9PpEIEXtG27bntSrBZEHPVd/jFi3ytAz0OXgkIskXu9ZvFtI0TeDji2rK0C
Yan1/I0uubkWVAEfcYEcper4M5V7rPkQ7wIcjsvvQZraX6+diPIczHOlarLcygb8yafcrzqI2CcS
CkKRBYmosMFXaxq/5nfaOcj7C1qsrq50t2npY7004vkY2z4UA74nz1ZrlqfkxVf9I6k436dW/6jL
YBmBc/faWG/zxDhrt2Q8xalXcFnEz4kTZLEE28fOHg+Y15w9NiSWUyxQFij+Q8sZ3eIBNZZKYIrA
S6yVzcv+ZimHyWj0j4nNbZaUqp5AIRJsCm6XG6Qt04HQwZPnucatyzQBfVDsuUwvJBS0P1rXrJGG
L5k6/vSbbE132yO3wyjTP3xDJoc+mLwLlp6NqGR3KGwt4XQdzV2qLx2bjedR1UN2iuQF6ePCPyWl
N+xl3IKa++QcafZRkWy0M1qJdlCLf8nmq9Pk34ak7ze7JnB6MOkoCuoTy12yFyQfrMg/mk9tQXua
Diz/ooMwTyAFp95Og9UME54UpfXDo7SUCbPukgSZKxqnsvH3ZA+T8Fdza+5Jr2K4dN90PELQ//4H
KtMAqS2+Qqc5diQU/Kiwq6V1emxNVf9Nk+EczPWOoKbhpcfCeeNm+8uZrWtWOs5Vk2RLidzUVi4+
eUNyH9ZE+2/WbHEd+uKNhECanZ1XCagtRhejLNmR6+8tUSG60ObUvzjlX0fV3nuvFfjwqBYmuIZ7
TSfd8pI3zGDAAfLZkYwI5pQcXWrV9kp/qUfPwDIaNefY9OstgRc1O0hNfJCH7ilZUgVE1aEkIgCJ
pIKWZBO01RhIaQv0x+LNqeMtq/u7P2lMACZtqIRTaTdIr5OXZb/BFId77/NDMmZK4bhRAfSqnyR/
4cQ+PIQR7xCLxt7J4K+rucb3S4PVvpFj/1oAlecDRwq4rXyl6xLvDDylwflR1a3OMgJcMNj02Ea6
ZM8ECDjOZd6U5OtMgDSVjxW9KsXx+yEWDojb95c1erKj39nNthwAsfpqNsMYIwVq5xIYEx2uJhYN
bOsOtCEt39fQpnvsMFurmSO0tXq8GWo28u9/U3gTuRrLvz5FiOBFTTwcnlREGwjGv7/CV4Q69Pt7
5fQ5HbbLf/rv2a5R6K5ipPyZGWuI2nhwoiTaj5jKR9t0jwm9djNn78H26e7skgGbYTzGYYfU+mjG
HuoLoTo+d8v33181nWnvhANnTKPXEbiLGq/lq+8HQjuzciVtA9eQZxPyRhIdCOih7fToI9D66poi
QVjZk3CeNk78bRojRbDyxMc9iQyf1GSaiGvEr3YZlU9wUQdj9jOpVHzRvGY5tlPvaQ42HuY+XdPV
PO+8svOfbk2ISdRaN6H6+NyOpMJQlwrY3urP3IdeaDv3Z5U0WdiXs/HUHROqxU5BSZZvW9v/54H8
3dp0KN88EylTRXdxYz0dgEmqhRFUE1hhPUvgtW2XRB33Ec98gulkK6SrBzGq8mQlkfjIso9vTLIY
bJPwZmw234glta8BdqLYWNXNOP/3AkSZ9c+XIJAE+2Zny2OAFsNfOiTSJ+eZcZ0rfDAFvqFOWsOL
ndkMJD3wZdKW2dMh/mbTpk5Nw7hw8ZtRZQrtA3gdWP2ysBFSg9fuI1Nv3692mmNTnz2MMd/fWhiU
NuiK9B2egVRvhieQ9B+zqMfbUOj1e7OkZi2AqTaSl0QgWbAh/oxmcJcNJYdhwz9iyfVUUUGHwyD7
tLuYsDsUaqqt0xdGx1+BHKKL0Nglu4kU3MFHZuosJk/bIf/Gc8v0Vred/+YF6PaW501AAOVQJTqB
FKxtKyo/Z2vENJdQpv39bQqUqc/WRyL6dlPhsAkJcPBWQ6N5nxhySAjpM+cIP2l/FnA8PJsKE5HP
EO+Eh7tCdTVntCoOgFDJFVMh3mGkWV/s/se5TUlQTNKvnr4kaGF3CuOeKIkRx3kok/6El0t/SCub
rrIlncrNev8zn1lcDc3yCSRx/U+8/5Ww9aeblOqUKs9kxqiDTw2dQthWqXV2iDYMkRGYjD71nuZJ
NG7UqgSzNA+Jp5z9mMc9HYhpELKPc9+RzbwlTvzQzmQzxXTOv5h28dNczLHK99h0uvSHP7gE5wZV
/CMNKoAXM/0sU3OPSfKFqWnaoJvhXU+G9CsFEg9lCRhuj0CccX8iDK4IfWyypMO4NxSnBCh0+CuC
qdoDNACu9OQl1MNfoWViXdfzfJzJt0E8FblXwGtMbao9RkNlfbalD0yUwZhklmN+Gq3/u68nPM38
jq+ZK15jqbR3UrHWssiY9gygUdMsEBNYeUB4QaqzUCNKhqbe8Il5CAjVK6URELaRTiQSGqt8Ius5
33y/1vFsi/WM+wfXKC99Ga27vilehapuzNIdBb16AIjr2G+R3q872ESSmQL30LpcuB5SY0/Lgy9s
EjQlp+MS+xoAwbbxq1+NEJ5LNbDfFuqKZaV6xTL0jhVh+kpmLocWhSDytAFxqtZrn5xmoZgxFxUp
kUPcCaD+l+dbijJDwxzFmSpfmkFH+7/nqWHWd91MfKfFTSHPRfs5p+k31+OR+fGBhKk8O1otwu+/
zOgY2TO7Sc6GbXkfwNqIi5Bzl2PybLTXVBfRRuM+vrdIuv9SaAzdrvWOflACt9nBo/dyHLKTCkBo
I/fL1AVR4hPXZqq3zWuk+x/fz9N0aDNVGNUxsbrqWeIIi9ECfuk6rVEJFE1sN3ITz9NANBjNyDEk
3nYo5SF1mvhdglufnGIMwnT5nyADoBNF454GkV8ya6hezSi6eOTrh3Hr6CdzYP1RfjzssUqOXzVO
cM3aYJmP3kXp2HsNOBT/WTJ/WXX+wjVSITRyCC1prNd0Gv7MbNsmY/dk17AaSZSvfJ+FXc6vkyCc
CV4gXiqFm08Ey3SZuyjQuP9YoSZpem/c7l08OxL/PwsUHmjtAY6pbSoAnOetg++C1GZd7jpLPuoC
GtkDmoe6murXioxR/Zpk88NwUei7JGKuK73tj77L7crIrq0WE/NmZfKe99zo/cS85x037WEUf0gc
dr5yMDNL8N5pAkR6rCqdk1hO2KjZD1JcktzBt3qLgkDQ9w3Q0hOWR+SOXN68YaGN5RyIq5vG7h2X
2JcgmmqnL2ep1fAZt+xFnUMSB6ee/5Vp/+K+Lj5LDvyD1I1q8/00FT4vVdHKB1EnPtk4FXn+9U9A
1vQrmoomtEa4xTgbvHfK6dcUZCdfQeJQK8sxEPsjjqghADGK93YhyYiH0OG24c2HjE5m6mP18RPF
N06O5bU3TcQZxmKDajk2R5vFvI5tQmpi7XME3dtH/aRtyE+J8NfLz4Sej/ss3fElsZI/c9nfALIh
qxG1kLVGSAQ2P7JbmjwlyECa20AnrYsUgRDzT/3VxljE5xwCsLTH+kvTpkdpOO1rr1RyjFyyZdhk
9iiNGU5MPnUJ0VGW3+11zai+lIPlRjsTbQMc37Y2xqP60Qpy4qba3SdGgt1cBPPXJKNbZOXto5fd
cGnh4MOgHeYv4AvSDYcK8SX2lYdFyur3z9eqv2qpStbczGgSBoBt8Ulz//ukRhIZCDkI+MuKKdc3
o1mBP/i6/okNvA0jSK0hNU6mZ/n7uuLzGwT+wRmPpQUElFpcybIV89oaFcmYjvWzwjJGCPBCY3Ll
UOFlD7L+aNXH4BFnUMOPHhHOjVznTv8VSNScjFhE0vykaR3ZgF7Yi53nTQwl+1HmTpuOfAMgQvNL
q1KmbJI/vn9yGpxHTK3h0/XfykH/lVUEt9CXcq/TbthSSXViG0AMkE5/pixZz56bn4cBrlvrGbKT
4lSbEYJ/VT8tpxy3SSb6TUplxMoFDmNcI7FysNovf5qBEzLb2xOR8DtNUSvEhfGAR+dKFn126hyO
BjsLJZT9eiTtElrX3Y+TNmxizjJnNvjLM6wZKZdz0fbdHjmZtWlIOQNRYgz3CijSJGBdDkSNLQvx
D22virtUAlXUdBgvNN/HKsYx3uMmlAMvrl8H/okoVuvNtebj9xXl5fixfD/61QwBGtoy35WUrh40
Yc9g0BsD7TTOh+vsjBgdZ78jDjt6c1Jyt9KE4nnqCEC9Le+U5u07fZ39q18sdK3Blq6PhvEVBc09
iys+Y4G3ChxUs0tElmI53hv/Y+9MciRZsuy6lQ+OKR/aq+igBjRT683czftmovAutBft2+1wxAFX
kRuro5FZqMwsFIgCRwQ4Cfz44eFhro3Ik/fuPbdxnp0OLSJDeCqWDONBXR8sqlt0DaGzz/hEwzI9
sIyo38STez9N1lrVAzpGOg2c+uJmM9TjSORuegotlwkwHIixxQBNr1q2Y3qG+fvMu75D1/aCrfMF
ZMWM/goRlqfm5iYAs7JqOyqfvCZNWTDtV5pZr+MypQU/sUQz7XkKCkH2h/hFiQeZSFZsk5Ku+2AD
E8X9Brqiap7MqPTJgNMeWqvg3dQYIHRpsM4wpwKWMevdpGnpLqm0ZoMwhx24rXacoAemg5p2yCeg
rQ2VMUdtrPjWkADCSYN3DnI3WOnI53DGCVNGeWOldn5IdcS7yzWWTZy91Vn8GWEXwPueHRH9XKwW
Uwdv9TGZMSK7KcoIW/o0IPF3AayGBeigwV/+unWuc/yhQb/075gZxsaT3gpKb2EfwwBdeSo76zKU
0AhxYKegejnMmp395HLPg6WV4TXjSzkExSYwE34O0OUvkQsLm1uVUvvuI6tOV/HQv4ARR9esIMCF
+BV5YZchSyHSHt0mIImG1cheHArjbTTzGljEVNB0U4ItlWXRYI77btk6HpzFtD2xeM6OSJheQUFo
9CcG9OY2bKCB0j1y3qQApyHdu6QXyRUxmbpEDhV5oinvvdX15zBNFakUnFw0lvENpIR8WYz3rVn1
LAFy9JVTvta61rCTmdnF4P6IBNFhNNMbsztKJQzAZIMIK1o1XoGngcVINvkvuxUcTIys3mdJX+MX
1jA4WGnqq64AUKhRF9IFvuFenxkcwRu1Z8xQNx7nQ8QPkvScqJXbWSgcxcB1bwjk+ZUDUz6K1nkM
8SvflVzklRuoS6WzFrlDY55kVVgnmO8NdPT+WIE5fvdymWxqbYqPepw2B7Yo5beK576MqlWcj9U1
7x25IcmZJky/B01VPyw+f5ZuZ4jKG6MXvBEAqPa1lVfU8objw2A/YYBotlrymCuErk50Kj0XXpP9
Tg9kgsHBvxJ2N0EAmDagV74L5phMoOc2G3oezRqTbFEYpCtjMnP5Gxd9YAcYQvHlBZGfKWPa8fxN
K4oxbV2SRbnR+AZo8x9g7e2DKI/Pk4nxjngU8pHYPJsIHEdQqg1VYL3qZNcfEqv7xch1gPPhOgAK
Gqa+xd6jil8PYB5WUUfsRxXorFnaF1vEWtiM0bIGJXEX7WeN2tZjfLAq+zyiZ5594Bhtb9EbwjHu
tcdFkBYvtUSHWK+dM4xjnC/nwFLvM+HZymX+nztsCVMP1GuMmmOpeSzOBt0n2EiCkMqVVXMQ63oW
KNCiDrkhR5pTXAdPfCcc1bdM7cFZdIgpR+Wt60oB0xAy/QBQtWe0DRkbCDDoN5VSL3TZnl3kqJOI
BPYsgNgv7sFs9ze1bLqV4HQAVhMVwjTfO1WjX6o+NFCW8V+DFYDO8ntsyTiqod3MAhemqWKb6Trb
PGNzJjGO2vf6GPg6kiU6fwI3fuTkbzJCCYOltNiLuH1pMsPbugYfKGaSXFjNwRJ680iuTevHor2j
6G+2A003PDUwYjtUuE08fBjzsMgijiINTVhg008R+BNT5Tc9ALBLsyZiykDECf8ejy02CE7GlT6w
giWFT7Dn4OvMTC8VfkXMxMg0S9BXFxUNamfavdqAoEW+RqEuGLjs8DciKR7S+98/nYdWcFkgTdUP
J5GOwC8dZjSmq7XQjSv0K5l+X3oprM0yxNm8LLW074AB12syqPqT7BUPtaSx8PufwAl115rmWgrR
XtN5cq5TqX3VTlK8mQRv0FhaSc9MDmM2EEBBWVrgv+aQJygql4O5ATh79fvc/e9HxBR12ElL5mBN
mZJX5QFuSrzxEor/rmgG34VB9zZWKUuOLO2bul7IwCFKteWx0nQEkkNOha3pQ7YbjTJ8s0Nxgvk1
PwwMT3HWBGqnYqzSvwsriOf7XCAx72wb9YcOHSYCGhfKI+91cLGz66Twso9joPtJ72siP9Gpczde
75yp8lFXt4WPIU7fW60qdmXtnluWz9Mo+Q0f69B3X7FiysGq2a3CyOIZNQVuJISTsN87BCKF+9tZ
iqYl0/ih2o5EKDAjRcf/F24eY6SsO0YVx1BNPBA67Z4iQvYaRNVN6ya/oPQxDy/pQ4hQv5/7wcJn
8RPQfNiTS7SdprZdtwZs645MDDtlqBV6NZCtngYx+1JcB2us9/G6q1HCekHxK+04ONKkWE0IlHYR
CaU7hmq4mMNhXUMplIssS9ES6FsuVe9JdJomv6XFxR1HHAxtO99YYzbDKdzM0rS2qUrfnDTGdMRY
btWSPUbV5txVgxuugWO94SgXxwART50/zEnD88dQi04Wl0yU6INshzWvHflGCUWdG7nNvhZZjXKL
dohyMHqmQm+3MRd5D0gh0SdeAlxuwEBqpPOa6zDqYrt18Eb5gHL5DBkKH3YpExn0LM81YBaGIQVB
P67imDUXB9VOu4J4Rl9PJKS14H4sLX/sQN902eCd2A2e4F1jr9EnillFUowdcyQFtbQJ6VK9mWDI
VMVibWQTCg4w02tQPr60b8WQjpukCsttKUZsKs4rMo77sVC+lkLdsI0h9aNDmDoIQRiAz2nESMno
LvMyCdLyGr6bLEsEw+06eZdtAA5FWWo5yiKNNVBFJcvEDEleRJ2xzojxWb336BtxABrMW6PyCXfL
YPa0zuVx8OyPHuQcxau7Z+g/D+6DFc4oDJYpGAnDi8HUXnllsx/z5Nqn8x1uvGcKb18DG2y3xbtl
YWMuwuDST+mh7i50ljYVwShSh0NpZUs8cfqFFRLCRxxCzMh3smvFtjISncYd/vicN1cDD+ohx1wZ
WYZHtLoG9SdpBWrXaSMtSds8yqLdo53LN+ZoT9smYjjhcZ4eAoSaJON4Gmxiu6q3Q4Zdrm+/pEJ7
qEbzAy3498juW5oJOiXskExRrio5geUvDlHSvphI8XfcQniY7NfomUnryquTSOYeXZeHKKalEdc4
7XisOGbzYkAB1vNpOis1HmKdq2UHg3mIRrrWCXY5CJ6a6SNQI+fMoFznZxhXZetubNmdCji3s6nX
l0TFaPkFpgQ9y7ZW1t/nOuMm8sfWZRwDeaaNuSoHb9Ob0fKxtE1W9UgJZ4hVcFrsylv6F+7raGWf
1uycMTbTkhOvVJBdXxhwLKYPFspm1aJx8iEqjCtmp68W0kakU+EG4NzMw1zEbJfm2h1oFmrYcZj3
FIRnzTujsXaGOxSIoHmYYO1RYDajHw4TvXEn0Bme4ZJGXUve11wG29rILz1ZRkcTnifLJWJm1lc0
6Hx6pyyRiC43OUQnXnOY6BwHNbgzH0byAAlKuwtZ58WY/MptYPkoIY8Ij5/NWA9oyjGKCdnVuzd8
A/W6mj6HWADkThseUTIFUtvYNG34q40Vne5octfAkyjxZPSYByHiTtQwW6dQ7Qpl+IQ4a74r4/Rx
GNS2Bw29sxrax72JLIzGoFhrragofneAYx9Kb4y3Fg1Wv2ixgs2Ucckl7HUabHg2Ryc79hlxYYNs
z5zFwIxKjbYewjM/bqE8BZXLGmoggw9wLXqT1BgG27DeC/Ytm3axLvqrS49g11TVT+2Kep2GIGmI
U2pLDclozdwioYqdHQ/RbnsBIOIT1MVAwVEr5VhfBHTVq6T+YaYJzkkHhSTH6tkL7J3pmGsq0Eep
qY/GJdzEMj9BmnXa2aEgqEz0kNZob21No2qFW+hrDdllbXQwavTxcfnloj1BXIorNZiwOATi4FXa
XeEBDwkZsFtUnG5uPtVgZBiCn0o5PaY4BGyeIp5g9pQ+ByKcNLnH4EhL4HjloAut6RmQm8yS19Km
MtQHHUwbYbetbD/yoSk4raoSmYP1Y4sI8qm9KnVNbA26CGsw/KfKnA/hHG1ivjkNVFRcbOzlGhKj
nL+z0H7Ixukb92S9yhQTK7TW2Ezh19Pa/zLJl1rtS1dSmkIgYFbp3HSAN6XKIi4i5pIK2tAKxf2U
0Bel80UxQGIei0eE8X1mLjh/Tqb9lnndRwryzgrCH9HnfCcd/XFs8qP0T/aIVwIdh+mDN8biPL+b
Dsu+tQw34U8w8yl2FsP2s+e4hAAhlm1FUwLYL8KNFn6iFqkADOCohbtlrewuegfqxmaW6DzdTGs7
o8PYOuc+3ZBmaw4SvsAz7ad1bHklmmAcp3rk8RhWzU4zumQ3O/mxNBwoaq53T1LEOicqcN1BX7L1
2vanObgN7aXnKr17Laf9LJm8s0sOZrVukdDkVyPFut47C5lpS3bhMerlFxOm21Kq5kLLbjpkuX7i
pUMyTxPeLr/5CrhzMOgjYzs32KBKmUAwp8Jkpfsk1HvcN+DresPpVjFvJQdbEZyjdCNDBO+TDHPf
SsExSUnLoBjEOckwPOWIiJm2kA4ufa4QHjRBghxGmlzIaW86JBMkUIzbUH2lqZn5d5EkdvF3gO3f
knT/ISj26/8iwdd/+B+Pf/wq6j8uD9vHf47x/Yfk3/+Hsn4Nk7D3/zzt9+Ev/7P447HI//K//vhQ
339c67/8b/UVlz9/H//7+1v8NQDY/dNyTM/klMGMWWqWQ5TvXwOAHf7E0CUvgMU4lQQIooE53/4O
+f3T1TTNpH9qME9zdZtP9Lf8X6H9ialLRz1LZLDJ35Qmmeb/hQhgXfvHwGzX5B+yLSkt0ARkkmjL
J/z7fG5TEhuCvRAXdR5jwsyOJnm72lxcq3ZE78Cb18f9wRorGhP9dHUMm9aoih6nBP/1VKHNTHXt
zrSGcEPSHntqC22CRKiyJoQgdEi4NFKYkEV+ERk2sXpG1zImNpMByzxC+bwvy+YmDGhOTimWOd3b
F4YG82IEoj54d87RbgJ1EMTJbIBr3yvvIHq5pzv6TvkB3ss5tv0AhYINmvNHNy7NgAjLEaklXbCz
k3la1UaFgT10XzKVlVsAZNiqbD5miegqFMlG2AU/3ALRklH9lEHPRr5UTD5MAe7hA/MAsl41Nfmo
X3LPuY6RaNcpUtZ1lVRflUVy5dikv7oO14qD6qxW+gZYILSIJQ03xQLqpdmPFboM/2xy4NDzEnHY
VjQN9AdZVU99mRyDAfmzYyTbYKFlYzP0DBjmQ8Hxy0k/7Ao/IfEnzI5qfrw5kO3ajZGdVw36XkVX
I60OWdpxZrbiFaJKKAbDdGw1Or5/97z/bW34+9Bo3f0PT4ylGzYPLQ8gK6Am/ynRfUo5ZDBYc/L0
mX4qdXlOUGYspMt4FxfbolkIwulXkbQj2ybKyRpOKcktXKW0xHGRc2BDSPNcCpnsMO6S3oCY7vdF
rVPDWnsWXJN+SYK2I3GFRQZB0tS3xF1G+7xvn8gqXC54fMADbqxGRTBMp+N/HZAzDZt++vbK/CV1
y7NtD4gBkWJApu32RUMROHGfFC1jMEnEIaueYlcLGHYxfPIt1yUMKdLfLMu5TFnt7RIok74hXwvL
IwNu9N1hqv2qI7zRaIHFQ/lazy1Duwg7UBbzgOac/ryEPmqe4T3XmeINFVE47SmxzpOiO2qb0RlN
X7rqCKzxh3FMV+ZQLvs07O0x+Mn78rbQGZBif0MgohmHqpn6ndB5BLvlbIn37Suwxy/EGqTuqVOk
tQeGrO8dALkp5bFpm8VsSm4UHTX3NspwYQcpHD12nXVkhh/lQLBVGZvvHBN/YUkYgQ1sndkwj1HH
O84Qx96T/7QVuTH5fdTdc0vKFe6YrcQRujHL77EJOB4mGMTgWnwEluWtW1gpsNngAkao7jkYxL+s
IRupS/T3vukLv3TFOzKRbs2AvEVjDVK6NHkFU0KzKwzqssebkBr9l6bxGgx9JjdlHGU+5fGr7vBq
xykJlZC6QT7w8nXVQtnE5JMgDFi3cSboLozY1Qv4xE3FsGM6yVzV+1AwmEIN9YJ2J9+bY9aQsNz+
GFYb0ptc3usOp6vN7IIGcL+jA/zdEM+CRgF4XGqX0kf2e9+34uTpWbCGcEFekqAL3EXFu2ckHCMJ
9VtFcOBXyiAugG75qzOo4//hpdNZhf89p12i4HFNz6WKsmyPXUMuf/71Qc5xSK67/t9N3D1ZKN/G
XF3CBL6xFO6LidpUa01sDQU6pkw8sFCQR9xHv36/PP+/JqinP35Ui1HocSp//uW/fRX4xerp/ieM
C/X3G7pkT/zPS4IdkXQf//zlf93+9T+X5dH2uHMmQhPco/+2/QvzT1LOLN3zHEbVkk2eVfbf9n/9
T901Df6W9CyDP+Nv/W3/t/50cT3xRxQOhqWxAv9XNn9DOs4/PFe265iagZLNhiJpLOWE9o/PVSPb
3urFh2IE86jp4bEKPET9MlS7qNLtk8qnS9JJsiCcjs7ttSBR6DCGS9OE+cmuMkv/92rcpbl10A3l
nTNZ7kTNOjQurD/yjAUNXC09FxKvSCOLG7TDK9pngxFOV/oHuGGiuDn3FNGupxm7TnoXh631JjHg
bbrsimjqab7VDUpufNMl1Mh+V5JpMQOduEJjA98pq3OX7DPykzht4oeL6Dlklt4cjYrBQ/P1+5MZ
oRXeDRaKQmlEtGXLPj7FOdxtRK8ualFfuUqBCYQF1Fd5g3+QdR72m0N+yRI/H2fA4ML0SGh3g9rG
+SyAlBPEBywSTU7zXYwmUne9xb9foQ8usBZvgW/SCKgIM3WXHwdiT38ARWNDd11QWEZj+x1hSFrM
V8RO84Z2BzEO4ircIE0Cf1N2gi+bdk1NmG+d9PbdwHCJEFCGZYnWP0D+oR3h0eus0+KYJgFQ0Rq+
flI/5GEF5NQWw42Je2rcxsasH8Mhz05j76WnpKWF5xDrMtjBjbOAl8Ikuk+9aV4wrE67mblU5xp+
9LpLyhvmdukrVrE7kzNXX0T5rQgwBeWuBNbmgmTtksHaYmlxkT2IpG9IReZEDxOPs7GheQc7rp8x
bmBMq1RwtIAK33LF3iLy7lrm1mRKY3qIcEwaijLL8TidBQPsLa3sUNlPYXzbkH5ym5m5uWZiqtYh
JgZ/iI3iMhh0CO0M2Ylu7H4/KGXSl8/1EuCdHXKP+0U3aPTC+SzdrsJ0YPeYrob5UV8Q23PQIfJW
to++cLyUZYbbssGI4bixfhRj/oRFxQOlUTOgngbn/PuXLNIwbyVIOWA4pKT50D9W/YPWgucUCzwn
KsStps/iqLmZTXhRSN9eVYdwiEgI7NQjnwEjOFY7qhsPiEQ/+bKATYTrl3jNunO3jFVqimv58rs+
GizRfEOZkUboI0Yy7uzZrda1EBeAME+5bjavjgtXyILwbozdBfBPeRhT2EtpOPQX+hMA1scPC8Tm
BaCUSaipZu2923wsMOZRif1+9ZWBRgJjRn4WZhejRKBtr1f2NW3a6RBgKVyVTqwuGl1fTIZbK+lR
ii4XxSwdJgZ2snZ7y+zWJ3a0Bl4vfMt4jMn4i2d4PTLFKFHm0SEiUej374YUhUtPoekv+3MXAVjI
Sq8+h8AXzrAUCaalGl3lM7GGeTjSEDHH3t426EItMywpofFPmgqHgyScrwja+lQKJNzcyAwvzglo
8cZi577DgfMssxJseTxVj7VWHdK5zHciIAEAa6pCjOlRB2JLWOktlPwQZnC5yqcFOIRY/5aeOP1e
o/EbN01PJow6H85wciEK6csdyE4Q5pAiaQrC56An7g24jE57CPlJjs/HtyeY9gwPXNIWQ+PpRLD6
q10V2YVi98zpbL7VmNH5lathuQZXerIgAzzk4DLCqboLOHltCtv7qQvQP2kAu0iF30kzHVzhTnsS
GS8kQnm+Aiu2GhoadIWbI2cA2gYQqo45JegE3lYmkWfgVcEzdjXXsAHzFz9mPc1rB3xf5XC3J8vv
2/7RnPneJnlvTF+4gsoG+lq386blqIHnjNFG40wnJp9Ly1Qbj7HtkKZe5QiBTbL5SG1YqOTDjzcC
fkpy9bnyBHe6ajt17SaX7BAxrUfHLI6Z3WEsm9FvTDWqayscfYmFfkdj90er0NbNBDWEVU2QXIem
b3QxE0lYO2uvTz9pcjJgEdlHJCr6W1GXE57qHJvKta44ldCqFieRpQcJ3xET/JooAaQ0k0OUdaqR
2UJuYhmO+S5K8dJlNZ6zJncIW80NhgsaxN6+29gWmtXBadNdU+KmyVn1CDiQm4okpVHjLKO7I5Kh
pz5eSbtKN4pwPhX9cq3M9sOE92pmcAfAptjyeCI0GongKcK7BKYSHft1g4uHsAV+kdCnFTE4SQ1z
hMH6GhnusDz6tK3odAZj8WTE3kuW5WQ4hybaPXz2hND46A3STVM3x7mGL4zl+Tpz6HDRS9huvoES
QJp1znQINs2prqdHUWIhzfOi2aLkuAdt/9r2M0JDzForgzCPhaysk4nj6X7XdveCrOOpgUiTz/cI
9e89dNEawvg1X/dUIfgdlh6w3uLOKLNPiZ5zzwlDaucpVt5pihh3GRg5KkLqkXe/C0x92Ty8WllI
nnIVwmeJTDwZyNz4mHO7rgz8LG5ivXeZ8yPG6cwrJ/aALnf5wKGpoOmAQ7JZm61FHEQf7pWOerp1
vJaIK05BLu342SS+Apcv6laGJEOC0iTDm5CF6sM0a2/LyTJeMyphUBZ12qZheLdRLjyTyBoJF8zR
a2TRLTfgM6mnhgnoeN+g3jmPcfswEpKx0qHq7mIDMh7R5iPjT55S16ORLsZzDdR5xXjumKuRe9uW
uW/oFfkRiTUfUhqtwhsb+ISg87u6ag96BfK8tjEUpV69LdLIPtaitI+9lXCyndha5GhjsEX0lTic
qiwXNT6zAWM/lPOHclqcvcHwS460oLXaSzaqAL3vguJbY5U/o1dqfVmX4aY8uThpLl2ffZlZ4rAq
M9giisGc6gAJTA8FCk9z5xbnpjRY+UP87jWPzorAq/sKQdIqjsuPMDGeWUWYGtchXoniTriYcQa5
M340raO5Es7mOg7Sd1Tk/K6Xx9iqeAzZeRmHUO0E7FOFW8mbijwhR0i8jMOT2TEE4E5KePgkb2ld
dKSvEzFash0/aOZ6l9v6MhGoUQlGn1q1NkMwbCG9MtIvdBBa03ytSKEyA450VccxNHSJFGBYfoRW
g4QaSt6O8Vp5nPr8mAUjDzu+Zz7AMqRnLBQ0eD1cznaammEFtLS4iidX0r7J4UH4bsNtb6gVqGLY
hmjhJy5WPJGNJ3BttHVNE8kLKhGgXI+hTo1XYMe2zeoTg5gNmziEs1Khzxxptg0O6JzcY5AluteM
l/53/FI/1B8VMwnwefpmABu11mIM95GZitXY6PImbTzvgpC9lUF2YWXwq4G8eFwe4Y5OtD8ieD3b
RXB0i+bexmF3QNv/RPbMd6WT2oVjBN2Ho6NScwlNDwHNshvvsmH+BU6139toqSA1mtfOwQjttcxc
U2ZHI8JhTI/08PsXQMLQLIbHocheBj0njK60gl2aUGoEdKiCJknBNpGmCdJOM2Fit5z5PRuKmYkr
GTPoKWLMtHXrhOH/TOddjkQrcmX9ehkF6IlDkh5ROwQp00WqUX47aOE2Ea+0+9CnONY61HI7h0Ux
jsk2nCzrrsuXewZ6kO55s8LZisimna+Dg6ErHV+lQGcycA/gmvMqV9XkAraOH2G0HAw7eAa8vMbb
epo9tHONWb5OliDlFXnkprImHGsEyCtqbg9NZ9f0F2cg2KibkmcBbSB3MUkID11mJHiHZj0gNg+D
X6+QcjAuXoWe293GYfIB0Xxlo2HDYNr7mWWRxxk11bHJipsmrbKNd2/KASNEND8QcIJcoRopk8o3
N/Du4JCj91vVAwagsGPYmD4XRRiuxeDcophHd5V+e0Xr0QSJPsayJfWinaaV23mM7/GgrHW8GQPH
FW4XsM4WLaq0RH2uy/QwFe7bnOcfLZvIuuaCbFzR7pOiaDn81MY+XgbSShkH7Ncz/CWJ0QPdlVV5
ms94K2SzrF7hf79WXvLZY2Bc07TpTszbjkHi81W3RrBsgKjaFmV2jS7FfAyTAI6oSleCOWrkeERh
U8shlzhnHKe0mWmyDlUOvrb+KTRqWDiha8S/AJPm/uRM8uqRKNCTupmSGFGZ6UvMkz+xobLSIrwR
S6k/0CLj9Zgxgciz6aUHcoLjXdFP965FEzot1YM7WhsOxvpujoYNNvVNQgYHA+j8Xa+NB90gSgQM
TvwUcgIllfSZUnY9Vxljdk3C5elWHpaInWXPFz2/FHNzTh3kw8NkfmeovEunfOu8KbwKVX9EgZDI
rhktZgP7Fob8FNRLTD7XgNNFF5GvbA/X6GTuUKyTOz7HH30Vz2di2YK+nAE4HSBWtOuMqJvWfNZG
5x5VFEcgg7JOIL28oYREC2U/ay3a60HoJwfRhwVhy2nyQ2ceAbliDa3ETadb3S4Oe7JZ07EGEA9N
2NK2FS3qvewiNgZBPDYdc35ABnerDAUinCK/qG5AaNAYa7MrQZLDQ5dpHwuNZ4ycwfd0rO3jxOIY
kJU8zeWvwjQ41kvO8VzDjiJmpZMlRAnOUu9qCCy0ej7Tvr8tXZv6MyVxJCrNHZUbM/RKXzaR1xK9
V1phU3Gy8uy5cKDbPIbnjEQGYqcgGcb9TmHloLphWEEL7ElzrNe+0x+KOr0oo+ZLJrnr6oGZBILl
PDmRuzDgTTRGvzZvSaBmpHhwmVevPFlj+x4K30wCtJw4HXAwEnplv1jVnmR2soXn0Dc0VvuBYDQQ
DYROLc3foaXmRkpI3SN4dxUcV63Ug60hoJXFRCTgnYDprrY57POVKrJ6K2fvKdaHR6PzqMVcuQar
mCAeWHaHukieFDWI61C7T/Xw3bdol3JPXhTM7K4wPxOdTqaNuAvt90Mk7Qeu67EVSB3Srgo3TUWY
Mr4MRh/ul5ej+9Ocz8lA6McbeoUzC9t7NvmWakfgJCDlWrqUps6DHjg8YXFyNS1exN62nqb+Kem1
o2lwdG/0/D1I+3fNNq+QLECFie6diB5S1vSrFtT2PuGidJQCedDfkWf52RsjQEIPDJ1VsXtrU3sN
a9J5pmrPVP6pp/m+smX7zvgXRdp8zCQq+nawnmrV42RqomueLmrsNNwijuP0GYAuG4Oa8DXt08s8
92KJc5hG2aanQ+VjsDgJnkfEE19xP171mD0sMlCkx9VXmOfUU9h6ila92bl5O6dv7ixfQ9j+9OP7
n6TFJMxihCj+1i3YghFJI/DJtXcr/l5CFgo5PUSdaDdlGz3jHWh4ofGPhdNjKCKJb8fcm7T98ZgD
7DOil1izl8C88Og0BeMZke27YfrWS+eatMaDZYWPgiy1oc8PUz+fNQdAU63HaNGpycjU3Zg6DnXd
ewLW1fCvSLGBveeuhMnbVnv2ja7uUJhdi3Zy9gNQuUNXhmcVhslZGz4h1s00pleCNvaaaf9nVS+l
EnZebLcwySQFDAqsrFKXggKGR4+2HFJi33EWJ5uVBnh/mo1tU3w4EAV9hRjEtwKCvgNotfqeXCxS
zmPMg0760jnagz5ioOgtfcVp0EB2AZepIlIojKpPtLwnCMn32WT7VlHvVKTuB479W6Pqsg2w04gt
uj5aWvMtmqbYhrO71cDF+s5IfHM3hfmmI62NLDy4N2yoOT33eXbXnWX2G3U1ptI5QNd+yXi11haM
vU2oxWex9GFIiiZWpcA56aAuAO20pqeQk7c2rHpIiClcFUVfhQAyfUNfyF3s1mFcT/6cqTtmf7vI
HNFwefFXiEklcKsOE0n5pKaGOJ+BFlhj3GcDBmOvWNQ2nbknrQY1DAIOi0M4NfatOVDRMMRvcIeQ
6tRCm0WwQ7LynXpJIh5gOjTrjsvVjfo6AQ5F9+NOy63r8mpYaOw2MOO3iFBfqSD3Xir8VELZGNCl
W0O5t/TpXZvLfT0jnWtKTlSRF73IqGqIOJlvLR4yBp0ovHgKzq4bvbRmn59hv/p63ZmrpLfOykUA
I8n9HAako1NHBBWmCBwNe753R2uDfhlzGaU9dTVjlyYyv0UuPkSLZXTICcFtxK8giDYN8O2s129L
K7qxk3pXRDM9Gp1QminJblUg3/KBSCxdIoOsPjGYR3vkvrxk7YLEfiw7yI8S7RMD2PyrLqHqGtar
Vgy0aHN1gC24KcxLYmS86pH3nCjMtgPK1rGeSfxNeTODDu2hk9FUTS8WHJJDb5efVtE8xaws23E8
d5LEBsAX1aIlon09tZKI9PK2UfBfvBFyR0KxZAWLVJ4UMjknNgoPJtNmQbW7rMoYPTnBeVhGgUHs
8mg8VDhoYg+MX0iM26bgO/YJlmRDjJ+EHMRELho/YlpCq4XCmSdc3+SAuioy56DIgoTsX+NAsVEh
I7d98tgwLZvktvIBrTBheq3ne2p80DqbA0hB1KBnk6lqDWByYhL3VmYwrHnMj/movzae8TRpHDYt
036lc/yitPGncHmalUx9C7gA0Rhqm4z5Xk+fZoJeCI4M0dL1XMY8LO+LDLhf6lS3Efs82S805ap7
Vwl1U8ovF+eV6oNTFjDcV5TE6xQ91kQ7by2AUXGW6rOtJCiIyDABDBK5Gwpp41kGXbQlegqgCVs0
sSee92xqusWY01078XBGdz3tqXbWEtAIs3B+qUGJ6K5KfFD/pAXqrOS61vuFNjFtRoHAORK5aCPj
I8CgmVbluGk7YprsXuzcifH9gJ6T9kr0DLRxOGZtvA5jFlbLJc9Zlsl9DAWdT4N8184AvKQNk2Hc
KDK5c3O0QvpYnqZw8RUJ5zU2JdNMq/6OS7VtE9gzCO0epOkYK69Hdu10VrcnDJRmNy4z5F6PKPn/
lb3zWG5dybLoF6ECSPhh0xtRoryZICRdCQlvE+7re4Gqinvfi+qK7nlPGBQJkhJFIvOcs/faEsU6
IjSTcQA7Ks67ycAuCSDkuR1RKZmS/q/ByTVNFUQSxEqltLZJORzHfktr7MqGQ1IU3ju98nudfPvS
pnyqm192C3lSC/kTUTcRISnrc+5A3HZ9Y1cnxro2JxIt6XUiBHaICgVn5QIKy2rzBYchOvFlmEBz
hzNIN578Gyvt94yuHy2PD1tjn33XudKzdosS4r0pJm0bggPOqZMXmmWxeezZlPQx1R7bT6pc40nW
6lUbAsRltdj6EpVTlYLWS92rqpHJCaT4KlSACkdadWtDGbcJb1SXNh4q4RFS3gjMtnhxDI/Y8vrQ
hsbGYl3Di5dhH+zkp1vBzm+xpSzogVBkDkS6JkW2SWnTTZafrWyXWsJAjbGCFkNNab+qSuuZHSxc
FzZD4RdLszTeDGI6YotILkjh5zZtzXUmPD61db6t6opWmSpmiXfxJkHQbmUUPlXut5WmElgvrH07
pCVstxJvgfLug6n6ZOKdHQUF48It0X1mmr0NA1z5mrezUkFQogdKqIREDgo1taYjGqGBhikGWIP2
dix5/xvShSfZ7kkVJJBQ0kMz6eHSuqWGWwtVvyWp91AlAsXxyHmnGd4EYT66zik5TfGu90flmefJ
nKfQEDS9ilNx+ez409Jtwe75VUue2gDDLO1DUCcyZfcSNhvU65i3R95Ao6xvuvwQG/VwSMUOnxj2
Fdt+DnvaOEVjEmnmkN1CpsHCUkgaIF1gxVDlYSK6WJAFwcZMHBA03QKS+WKjhSKEM50XEKxj+cZi
Inhn6ZjpzVBDSe8H89OIga6Yol0RSzesMXciqQQFsJvTLeGNkD7axxXo8MpeUM1hT3OwW9hqO3TT
wWXIcVRN/qV6uv4jxQNLMmiyqenHfV6z+dJb1L2hhQ1ad/clFciikjYSYPdhNEMb67G216z2Sti4
FiKXvVKWB4+llUOGimJ1UJS3UI44+eDX/vb5nVE51Uh0s5HQLDrYKZFEHtIEZ7qNwDk52jrqwi+h
9+QpJjli5rKrriB+AnRV+Vtj0m8BeW0tXaZ6S4BAwQzK/Wz6DhdzaM9cXfsZo3qxSgr7BK2FeMJm
rA6F29zk4/iEnuLdGNAftZgFTB3Ycqw+msIMllXqixXppQ+AA35BkiP3uSn0Lcdg43blqrP7fFWP
dnuOLetsGaG7UJ0knzCWW5Qs8V6m5XPGp2RR2TaH409Ds98CWKHtIgNaQOVIWQxBdu5cZC9pk5NB
plJI47ZXHqKQUaduG95Kq5P+YAIqZ4oFvHKclonkTMfwwmqn5hD7OXYTu/cOJlmKrYM3XmKElalz
SuK2hwqdznldmVpphF4ewqvLrYhdrjtzbHZdW8VXbX62Y0waRur3ayYOW1yc7PF8vBDKf+6CQjGN
q987GW6w/Qo8EOlDJAd2xVIs69IHWDln7Fh9cLbyYtoQncpuy/XrlY4+VDkkLHs63cbKihmlMoVd
Ga4erAfpPqmyek06pgWMr43D5YJYyAYpKHQ+eHxRcawC7bllyL4JcUPZbXOdx7LdyqCkjeHoeCFs
tg4yrDdlKh7joCG02Ag9CbqyPocBIQPUTzfIjpcY5GEzNiFyNmRcMk9qQoSazSXfxcOKuuhnF+Fk
Vc+RjM1tmUcS9M5xnBSn/2xjyuo9q3yTWkF+yUIHv6o/t65D0lYb3yuUdKtxmFlQMZ3+Jpd4LIHP
W3H1mtUZsicK6NKQ+kF0Yh0x+PURLK5MUoS2hlGvKAIeGB/S6jXiO592Jm6Hbon7Il55XrGEV8eM
rmB9LIS5KvppWBTwRTZxf5eqBJRITe9IMZrZqqJmeBGLbwNTvjmY5Y1b2+Vaz9JDDAd7DxL+3QKo
byrqlNJQLAK6dkUJ8tzO4OUhRJgIoQhuu/cJOStfFBk+rn5kMBOW0Ogtoro6i1pfBtBThlPkxvK2
GJxhkaY7rU4JhEiepnDAc13TFrXZm1sqeSFrg/o9CQxOGI1csaN2NgMEASRkD4xPmsNYO2uYQ6+Z
qn2KBmRbA9axxcjQlxFN2axSzGh+yea+97+BaMIlDmAPZHWe4hHHHxtrE8N5BPFDXMwR7hn/mF4f
d5ZZfrSjHm0d13ygyC5XviDcsRa/gsy3sTnNImk6sAXmu0WK/IeU2D1k0lPgiA/hwMarvX4tAzrl
JpxsEoCBmMXPkTXK616i88462KNpfh8o7T4HGW97o05ELWtb6eyIpylo3+Prh95mrHmLv0IVsf1Q
PbDfEm+ok5PA3UvOywnnH4/Q3mk4YTqPgN5IpiOud9fxqZo0+1eVE7vbzUVk7m2nhGqT+KJ9WAyo
6cpxA2c22dYGRummf41c8H594ZwamgRtP/THNjXJEaGNZQc4c/0YHf1QaseC4SYChyBbGil7QSWj
aKFDI3gsDAs6zZNKnHTPwJ0iEpr+deSpjZEHd86kl1gZ4E6m03Rq2dNaEW+G4XTX0jE/oiB9sr3i
3excsVa6fCZ3r5x6f6enrreRbPwGe9hmLW2ZdG4R1OojsS0I3Azz8VmU2S7qaAH3JpkBtuTDdZfq
+njdkQLhFgRKaE69aBGB5B7hKlWkaFKnckaN43rB5vaAIRG3kotWxnH5BBViOipaFShdd2mNaRm9
zm6IMQ8Qe/uL4LhwK/IW7XonHxHPExndsVMo/NRh6F+xU2yb5yDojVXZMAo3/MyF4EanSBkHVONr
fB4J/kbkMRqBBOz72J5EHmWuZWb6wkyiD8NqftURCtrOoKiYZmuoEwV7cnlPpe7sXNVWy6LPO+QL
E7kKqIXww39pbkXdrD3VmR3c6pwnscoSKkmQOy28dutWwHzLLkX4h7QzNwr+CI+xR2b32+Azw0/v
DTXtxZYF1+Irt3DzigUpqjhtu8aj4Xfwk2k1e6A3ViVzqJVq4IowhN+wM31xPYIQiUBM8qiG0sqY
OjIqWjPlxucsjt+aGoNtEf+cp0rzmV3Eer9qKmPYdtgJLMJXVyFV+rL2maM4QcT32lTXmcVnBhz6
Ma2FyfCBjuBYDjtOoEDdqhWwvgwP2zozDHftVOI8d82NEVpfSsFEV4Xn6yGk2hG9iXb2Kehpt/Ol
9qsW3tZyZ890HpMzMndag9zie2WjXYTR1MO1o2eHhCnt5CHtSqra2T/jA+Do9F864sm177mIEKiX
NeIyFpTpPbMHdDnGBsLY2yAlWWE2EVbWZzy3SarY6tE8Jx6W0eYFEjP0Q0wmwnHfsEgi9ca8u7jw
N0w9hglMyNlicOBFFIF5QMlNk3CAttBKQrhFsLOn5BxlLgnDYXfn9Xwv83R41NkRLbOcyPuq1Ynl
JvnL7TPWp/JLgyI4htVMxUnoCnc0vfX7HovbwqGDjJS8+IzIzdrGMvzsdHnTDh3iXJpMVo4hVSP0
GoWJkZcbAuXIrEuJg9KIMA4z8j48FNKNLfldQZdHZU2AOM0es0M+1UIBW+dzMyiJaBLOF3kJQKVo
5FNOQRuys0lrjfTTPKMN3HkrpyJUqHLbUz0dDArU0whmB0EZuu9aETDMhu00DBO6374wFor5saab
gIaBN601IL9TEXZXTaqRYEg+PGiGb1kFQC0RmUax7hOXF7pLW2Nsk0zq1iGVaiVi7y5tw+IYTeqs
+QKeUdMcA2TL7KmQixn5Xe0qoupSVyAdz4unpLgpgGujJaNBh53Mbm+sshVrszH2Dm+uUSOnFpjX
Ue4tS4U4OSzJjIy9BVE5X45FkIRQo0NC7i+a8IQLO4wn8naWL7vFOTEwxGXo8wYWOC+hQdwAJ8lk
tG4TbKmqpDGXvA3a8CjaNGAUxygPJOWXDezsHKfsDifCnBEnaavpe2zE2kqa/jokJSxWEd/ceR4M
xXva2Val7sa5xdz4Nc38KaiOkdL7Xa26NYhCZy1q/Y0JDq5GKahHDOR5TlNt+ijUKcwApza6z/nL
Nnhz/OIK5i0pmnyxQWvOeTdesOvQpaziuvyyI/mASDzE/MtEwI0mLA4IFz3iuReZdcV3gxCkgr15
2MqbminaVM4ixogPXjeqZ79J7NtK1Qf+/gx/JeHoWjncjgHsYYHwkV6ciwSwj7AzWBNA5SSio+B3
5sOQBGpnVu3OtfCgQqY9NiS+HS/XbKtjOKdb2Yfn4tlHylUq9mlivE8sOMdu/Q21zzkIjXnB4LYM
ZxXjf12ngBZ64u29qHyxmw4+OPGs2zCLq6vJsMurZPBJZ+mna125jG5b6pSkYBok+ZcwKbounJ7A
iMRV+7BhUhNaw9cQiORdK1jefdNA7s2aZvchcPrJse67Jj1ziokOUzK0B/Z663jiTZOkqBMmTP3a
zowo0QxY7Vd0KIdt2rrMEwgqG1sUVWZQqme70+u1VhghQstE7vTcg7iV0KopvgPd/ZyKuDhasQkI
ypfHUSPKy0ah/sKmc1yzPKldOOjiRbrj1huK7sFOGhuFmPsJgHyexid7Cp9yDxtpV1UO0qniPlMQ
8pJ5Okbk90o7S30ml0VEGw90ECoLnHHjPrkFwQLRZFwJkxaVtsHHY24T1XUbQUTd0bsfLBq37kDc
iYtZxG0rbWPpJM8VuNOWATq1KpEfmijOvZ6dmsK59ZkawaUSvHDs3VBKh0flDgCms06QxeB6a2PK
qq1XK8AGUUAEF86YmwgP2o3waGUhdrpP5p8uNxlTHiDBIfQ6H6yF1sEb0GyrXjalecipAJvOhiHe
Jb8YR9NtI21zZemKHUo1Ogepsx8ysfysrdrKlxR1B/REKEREiyLGhKgU+iibzBzhfStuMb2qR0zU
0LOB022CCMMgG3HnqS/Cm7SMygPlgaJxj/S0pzdwchgj42JU2dp2sREj6KUwQ5JkF5FxCoOk3VUt
RjcHB1+Mbucc6CyHhgV1qR+dTWOrkYAZt9jagbiGJvg9WkO6RSIZEznQgo/qigfID29RW7qbRKuA
wTXfGVaeo4xPfUHrEd21XPHmD0eRNIiAiIxspoE+8kwlJaD0ThP8OoVnPpnVLlCcRytL4Pezo23t
0awtxFivY2boCxv88N5K6vQ0hEZ6anxn0SDp5uwHm1QjQYA8T7J78+S+TY52S0fXlJyazIIhRtxg
LeZU1/kxROXEfE3tcEcK+B5NNT4j5A8J46BDXp6a0ns2/Og5jilhicLAulKQ9xuD0A2Wk7sekmQ4
uCa5NShYzE0J2HDZ60zjhld6wWQrYXVoRr6nkqWAXgwx2inVt5GAjXf66pCD/lpg71wTgfWeFHt4
QDgecUoAjSGAafSH97xXHygey5lxDBMgfNH9Kt8jU+8PWjrX5rY6hW6nTtrg1UCT9XTJigRrDNFg
KAe0Wa4brqPQstc0NsNcvAymTLbmGPlkGHvfNQKXER3sQvdiFDm9eU2+NcoZJLxBl5zg8efUujoi
0TctaJx1VSHEdUv+zpR6TQZTsp4do6TnXIjQe7B1DmKfYcr4sI/RI4g1bR57HgPA6voArCNV/L+A
bSwK20o2ed2QjZIhW8Zy3QU9Dkvz6AS0//pBnHFKY3RtrHrRRf09ZrEdTXoHyeFijJptjMFfiwry
ukZxhmJ0ExIp5szgh8QOUKp5M3LLfWpVuq8xhIC2X4dhw1j6BJXh1i+TZxwn5qrmw+XP+ahkwRK2
hx2tPoZ1dyyBsF7qSpRz9wMjP1OXd3FvnqxckTNh0T4zEayAZvFGQEAN7uewH69cWfvo0WrGmi1x
MND0DXA7S6OSd1XBYFlH50vTE4yaB4PHex/pyC21jsI5V8C+4xd7uGncRz9z4CSi5j40TvrhdtGa
rf0SvDCI3JSIqDymczWHQtvwsBnN0pEuBA3o8gtvPc0qOgOOPSRLM02fGEqE2wrlRKw6cHmKCE+/
ugekWSDTAJNdBdWaMMUFp1pt0wmUuvY8GC+ei5BpetzayNVqEIvYBWFOVqhzNPr9bFAcsiW0Mln6
IQCBsH/pqk5tCpvuUG7DrI8Bu/m91rAdRDA9tduKSLXE9m9QqnJSqgzW8FgS1zTYHiLa/gpbOQt2
NrTXlwsX3vC+MM0nmwX156ZMxSS6tJOHyrNwCZQmQ9wPYYDNPzUzt/tyTUb+P68R/0qCIaPldTzS
sLfLosVjqFnuKkvypRKee5W4gXmdEixelh2fzzkaOZPOsBlNySh8/vH3RVS111YkwoOfVOS4hris
5CiLa8trmBWWQJB6ZZuny0WH+h2ECqxOh9aXXdvubWBMsLA4pzvRdKdxUrxldRM70JVAs4yNZOnh
lBSbSHppuGWxDY7Xz6xT3HZ0AONnYrPq22YMKfVltu88vTr48jOAAXBGNryOErm2o9A7Tf5QvkqV
PFTT2F6XF48IwNV9584U5b65cYS1+3+/0f/Wb/Qf7Ub/RS5I+he/EYf/2I2E9Q/dE8bsD/N00zV0
7vlxGxvGPxzH1V1cw7b9z3v+6TbSrH+YLqgZrL+AEIR1cSL/027EHPYfuiX+8rj/g9nYcnEu/8XG
5lk4m2kH6ZZluTaONu7/w8ZGsozFVgVhiz2knNCtZjPS6VqkWkElqDK+VUxIlk5patyRvqUmC01e
e4u8NMcjQlRC4JU5LdtRZsdmTvqmxLH3ZW2w+eGmywUopOzoNpPFwM3SSPpK54DqhKzspm+SQ2E2
8og35mvoNdZhJlqkR9ECY+bPdAeRJyGDzgOtAHX4fZGpEH2W8E0WtnknVObQxELkzuni5zrKzX/d
XPVlPQP+4SLk5njgHDYeensUa1aDz5ix7MHylH2QnFKKaA7+YL/cy2rNaNJFliZSBfML4iYBh3S3
uznQTZc2ld20lV4Nf24yp02Err/Rls2p7WKE/kl24xSDsfEpIMxs6QMpMuHkLfU6IzkIIXhg+udx
6LNlYQIGtFLrQ0TJUxsmbA5QC6+KeDh7Un/vVXZT9Y69itkItOKpjmdNvKx6BAvZXiM7g01h8ZbA
eUEwMvfB6EssZqambg89MyZckbHZb0x1ILMUPgWbJM2lQZVed1YFoCdfNbH+YnaM/EIPMHhI4J57
h7I+X3yMbkZCji8f6yi887OBOBhQKQtNkC1FhuwiGWjZjl0+bZHwfxDA0KGPLZiy0ehbaFXIzk9R
kKT9SvPoTQa2ywhDcV4uSU3IADIuRMGMgyYemEQQHmJoOOkG6WYqWEE7A6NF6BSrFhUrbGaGuvG0
ZtParhMiDJCgPmoOcxm4ZstZlD1ZxgZdG3Wa4ULCR0AFR4Nx9wxXnrzsyWr0d1CrD5OGSt7uXlQY
IhXy+e+Yw8nR9L0/ghsaxrNwqKPClES03qRhQ8V1k4UZdXfyFQ/5O0LpUzDoV4NjPZHRRI+Tv5L5
3hUbLYkbmQ1KORw62QC5E/UXMUBX7tBo+B4K0N412Yc+btsEHldF3E2SNqfOZoZFbwBISyI2NZ39
sl6y12afYSyDnK4ljSCbFniYudeiVkS0ITjPwuitDXBN9xY92Fz33hiw5bdogspCMGfsPwgsJTxq
8tcp49PV5Luzfcc/6j0lNW6kLe4wegO8WdNUrLVuG8dkWiXe9IKkklk1B+ThiwLsvZW57m5RTaeH
hAiSlUQiEcFuTZwByZjnnfjgOTlSMK3W8U10pKk2eTM9lALvM5ISIvSm2yAGUdQh2Ytd6yh7tpJ5
JiQSDXduiuZXMXqra9yb6D1LlR/DiovaYTBS6Oo2EB5OcqkdZApNxIo8axV24YcTp9PGLaNwtuXc
m/4Dbfb2G/vxUyDAgLoheHj41KXpp5CePdqkoDJF4ukbmDHaMphbDQw8in2IWipEKBCOWDdG782O
LHF/wWeN2EbI3Nnppuz5FlKt9p3+7FghWJYqohyBDhJB36S4j4dDwyjMVqlcQ4lE8lIn5ZYBDx1B
v3wWKf+bzib5O2Ozt51/d+KMrQn7CpaH3q/YPer9McfEtfSFwPLO1J4AtntbxeleeDe23SEIZJwH
rASlV1LXN30dJVeZmDZ6kEc70aevbWW1e9IZfpUq3se6Zx782i2oZ0hxzM0WBfRcu+f+CMyFEDyE
mdux74hLymPvNaq0XZL3CFHsfjqaOYGMiB7KbUsHaoPGfRPxJvBBTkBox3LnCjEL8u0Xicutcepd
ZzIhsMGqLQLiwY8Mj78xitMG04dvX9KlhCthE183Vmc4bSDcYGm26gytSElN7IYSyJOnYYDUsZWk
3jXkY+1ab0fzWvvWtLGkMD1GJai2gKw2egC01DsCheu0029IuH0Z04LQ8KBnRuRW9cM4ZVhP0qD6
8sUD5iL7MxsFgB0k4bduHnSgW5I7w9Bwq9cx61YZPnS1O5BvfsyKrHn3m8lctzofd2PwgaxD6lpI
W0Bfa+q3xrLRfSFTO9RCT58iCGOmJsjNqnRvoXqn33qIFBgIwNMIariUtaqc9zbGVTISeTfVQ74m
/JoKyBqIYaWO7CTDHYJg9lNh5rd10pLFaoobVwubpShEvUsUY0OvldE13tpr36hqMjmtAGG7mZ3g
52SnUbEmelMwIuvoB3xaOOV7B88hds6TIFvJqogTERGtNsTKCHronTLlUNdw5qqdW7bbEvHUcsps
sVEN2JAoBapQsnAuSZkTpG0qsQwIrVQhm9cimIKNlRmsnHr0lk6MKa1xerWTFBHGML5HyVLa/PKF
iNrtH57uf4O9sOatyZ8OfCzXnmE60AzYVxm+K/66dRGsyQwnSfUI6NqH5RDu9Va8okFi19/E9KKJ
r8m9T9n0N4pXt2r0ohH+Sc4nJQB5OLUbu8yffJJFCW+ncddDodooMX16mJYXfUD3t4GIO5BwmXQx
VRbKXaLL5vPul9WO6gQGiSh5KO/s2GGSO0PNO4NamHFZVlGrYoeJz1GJEo7BEO14zy33XYxOp3Wn
8Q7R83gXWIoZsmt4JHlWw9aICv5xBsSx//xmObrxV0iIZ+iWj24ecAJvlWXZxt92ehp+t9zyug8f
zQLw63xPQPdtUyDhZeXge6lwKjqzPES0AcqmgUzSongIs/Ssadn71OQtIgYgDybi9go2xIiXRlQt
CYHKaIk/huTlNwROGtLayKTbdOMmzChvXCO5MaL04PVwR7OqG5ceiiDNzc0tAXOfvt8eTRtgIHZh
IF81IscO5rSZintqpLuxQBJY6e+cbIaFX9WP5NTpUO6je3OfudR0vtujezLHT4r1aOsO6roP5XlI
WKRaNXwo4sfLcuFUHSMelzgq+q6bmpOFK0geg5F78uiJTE5l7unv482vN6JlIO9qwy+VmfpBQYMp
vCBadBV81sxyG2rlI7F07Lu86jaMu+eyYw8RxP3XSH4FPMtkVYf6WXYp41YS0WFiMixSkmYLaBWj
Ibm5iMvXQn3rJk5L3ulq1SXnHFAWUDBAihrc6QGmiP3LRtu5jEvjcej94NCI7I62Pa1e8xN1VsFo
zO7lOvf7owldmU4y8Y7AAdBiBbkAygh7bB7eZkCbc7SEwAJ1/FItN84XvRL9wdVodXcpte7ltp9j
SkwNPEV6dXkGnCAGW2fSYxe1NmLp01F7bochHlciMTlzjpVOI2R+SoeYth0Evo/Lk11+qZ9fYr4z
FYIsgfzmj9/j56oTAj118c5eHvXzcmQs5LDXjI5PghVd/7xGa3DqqmpAIJcjfz/15RiwDjqTtmJf
XP7Qyy/0c9UfnGWlO+HP33N5rJMaYtX5ZFrFc6yaGVRPreFou6Jyi+suHIrry+0/PzbtPdbIan/5
6XL75YjLj5mwzpHP5vH38b8PI2PsenTD8HC56XIxAfHjO2Zox1EUZDG54lUYmQUBEDV+Uw1IhRkd
g0Q7BZoW7gaF8DHpoq/G6PxNYfhoGuwToPatfh/ajU73Ot84s14ATR9b8cRBhpAbLEvDbkq7te7T
rOkyzIqqjlZdaO3opauaHXNYGndai/Lbi4SBwmaMAZGLl6y3MG0kRHz7DPuahE1OTmJCKTGdmNFD
pzErVcaRHh1cIAaMW3agO9tgKVcTZvPSoGdcdB0U0LB+T7RsF1dksTRaYK1ivMc0y3iCHB8c2JsV
noliE/TNPBOMV3b9DM/70baydJVp+e3UVFeiUvSY0aPVz+0MXE2tm4S9NI3tcFh6UTqdytZ6QiaN
HGw4K61Kt4EeI+7BrZaiBlp5mmDqKNW5mUALUsPgVMWpgvP2o62pSGM4nGlwlqHAHsd8jQSSaKnP
0XiOpX072d3oZx1qX49dqYn8PTWMYS2iDBAjqhCo7NPagxq0SiTUv9qGXks2AGlP2ZVXzqeFTMP7
kL0yYk7YXkwWEm5OIRjEx7PWNZjPiXSzy5dIEuUwFQeYN9mCZfTFzvNTW5otnwmsqHn/qLnRSWUa
WE3deplJhNjCbFIJfFjYWtOtSU8L34qKxhdigZLpgkFoGnNY+rzmhzH50MbDjQWOejMNyHBs80OX
xk0n+UKhWvMsl9mcU35USekvWkF4Zxnntyz0904dGPdR9RiIJntt4gFZEjG5bpLP0lS2sgH0Zrdm
cly4A36J0PNwskPxz33tDuNC/upgh4CgCZCPYSIpnyED7YSokAWWj5CEHiQP2amd5rMkuIDNEODz
6WiuQoI0sHPSeye4ja8JGEeml/zL/Ox7Yih2qFWwrw1CFEyg4m2L+dXkrG1G4KVqp3goqUQjhAZh
7z4aFtIezWt3OBLb1yF1ydjWHlxzJMc6deQqaxH6I9v/KptB5wvHHHmciD8ypoiwVvtUNsmwTMbI
vnE0KOKMKB1yXYPHCpx+0XSrMsfbS2QA8rUqemWpMzfNEN6NtmFvEB+9TIG4CXWdzWiikO5WSb4x
xmZYAnbw5q7vqsWSiL1kyVqiP0a+3ChdodE1k0MwsJRGRX82jfytM7z8xovwpefIBcQNMwgk6AKN
HPNZ1LgaiPqbnLbK3nQb9p4JEDhcdquigxcsmKmIiJjwmqlz3+C5yPv8dmA6tgsxACPFmHvPH5RJ
jI9k0W/1ANz3xAR2kUiLqByKE52o4SLNf0kFa3RodQSNmWpJZzKZXdoTK+fQ/QqZZqESj8Klwy4c
TF10GCe+pGWgECTE5bdV8970u1SN8D16DcGM5r3T5r8SDPjA/hLoUgEs5dPdXTmIjtag3wd0NMEh
Je7nYNctnIL52uWisYW51+yd0bvdQUZMX4CQv6SV8+pgEjjSbgpwqjcHwKtzFi7+k4OYu0Za4RQH
f5rmoUDJ1Z/7L1cvd12OvFy7HP5z5OXn38f83Hi5//fhyeWFfj/Hz8PD/qMeHcWEi9nZ5UJ5hpyQ
9BKf+nM1Gae/3HU5yow9bNl/POA/3JpnvT8DsXiFPx72v3vsHw/IQjPdw69eGEaWHzzmogedj9BB
tYLty+Xncsp5pcv9/eXWy9Xfx//c//dDfz/V/3z45Z7Ly/392f7tz3+8+uXZ/93Df9/GlHkzlF61
iT2TCeZ8EaUJntRg/vv+uGo0DYaJy63EVBJpbU2Ot6+rVWv0JOWQqoXNgWsKzeihuVzYUaEvL1cv
N17uNlLLMdZ/ewwbcY78fdDlMQBk//Xw3098ufb3u/94zj9e49++8OVGd+zYvFmDQbbH71/3cu3v
N/489TBpCLA2w2jsAcLeK3rbS6NwX9wxv8Q7405J6ruB8mmFDQLbFN7kaBBYeSLKidAzT2mXorzU
jin2uHVERDVwRBvywpyXYVJXfaYlzRjEBzEp9+5a1vpHOwzrwqHLZ0yUQ7E7pptQvWWT8egKtpZ9
LTchkAO0pcTyVGh0sa8wWY+1lWQLjTfinBRIoWkFvPZePWxaYRLpmkwPXmxtCflC8o7sL21RzGsN
tuchaL+NRjQHRd6fxIA6EDa1qX1joxNzieSpn9CzIITGETL6dnk0A0KBoWSC7J8bkkZQvKF0x+yD
9ACdEiVMJOTGGeOGl0J0UA/s0DVgG7j4gc3KVF+GYbtq2y7lTUKmr6pgHXufFu6gReJWW9mRkGPh
cOg686Ug+HcuCvdEOOBqgfgROuO2DFzmrK0f0SUWs7FuB1CipxTJVjG9XADU6fNkIO/xPnMTWmYS
rfrwljDLXzOgM2X5XjW9yR9vPhHTY9AhZRodlihrMh+nodeqm0yk4wZMGpAJX5sjEPDHucZXoU9X
Cfos6eifBdQDDHX+l+mrz1YGZ5OmnQAvbEoG6JokqFy3fZwu1GatBQ8cWVS2jXTUbAFEgNjQSnDS
scuy0r05vtSWQrkYBCaWMFvv9oae1PwuBMIpA7a5XRgr2uRL4nGsPfHI55ZtE8oEGyN82sCijhFq
eEOHuFy0xzqsSTij0BCeDzBt0u3jmGPK1p0tO8prjjW3bmpSpwB0tGZZ5EDS1iF0VXCo8TWy8tTm
msbuBI8Ea1qNdW7RmGG6NToHjBqoMswR5TblbRR1IXaNSbs460hb8hXQlqsIWFOW5xjxmwGNHiTG
NTRiD14MeFBagAO0bhGzZCa/9LHyFiIqDdpztHLYTjL85Absm6rAUJDo4yYxZ9dMWj8kUfuI2sYE
URAgXG8IekddMYuuZ4/kbZIBJtbG0UF5J98QGX5MUoGU185u5g5Xua6tvFJH+NpMZKs27e0kCtZ5
ivZFKUqbLTN3Tq3qtgWf+jiIs1tE2M0i1E/pr0QjhdDUiE2E3RQvw+xXUdhfZe2YOwnwNHTsO+Ip
UTuwmi/6Aq18QGI4+3rJcDWwV0Yud7Y9IkPW2y0Obezkbk0TNUEm6+Of82+Ea5VrV5SY9QEcCHKA
mZiwAgGqiRTiQzTAYFGmLfSEAntpe6OCWOwMzblJA72/qeyRLfDJiyaCG5xEx/vVYG75b6LOqylu
Zu2iv0hVSq2WbicnYGDINyoDdivn0NKv/5Y4p75z8VLYr7FhRlI/Ye+1S3sRXu6RrJ9LxcSCu7PZ
aCLJONQiNMtV1DIBJR0iCRbmNtUellMgIqLr6XkjM0TNHGyGmikNJYi9cTP/y8tmhkXDfBu0OLoq
9FbMmKxN4JTvURadY+ejpzuBXofKIfQtLg1aihlEzBbw1w4fAdwAVHy1AOlPSsYosAZhQ0Kj0fvd
viU5gxeZp2qwkP/Djmk+KJtwEb8FycFzcsR/dchzZw6PEzFlg80mxq6ItDFMKimS4Z8dAlYXA+Py
t+ThbKLf4MptNQ4THqAs90j+NVvy3MjhaSLTY9fgvmWNYJvnPuZhEt4D20hXmGfqjWlghaV4Gy4Z
b1RX4xzJg4mE1XpCGhI1QPAI8a6q7jKOytnZjrUhsdoAshfnu2kMsy1FO3uj2dvgL4bpDe6XeS0s
Uw7VfYJe+DB5eLU7j2yrNBofZ4IMV4My8ES6vYtGEd8YkQg8iAHgrS2MTYN5oJPlAB3PoRcm+8pA
X9oX8ZvhMAEJoGSsLEKrdbKnxgbjatDXOR1RUshoGRZNnYT0T28WkX9Tq1BgE8MdJj71pPqrn8Uf
uqBzrDBLkoKVgRHik7wwspuZsnYp3a4+JBOiaDRV+V4qQpwKMus2ZkEn5IgKU3SdfHUVDgyFWLAn
SO2BgnA4ibS6hik2DHiOwc20xUdrXvs4a3epQJzrdc5pdt/n2b1ZpneMqSI3o+laa7uq83dZ/iQm
tiMxZs+dHT7VHioRAVJwV6SxsbK8KMaZkyZ35JoLNYJVTq27wSxQm62ITEQ+orOQ5DuTQ2NujmGe
r5xefDkSOTghlAB4+5g9rv0yq9zZhRqCYF7N1X4gV2usuQZCQ7EJ1gEv15KKY9cpsZ/YlEbZJufc
83/C2JoOvg9Oso8V6l2jPZI/DFwPx92ud4u9m6OPxtuoDurFVKV7ylA6hHaABGl54BeW/0xErnfw
3EVrk2GmNgOWX6J0kw0H+MFOeGBVhv0aCyaWujROKuAMsxdFM2Ea7kpZ7pMR5+c0wYAWLbHhuKjL
VeAiGVqMTX0H/FBHzhM+BHEs2C9YotGbPm9GMpXMBwP889zqi0W8+J7G/yPKiE2b5So3cPPa5qQ2
eT5O78Ob0XCOtXkb3his3LGGBYM5hl+mbR8HOFrnIbYxhLrQ1xT4KpkucqmAbxrgzCNSr4dU/I20
JNklHX3kM+IN4wQ0BjgVx6iqt6FkgF/k4XdKjKVTCUh8NUvN0gXQUxhcYbVfOJcCMukqPzKFq2H9
DyeSg/S6ajJvwwA2P+OTHI6agWrsR2KXo98c6mgf9uLi9F5yMkyTHwzQHgZj0oRY3+1Su4EbKPxz
Fvi3fORfLDyac56Fq5whURuyi13CNie0/GevDn48bn2dI7dsgPdsB8N01zWRRt4kiKKc/BcVc74x
MKT/136GYhoonDWSXjKU6d4zCJhEE7Zj0Qt/O8ESWc0tauwGPmHvfYyss9ER18+42NTGECmyp+Jj
YJkDhqjYOHV4helBQmIpSYQiDeAkCxRHbostBVj0iUVxu5+yzNz2+hFaygxzmVC5QFjEBTodQun6
J80yY4+Fa+PGAzVvN9egHpkSdKV3JEtPWohQs2B4VQ22GgcF8g2I1JOcySPqa3ulZp2cy5Y0hrCJ
jBUhww/xYPdwqQGhkC4JOQdRa8jdI7rRO3I1v/SjzdbFGNVmtLL73m4gag7ZOXVL2GlVlK8jfOR8
S+ZzgL+UDEi0ki1SNWK/1cWSP76FjSIchmItLPBxIk1GtO1SrCy42JbJJw7KSqTgmd5SlQZgx41D
U09XsI1kwUvGV6QZsQjF8rSGD2FC35QHJ1i0x6l7SKLs1iA3Q+Pw6Qt+gmKGLxrLRUNPInXQgi0s
tnEG5cHzhNpy+iUqUTvM4+xCw/jNNO5lBEcrco1vbDt4WkPammVIQlcO98UcNSlsxeJ/9cdqP+lH
1yO1r62wU5qeJWC6q24hTW2KzrqZBsJoCahQooHAMI2+uNjpcZdnw2fpkERr+DagQtVsSIzLqSYi
BnirAkQ3mliFBDdw7oge55REX04JH9loHzyXKEsMDTYmPeDtNnEn05XHcX3uFx1BQbbMamgwH5JR
aq7zTy6/nncr4UkyksHrYDrYzcFINVvrnzGlzkknRX+BaRT7+xxuzSw/BURul8PNyUjVMmeQa3OG
cdWGAtO328BxXsiSRhGh94qmc+fZA8eGi5EMVWNRQt5KmCSy+7eMXWyBIHe7co+Ujtu/otSgmVhl
VX12RxSmZT28+9yD2uoYCi4P0LGrHkRCunDKIs415c0I2ksxeRdWyxXt0rjv0aYz65whCTHCsQc4
3omUL0rFCMAJdVIWSCUvnihV4UJ6I4Rwg6PT7MRKaMAETE7+xH35J/NzSX5dYG49fjagAPlT48YP
k908tTC81j3OiBMQ+NxW4arJ52yXKUQmTmotBeK/qnVfS8m+yX71xOBu+w7+cNPgL3DkG1GEX5Mn
93Ff3ZpgFijLsz9QM669ZH7tFCsGksua+UPh/9rYTvwXzN+9Q8TMChJ/gp+933uqnbckdSsSWmqb
dbeQxnvqWa+haN8oxwubulFLoBmmj2Y1ZoO2ccd1omFvVRYzbnK4XzGC1lzl8jYHLpRU4xFnCIJp
JEuN9cZSQjLQG5wN4/g7VOIAD3uN+rFzwHlcEkogrh1kLnoSDXC6Owgc6hGi2Hooer1zZWkT7wrc
luH0aZy6R4hC7/2cDAu8suS59qMD56lvGOI1FjlDSRC84SFfF8UocEMzp5xyvPS0QUXnfjru+CZh
Bdc1NUGDpd4Nti6OGh7LILEMW++TYXgwFRijsXaqk1/RpsgB788jWQUYTQRBMmAtMkQXwFMloMTi
96sPI0QikMXJsXcRWOsiHw7WhDwlNYjC8pASEFG3H8JkFY8QUC2wsXm0DUKEzKGfHfWIu8sCQb8F
0fJYdHZ/Mb4s2xjvknQnmnQmFkwRftz23zSr33g3DBzFBNJgjbsmScbeYFYPTmKeugh9U+Syxqiz
Y5n1f1vd1LvGwLVHGLomk4KjJ0qis5bJTuSBuesD+AgQUyknvPal6xmWEhBw1H4C6cB8byPN2g66
LrtBz2fHhfoq7Nq7JGP6botHMgH1xnB9AssKrvVFQM7GtDrYQ97xyJziQ2QJ0qp6S1KWnlXYk6Xj
c0oSPQgKMGbtCcj6wsZBbHLq4bUS+I6xTMW1O207GBUrxK1E33ieja3rUJgsRLIWH4uIrOfOleZe
DeVHEZGXJMXBGIw7V8U/yIO+hAz61WAUT9UywxyAlPnezjKScgcrY0b9QvXUm4G9ahPyEiirxQxG
NvbmnygCOlsDaogN0MEhC0kglt4SwYHwz+pQ7UCj2nqVZHdK2F3tJwFFeP/G+Jorm9Si/s42liG3
jCIQTsLY9gBPdlPnvpcJI2ZGB//y2SH4iARLVCe4QgEGozyhs+5COmhOln4eAKJazqmsYswUKiOM
YJovYo6OydQbGxLkzqmN0462n4FQcZxSdhrjyJopLjNSw0LUQ92i83NK/5J4OJV0ize0LM102yuW
rcu8ovDnDwwIzkELa81Khue3PbzAKr9iO/+0PeqamiygWv1jENxcppRZlSuWFbUVrDHEYe+Z4KC1
mNnsmCK0JAF4VafOEYh8tUFILfeZYKfVjmN4cLJnt8zO/cwE3ZFN8KTMd1U+gaVBysEQh7rN+ZEo
uGjtGSXikF/N+fAd5zQxAAMeeWa2W2309xQCPp2d/oQHlBEkbL6lqvqj0yf0affxVH7Pdo+oY5Ap
RbT5ioMW41cub03t2Sy+BsRS8VDeg/YimUDR46b5vONfK0N9dF91lb63IRY7PTHznId9Gk8d2/+4
3cw1S+3mj7BGPPvNMK8t+hcUE91jzh6MipfryAn/sO9JafrsG1bPQctHIEJHnWcAF837kNYR4ScR
0Xa88wWqCOLPUL/k6UNTeChKwBLzBxhJTnXKCYJZKxre5w63ujN3+F8Ln7djKd4T7kBoqjlAavnD
NIOINJOu0BYn2RhQoudrPnbfiQnpRYKetFDnBLE8RQRqsHDZD8tTXACK2uc55gkrfPA9z990mf3N
Hh8GV/kPifu8G4byEk7czWQsp7skq/E/by0FlLhyq9emjdF2yLuIhtcfwiUcFShVzGIO37dEibY1
sWbQG9VJ+SjD+c1WNNkNM50RGttprjazHrZzAQndEs+ji+LCJRxkDYD+gGYIpf88rk1ESOt4nG8m
IY1U18iMajvnK/+58xTj0i7gDhu4/XT73cfTm9NYeJY7KjqZJTOIdlAWBVMo8J6kYeIn8hVm7Dkw
T78fdEt1/PsZ4zvzFPXBzfJh/DoqEAwfJms8JBaFhzb8ddVGqDQ7SAcMAQ6g3OpTFLHZxx1Dk1uy
JuKpx2/y2jBtxb3GbiK3g0MIRZ95ZVocgCcffW4KFHG5P8MNWYbsqg7TVTZrVBe1vNXDDH0mCe7Z
EOIDNCLr1McFS7na2/NfeXICFjSNKbgCq3FiowfDnbNvWeD8/i+PzdzyLZGUGcpoXwoDD3Rjs9oJ
l1VObsxbsBl8HUSfTeilPNgB32BK1Adv2bJ7wCB2bUt2KK/toajZQSeNutSkGBYx3+PAOj6OJauk
Kjqg7xVDZu+ijjx5FpkwQka73FZh4a8yil2qBG9txHVMTm+fozYpmAkVBQ1d47VHs59elNfPV29G
XthdOthomzCeosPkKlA0UAtIfMStsTiIkSfZhTGsm4kpsathVUBqa7fY431ObLA/xCjrXSAXAiSR
cDAMR4+h2lSvbLO/UNqy9AMniESH2Y+RcIJacfWhbM1tYfmgSsGPwG3KZI1ADNlCWVdgq9mb4wsD
cpJ1HjevCTXQzJDt+BBMw+k584f3OOGYUQloicZMNnECpWSYMHQyj91avvVCTMNGAo9CT/jujzU+
MHvT8Rbshbb/A1D5/Qd8Htj//bd+f01F0ZyMcdyrsRX7/nejsnwgJQjIRV+dtEImgZN22WD4sPi6
0v2hI7v//f3fP98uf94OYmgNFZtaWwJl4spbOACYoA7DslNDGVCc9P9/9vt7uSWOtbbl3ncrJhtx
BrXTDPhu6rY5hYb5389+f09UUHviSshV7MR7y4xdrvARXa52jkAgik2QuH/a2HzS3BV4/ecRmEld
AnSG/GW6uMW6/qsuo3KD6Zhhc2eRQdWJcO+PC1I8FFAKxuJO+wGPxgxpcAJGkvwNsidANQ4JeViM
Ks6cKTz1dZ6u7bje9WP+ZTb2X6ErsvqqMzNa5LRDXW26FP+Nij55AV/aaMJa1SxrCMUcRP4VClmN
W4pXEo9uEI6Mm4sjpnGuYz8zY4lebQKv8PnfuoYYAbP4QcHHF8dIMoMCnS29R9GaG8u3WRFWB6mA
s4SGvqU26UfNiN6Vqy4o9Ucw4ycazLangrMe6rq/ZBBpuGFZOhttv4L2ArUyvh/SiM4V/dnci6de
xc8RLlktMcgymN52TBP2Frt4VhJbUQiYSbXzRB7ENRGse9vhPIbACTpetq0aw2gd3TejjXEqrdw9
8IJ/Vu/ckyx9MjGtb4I8ukutjBJimKFnT+oHLw/nD7Fos9W8k2Z7r43kZFbGIdA12/4AbckMOMKo
d9RiH21PHmGoWvP0+yEaEuvouNYT4Q0PpGE1i7o09L5Lc1CXyR7/ppVvr6PSfo6M6Ht0AF+i/1h3
yeIGkldwQz8z67Vt5TgHI6dPVfDohqWTMqS9slCgrevZv4uSOuI4ARUB1KhFgdcZ9a1zc4iZ+IhF
hmpbtEvce9/vGg+udabF2vHzB2EPN2O075b/Zid9aVz7dXL/5eydD1UR7eFIsD3KHDIfatpue4qo
W1waGt/hsdSPj63BNTs6pMYALd8TJrOyw27YpElbMLzCgG+QrdChI+Ahbm6jilFQRHfmpu5uKrpz
YOjgUE3yg+lW2FQIkpvCuLapbe2pjNm7Fw1ip3ka033qD0hM44fB1Pro2UxamXgA+UjdLVnn+P2k
fSHz8hIMxVMno3Vmz4ehYs6WtnAVCahaT7o6gkdIqAYzHLarJkPgbsuBAnFw+VAU1en3l//5PRR2
5kJShpyUMce0au+vqn21ttubGWYBTgXqSFkP/8j9mbfk1Z8KpEV73TuXpM6J5wDqUsokvpiHHJbg
0UDZgNMDUminTnNRXcum6rZdRDFd58mfuYn5xK9fkwotStrO/s7PLIJX4hv8laccqbDwWizE0JXt
LPqOIgCRrmoYHRHbhrV8lWbmNZbRXTVYq3GiiIqK4adCx4/OFGB5ZQJ/w62rZPBPBE26GUANSw7Q
IQF0YYZ8c8J98812M3pDieWTCtnr5SaY0ZDMs4oPvpVeRDbF69Rh/jL7rnUOEk0ZVFL+o6aSlx5O
AHMcGXNfYzqIS+4MuwC0VkoTB8FM5MUwfRiZHF4MhV6SQfo2y9liTRPDlv8dWz7M4H1X29TN2aLT
dXjZenqwdRGzI5uHTS8i+3GQDbLZQLwwOOxZoXTDehz0F/qlYhdGRXBKogfknuxL0IruqrKO9zyn
9rCm7r18Go4TGFLEU2o3gKzesIC1eDjw1AwwU1B9Cq/cJiHBBeASrpGbGMfRMY4C2fGdLedjgeCS
+5H8lYKF7KWXrM1m38NmH58FE36DWudopdjqXfNoV3a5ZvY0b4hLGda1UxPAaw2PzO+D/WxZfyeQ
iyeZ4AZG2McpIFiNFv3CUTRYxxJMw5FNT2bCo8u6ABtMRSXRgU1cZcL/W1U+m0/IrESt0r42ENxo
rz48OexKD19ONOb+YzS7+8ZR3soBf3FMRvHVBdWL4bsHFkNUbQ6pf+ORWu0SCYw0bZBtpql6scgN
XseR+aNFQblKYt2N2L8r+puTrugJZ256AtGwdEz9O3yWwBhPKELWlPrcGQBde0jeJAj09DfjPG8i
Of8txHhrPB7YdeigEhl/8uFD5eFfbzReI9INEAwnDEDyn1CoIzzkYLswvoGGzOZjpoLXvGYVGrAZ
cYs/dg5zE/rva+jjdkrjv54jT2aMEzpoGBCE91NTGnsfTnhNVnK4eI5asmuGXF9qlwFJwYZq1ZTO
Je4IWfdwC9T8fYgCbFYfeWumdOTJF0DNB54UZTLfjETesSzBhLy0PvLLRQBnKmMPGP0cBv0ZDMMl
GWDqk7fA1KEFxEV+b+pHP65yvsrcBJpXdJh+Jxe0drurwZmxE5Eeq/FdVQuH7nR6az3umHC8JcH4
XjYeU6Zhx/yHFj54ZB9Tbno80SU8kQGlhMO9tSG86zVw9dULcPCDOQ5KAD8kK9NANcxXGC6BCLBl
eYIl1HFRE1g95eqpYa8CvAm4wKXxP8NaP/LgyogpwVxOp26VOPdsathGEG+gHke2aEQhiBaTKn1t
owxsR+4JRPXW7eu9M9enmW04joLii/SLF68OLq4d3VgN8bLeUZ8+zJkgOTeh/gegAogqX/KVlUR0
4ebzzSGSeGX5GSq/9lzofhcL50+eUrv0PYjFwQ/4QpbaBqoBviFq5ZqWO69QwS0urJpQv6Zj18xy
IzZ3aRnAJ/N2aWeBi+2ncS0bdSBElR2nO7Ah6LCsJyiAU4HlFjE+F6wo3kdxa+fhs47528oSvkUe
sRBLmi+ZmiSvk4ucm8bfwQFAXWZcUZiNrgBbv8p9uPyNvUsnEABrgE60IeFmEXLgYC/Lhymbr9xy
zF1G5rsNgBV+qs94TDhPVb937f4ddst3oQsPy/5EbA2p3VxJELSChqlWJgF1wJzPEiz+oq0opVJM
BWP0RBQN5xqgTpI7v6uUBfGIrwGJ4GdcobyEZ4+rkjHWVHoIV6uLQha4S0lhX/aN64rpxXYJYZFK
/ksJci/Mfhd0wwNQMuZujnWKWI7Bv8+o3QhqNVz96SKjPWH0O5SwpwrGpissT8nBUWiNQ62/sRE8
hOPRDuVtksVPb2csM7r8vdMsg7i7IScBU7cjfJMt1jTKrGvQz/je003c+CD9DKIQEms+WFSx0QxJ
20w4y+FkbFJsZ5igXgKbIek0eAfFvG0Va7SanCfw1dqP2GzelzepbMaCCDnWD4G7zScIHLNvX5AF
hdaHaHmzEqw9hvUqXet7ZEU7LhQmGjK9wvZBeHl2dnIDYYMG2WCFITsDHitNwu6fgJk3poD9xjDr
L1WIv7P9nRjqH2f3H09ccKczLJuSB67qS5Rzc2fp8ORnV89G3Uosq8GaFA+OB29c2f9M8UhON1rr
Bu5QeA1m+ZSw40UTQzQHwU1rmMK7MK0Php1c83Z6cO0Cxi1BSyPTnZotFTsN5l6oWJJtRcyOZVu7
zsif/crYZ63xR/qk21QBy9nee4Jlwevnr4i54NHPtbREb5Rz+jkF0Q87dUYEAakyuI6+8Od2a+91
WBoOd91691OAEIdGgkI/oXrJKD7J4aqpPFnCGofQgmivzcndmWN4nwiultxlq4XhCDcss+jdAJST
eXS9LhpgVmPnkP6glqrOPJg5QR1O5Z7TEFgUctJVUvPgAdB2Swmx62K0ZGwfzKVUIrDXQk8yWy6B
6QOgrKxKrI1tiTsvhopE2sAldQQDyYcu4pSmvfE0VrTqmaxU1DstNeDYTXvNpsSLFqR45S84yug5
sU2oms296IZHrBn7hnB5NVonzT2iGrw6ge8QzTLmz/PI8SyH/B9zhNfRSP5R8vytIpvLxNV/JkMC
vuc1jCnNvMxhT5KyBNJRhTyDJ0M+8W0GIPkoY/U5nD6nxPuMvfp9zJvPYWxnqmpeoBRSNzxreSBp
6pGk2KcokX+zKEp2C1iYedWng7JkNXXli25p3wfS79iq75j6HCKPvx0Rw5MmuVXWb7LJdr3BBith
fBr43SmDrr9yzJ4a7wdOQriTwCuqJnnqmuzkarWVJSuqQXG2Ajh4qhnKMeKzaBWKHZSVZhuGxRc0
1j0lXgsf2AY/RPWE2+65pB+vhXS35EK8QMI8WNn0yS06HHBSTZP52ECfpa4LvgPYzvCqcLpAW3D4
jquiCw+G6naLmltGiP2SnedWD4XfbEujWrsk1nudi41mh1HpYLUjCgaLCYoIw2+Lh19r+t/NHGJZ
w4XXMhayS4WbI9H/4j55yVJer9auHqZ84eiN1zzrT6qY3rE1bpkyMjqS8cvAg47N9khQh8fbhOU8
ci4oQv4WgYe4/wz6gVIt5KXL030w+ePKVpQSun4hQptBeD/tewSBGzFnPzbLaXQC1cHB1uy2wbsT
Rp++yr+EZT2MFXVXhMtZMxQC970GGbFfXkqASrdJQXSBznvUVb/p3GURMakXN+DwpAgtg3Df1Pw0
DLrPDiIuJm6vbNvJzXWQYyvihMaUnQ1qPN65XcukcyHa16xwLUW5gvvcGeRj5TmnDoQn1ca6IlET
AN4x1N0FeNSwdv369nsXDjNXu50w9Tfttw7BZdq35xGWaycs8mQy46FBNFkbI08673GOopc2Ce5M
Yr22DRSSlQjhRrGSQzcLiWzGLFe3RbYVM0uGSRBB3RTnKQGLRmdHu99pZFkYzXXR4xyvP5tWOOx/
R2NtivtZIzNptfHhuXBOpEguWqUmpjGokE5ZTydU0dOpTfwWLaT1by4aMhAz6LJz5VTn3w9x0TMV
IcEUqZBBLHFHulRks4jotI8Kv/TdNeECuEDrqli7jX2PBLQg7aKNz95gxedqCONznZf4WklVcxsD
HAeZcUyilk9/J1C4r0Cm8fYEnitg8yRwdzWNrdkVx8yuzUMIsOMiOmGclcdnQ0IlYqnqSBFp7MWk
j05h8pwK6iA4UXACEhqYmsw8k4/M0LE6LTDl3ylZx+3N+osPv7+0lc/OZwwhx/SJj3TRkycMN5zR
Y1JsphaJfCLIIE2GUKO2I6BpXH7PbjK2/7+f/v4ZMF9ykyx0HGqQNQif5cKCIWUseujfD1WOXWUV
Lkrw31/HYu2ZwB2yxNFnf1G6RB1NVAvbZFqCTCHhcnz8ftrl2RPHM25AmCwp2h8k+79TOAUOLsvz
a0IGQODb/h31ZKPdzWRLB1vbUD0F5EMZOiJho1N/cpmH978fqk6HkAtEvQdS/lqpcd1ok5cKQRmG
aPfJaVhn9P2x6LLyzE1Kcdv4xfn3l9STl6jN7GPbjca5IerIUX5yHzRgGGYxEZ+dBOKiLQ/9IYRp
OY/Xquu+Jlbztt+XJ7xLyS2qsl1tE3+Vgn7aoWYmDS5tfvLefAVay27+DypOsvBYiiOp7PdmB2pQ
Lu9uZhrPJPCtcthk95P70xf9cpVPu7mxi4/EAc/ITukziCoiADr/2/E1QPpAMpRyc3z85a6G4xpW
GLRI0bQ2OrIVPYl8tazZRCVIFy9VyJgy6gS04BY+WivvfXLhapX626kp3F1f8f7aetmZQa4hXDeg
Fvr91FsQ0m6VAV4N88P//oi1/DmJvmc1UpBzd87fZkDYutSfCyl5rYAwI1wZD11fWdAc0TBEfeNs
f9/mcK7Y95Q8NJ0yDcgQ9LDu1+o4aTa+iYc4rApRsjhIVkD3XHM1N0xOmBwzC4M6bmyNmtdAYu3Z
jW2Ncj9ulvopPTVOHN1seBC4pN/F0I+HKkq/lWLWNjUDOVhoP7DGLK1HyhnbZltWa+O9NT04GZSA
sBlQM8gkOCnKy3gMaZyT+AmP5zbKgmnvxXB1SR9eZxH+Oc2QeCUc2imzSP7NfnxwgKofUunf8Zab
h4IbJ6oqdDh21u0I2CFUgDoXEPRVBi4vSsMLIJEj4n86Mysj68ii0RvNuL1mFXB+Ii4vo5q59WXf
3Jc2MQi9nxP8aTNTs3iCV+Gs7mbWYWdZdqu6BuLdqunS0DQfYXSvppwtyjx7EiepepNpGb6NU/lu
2iyyVDd1WJuM+cBqnBy3Cv+kShpvP/p7lZUOeDskbDkFwAoh5UHyahPOilrArOurEeqPKnkb87o8
jbUIHrGk/QRtlZ4MKpmyotlE0FsNuny0FLOA2mzUHu2meRJMG0yPwWyuq2ArSNxiqDg3OzNIMe45
7QPj4jsfuQHPcX1oRguRMyi/dY0nY+/Y8ZuOi8dUe5+LSTvWLAGdRCN7z+wnSnJjDUJB7EwNOGms
AElbCMoDdbTy9KunN99oD9R/3i2u+0pUd8Rk82BkCgjHii1h2NDK1XP86eT6aQ6Fe9d3o3+0XL5o
ynN5dqWVk3LzIyPQ3n1szse2brZZinYJ61r3Qq9in20fqQkzuO4l4IAG1/A8+fZns4AvEC92Tzk5
nanrzs/58gFd3pGoDbI4J5ioLXFCr+jNLsDD3rHb1HeOPxonVs3GJiuaEUtdED8w8rlCbwmfAu9K
Asp01gau9GzM4p2A4IEkFpHz1HnGntUMjxpn+kpn9KhVHnr71sVdOVYE7nkhTnOuGnT41UHjHyZe
ibi0ITerbwh9oGL2TR5Z/9y2fSeLfYno8+DcMQS4MEXYarvtDsaMHtOrkNyMXLjPuUO8Wab8I03r
yQ8IcTUd97tLnO+JNRI+A31NfvPX+ulWZ2lwBk/LjchrkKX2K32IWreFPe7dIJke8Ye8kfsDVGQi
mNGu4Y45JHtvoV6i+AVd9xRQIv0SCjgr34Mcb2rq0SXK1nkOZ+OxrNkUqyklwaBi6RN27sWMkAIQ
ZGg+s0/8sZH6cp3gpQSlOMRq/DDj6II9rr3T8Yk4SYfBp9Gca9Tev+Dk0LDmc0tAWjgPz52vp/e5
De5G8rLPPClWevaLbeDBX9BkMl0tj55BNK67NeAek1TbmK/A4LZzZfo422eqUwspGf0HU5oZpR9l
Y3yPGICYSce5ZCTZFDWg4L4ZnlBx/e3bhDgKH3cctNt0ZZ4xtyebwScvyy98+DluC9XdmoxbXMwP
oeTemqzoid6aeIfQxWVq4jznLIUAp0mLJ2uVgKm6kRez5ZYoU5qsuuQ6HwfvW0xeekfe+4ejJzIs
sBxf/XagbepwpTfhp1HZ6XVWiClTm52JYzIiiAL0IDXDTGNafPM5Mk+0BuzXy+EyJc5Do0E/FLZZ
74MqOLClT18XwHFCvBxyG+9uZHfJ90wAokHs0aGIfxIFB2Rov+k21FYgR9xF6i0pCQNIupjlTZYv
tLPkjNucCYWUwz1IPudAf0jCgg/13WcPcJ+K4+yX4WvheZyxCuGv21XeW9mzJK+Bkq7RyGJ66FP9
5MbkOtEAJxsDMdjKJTJg6plQoWdmO+ZIxrBZjEUZmX7Ej7OpiIwYnaq/aMRcRd4TJjc5mGZpqR6C
0rvkEfZNw17Q5WwVL36Dl7/zsa6QTaH3nVDuqiJHDhcqCx0hWd13LT86JgOoONlPLKR5toXr7Jqx
/wEBFt83nY7vBQORiLCYpFbTPQpHbydpLXeMRU45tznyckcyDdCsQABUoAXvAMJ6nCnmXVoa6qSE
IlPZKvNDKgyIF4AuBqPzL3CG+awYiRgz80uLP4bxtRMfuioJtnKZ3DXoh9YkiXI+j8nWikW/bYfR
uoKMNKyi2fx+aCb7wTTLaGeiuB5LcDo8fP3vvuqtN08VNEo+WBHRf7cJwPslx6FbQrAhKuKOKI+z
1Xs/g1fehU2ywR6RX37fX9sMqg1G/RV1gMu8dmTOJSF2TUzMN1zk3EriFVHPS6M+hPSjbY6nA57e
/3F2XsuRI9mW/ZW2eh70wAGHujZ9zSa0pBZJvsCYTBJaOvTXzwK7qrOSU5U1Uy80yohgBML9+Dl7
r609kh2ibedYSVItUZ0HZbRwfLLjkbERl5gQxeCk/tdK3QVAanaIjvmn4PmsKiHfdfo4B9Oo0hUi
XHN8Lgdzg9HvrDorPBnVqNZZW/I21PNdO4Evq1uUnypNqBtLb1VZDF7RAmso+PKdTAyoWiUDlJpm
QG8azi32F2KkBVQgq/e2uROTCmfh3WiN7hEOu3EPqNHEHyJ7aETEr7KNSE+y70lNA2if4zIezPIG
ARTqwjqxDnqLdhPynLHuKx3a+BzVWEQNudIWHSb4ofZmikaUuHl/l/iYxWuzt754cXqdObEFBDY3
10VVVLuoZjIKsDaJLfuFGWa7rgl5syFRlCboaJPD/4gNd+UUUb3TEanmXn4LkZfVJbbtu5Z3Lj18
lKWZGNfRxAzKaxHQEXi31agIGOGKS2iszUFL+u04v3xGrOAQtCOzQE62LYESEEtemBbd5rC8gulF
MmlZV17c7CT/EA308Cbxm3EhmTSscHObB2KDoJCYgzokeetdWSwGJFqqI2Th5z6JrrvGVfAc6uw0
kVKBvqzAdk5I5KZTAEYthqwb0yfAoh1wpnHCjEfvSh/9PdNroiOREuykrzOo60W9cxHIYi5Hywro
BNsLhiTiRmiMJfNN9ejxB9c5MBFUW+Uax6Z1S+Sm2c3UD2CsSQogQUui+K5rDsrYyePGD26GCeRs
EftL/Kg0OuhO7DzM/BGbDaqLKnjyyQJTYIoNbwSWbdN4dxpa2o7yABOR8BvSV6O61neCZiuR2C1M
8pxgZLQ7YAL8lJT7qBn2zKy160RC6oF1flDia1Hq5bthlE+JXz0i+NZu+0rehQjF3sw+22SyaVYZ
7fyz7BMSlGP7IdEx7lvZ2F6kMVlwFk/aAv+42Ap6OjehO1GsqyL6ZqfXkOXbt27Cud/Pe7JS3o2m
qFf6qnaPekyER02Laslfv/OmrU+eGQOEyB3s5QNecdDTIeEBUDStcWO2jnNlNu6TTZMJe6VFMAtN
gCuLuXCcjj5BUoVxpISwziCl+lWGGoDquJdXpn0Vsyk99TCCmTTToaR6ZSDhEfOLcWbZCa9kIouo
Nk7SJSk1JAX2vApUgYT8MfRljqQE14vxZjP8WzUdwgtOzuayKVHxGGI6kG7xOHWgw4q68Xaqyb5l
dMjhS2ik8ppZsIyqzFuipRgoolq4FL1vfdFhoq4CT9JSdorxWLvlewI8e1044NSI0WERtoyr0G02
Ot6ujRprY/2x65YDUHtXvNtxw+rjHmhSPKHkSTCSR6hYGu1AAQ8xwMgfswBtTom1bJFXmb7Ox/6q
HnPnQL6Zs2E4KajDhpsYS9LqY0G2C/3SVVa0mXpoFB0sxBUySiqlnKWtLN4msPyrAjpWxILbNUN3
mHQcOWXVXvo+i08ZsFkQavLAgag7EcC5FTmmUSgg5mqYmjujhPiHWo5uToJIh7YBilcL6a8xTBAa
whhDa7ehbYb5NY9Q3klkWWSSi72lmyeOVO6D7z0nLYcKattwj1KfNhnXilJNzFSUbSLy0mgLXic/
h2QgMKrDplPvC+9eWZm/p4vQkx5TiBs/tKLjOEv7hTCKc/OS9QAw/NhbWpYpSX6iKgms/k5lFoWn
VtT3RRkeXb1wkMGiGdbcQdKtEvkVMZMYRpHPsytJb2snvXPlF9MlYQrBdYGaJK7b9DYaO5fpZ3gT
eXVzBl10nw8dsEujvWF2Rd6lj1QmSLRpiwvs0U20/IpnZhk4MyqSLC041ylfGownGCfsW2XZ68Hd
owEv8OmV2L4apEU+7rz5GV1qgW1diEC0K3bt+OQK5lCNXc69Clve2r2aLV3RNhb4GUrLGwhu8e1D
UiQ+tAZb2xv0KRfdAF+tV8HTqI0+luvhOIbmQKCdvE0wfSI0CgX5Mdp+gj++Jl1HPVXWjQ+L6DrK
GW+oof7m9HlwVDmHM5oDYcW+XBoG6gS3Lnci7zdGqlNItslrncT+0Y+A3Y4xhXOeITtUyP6WcN+g
17RZjydUf69iXb9Jmp6hBF46qbmnrCA13Mb3C0Miw/xb3Ext9RY3XBF4OLK3vAzoUZYhqtbR5GKn
OZIlhAFAzkK4jtdxg/z3oJsG+Sd6zainuCg1OZL64SZrIx52Mc1JyJu3RcFcLXDq6ER+4Ox+L2+g
yaMxbzLM/kzqsScz1VLJRW6K97aa7LVvdt2KwQcOk5z3UTmg5+rCQd9bsf6GXbA9D15/3aM881Xp
b8xs3MVOAPPTYxsuncHZgbTnkdeivm5c9MiFqHJynaZyWRkcIHsdcz2qJhDNA6DzNs6IX4DPxUn3
oMd+RBaUvC116RL3gBJz6sDBJIO2gRW5VY2EPEaII2HAGWoK4KZdUOIeR/C2Gls7XXKy8/kj+vWZ
E+UsEYsc788lYwY8p4jT0TxHx4I9dW+X10lVii1vD9QVRcU7ZVJvKU25lTQF0Z/JqQvIXiiiJFlX
hjwXsQWoKCAJw2ZmVqElRJe6DPUelzoLbdEUOzPhuTLxueDMArHSGq/eMJQoJacHU0sRnHt0CVsN
RQCuhooRqLTIMOHAmIQG5L/8OS0Ubzlf29tFdqVnyqJv5WxLsW/gLpm9A41dQ0tYTKc2m+R1pwgp
SULO/kRywuYLT4Hl3xIIW+29Nr0YEiim/YTxnxDRcE+/BccDDvNFO1b+5VQGhMCXJGnULTIvCjPo
9iG5qy0Bqi2DmwvbluT/aKTp5ol+onNgrBtX2AsZDYeya8uNlTMBG23X2AjTJK+mTHCgafRBEDvS
F4OXHdbPnGaqtTfsevjjfYkPlQQrAAUI+zkAZJQJh2E+x7Ft92S3naCs6esGBaRoFfmZjvlcDRqI
diIGaaJIdy9F/iKtojvjzW7PSVmYS8ZceNp02Z0iJDinIYkuzKEedx9fecU2R/h29B0O/DDjcDnR
0CJ/0COL7TA0at9PscurhSfdU/64Ie+8nv/UXzu2T/wy6EACeyQdViLAmGWH+SlzoysDANVGuhPj
d3CoF2YUBKswGOsd2LfL0HAfI6JXz60BXVwQpWGDU6OnJOTasCWnryo9G+ELeV3GddPLW/Q6l8Mw
3gNciy8K8GWEoMwdk4cym5K7PNFCct/hbxtpcipDdTul6XDdzbtpEh6T8cNSGINEsznfDqO3Vrkn
b2TXH90aLTdRvfsqBy3gM1LeAcblIEIOi6nYMhNcWFpT40vpq+dC85yjXTsNDFpHsvp5CQF6Dn71
SuzjpOw2kwhBC+tkkJpusktMND4t/Ppx5HRiCPu11ul94+GKNyYb9NJn/LhJTTSenj2aR3sU50Qf
3KPZnvJQwAFDShNGGM5JikOEZnMoTyGbi05xCk1GZGZl/cb8E2RwoZy16GDrB7HJ1NO3Nl5fYB6t
wc4xqSybkq4W5/+uAk1Rlhi+o94V16HGgJlX8+x15QZvP0jQ+iZN+21CdB6GtnVm5uXWHjlM5Q5q
oUZA8WvT8ZSRdb0oe7vcDFZ501S92Bi2569blmJ0oPo+8mi9RZA/xyaeVrGb3jjFtA47rH9W7H8N
J11dmHUL5SDtznHHeSyOgnNkFl8CuhXcL1T0zox7mKsGvlRwVpFl9ITCCLVosGog5naiK10W+llz
GItMOlxZRj3EPBZNmJK6iRqz9fvxyCm94mBD9oPXMdUlQDpfp7lzYu6sb7UEu7QDvZ5Weq+uUx3H
5+D3TJNAi0FMZJgMqAy88ktYia2ZNdXRtCnAEsvWVpLomRWpFyCxcMutG2aii8JsyiMt9wu4APpW
aFhxQ18FC9/Fcp9GswibA8qxGMGxdpV1qHuUe/YEHXSMYgRINs75ut3XQLFOVdSNp4nqj9nWPIA3
UC8bmb0ca1Jd2NzkF6J16zZfa5KDFvFpEgAqdWUxcpgN6RYhl2JikPOsH0Y6IUlBlOkYe5yj0ZJS
W+EFVAKjpoIwuRRsSytOxPdloqVLCFreJorvB7dRl0qQLGYFIIK7lsE59G6aozQ86uQ+JwgILRm+
c7TTq3ogopDyUq0ny+lxCuf6dhrTh9aXr+DxmMXi0CEYfUMrjrG1nmUnYruYM9XC3LcIkFEORel1
q9cPk2ieUpNDD9MRN84OQ2zvldv7T15vuQwc6ujCK7OFVwbi0kAJhujOks92hs/YKfgB+JSMMdBo
zoBpIpbb9lKi6ncjp742XB+iZ1ZF61yODZuNaKajM39IoireW2SHCcrwhE18506JfgHDkqBfBlRG
F/jbCJVUuVATm8EwTSzkkRae7Cy77/DvgRQtopPpmemxs66ZKoLpnT8wD5H//oyZaIB+YWZV9LpD
LgYVIyooH+6B2+5chz0v7NAHZzZa5bBy2l2UVtdeRp6V05TvetCFq4IWK0ALQLChpeGZVJBQfCsZ
zhibV0xtizu9ZIRSpO+ZN42QdWsXN0zGZUb9yBuoArgFhxU9FGnJUU2dOtTD3kuUuDIciHjzTfnZ
hrZvemTff7aj6rUeI39T1YKS1PfJcVhahqadu5bcX9M0qy2n9VXna+qQTaBZEuWS0CmmRxApwSmb
8ouMduNuUpgxxPzBQfq8YvJEdlxoxcePD47ufeurQGe24fcHBvTTruYZCtxuOPAw9vk4EeBBURdm
qAaS8pFkH3CPWrQF6iQ35RA5YE2Yg/WSo2cWIIGtb5Lx0h08Zjw+PSZfgbAgdBEdV2Id0wj/mbDV
ljzir7EeP6MKofdBM6+LrGE1FH6/IHptNdl0PiNmWCFp7Ut7sJiKWytijeuNNgF4gR0dkzDBIqJh
20X5sJiLOFvKlxDkZk+UR9lLb6W7qDVljzG9Qumk23h2h8aif8fyA0nfxADZ9H21seS6n9rXWNXY
l4ptFeAXtdrsgeY7qpECGUAGr3xReyio9AmhjnbyUwcMBvjAJcGo5QAmhbPFzhBE3bmBfVAhRX6Z
8OwU+iuZ4gSl9QudkRDnyZboE0SgJKZuyKOgx41C0h+c55r0P+w3Gj7TJy3Rs22r25uKXGvWEERt
kemRXzcZF2XUnZVvQgpOH6RJvshk9E+Vizu2lPi7kalQxMZqwYr8dXSRuScpfQTuqQ/kU4V2fIHm
rVxMnrit0chAcXUOzSieuIqsNQ9vayXuW6TI347s6tnvEO+yDsCVLo9IfMp1Kl+tILpPY3dYO/vC
pmmedbwgoX0ne9KqMwmcicROig9/VxTOs+9JXMpleKc5+h19JyzSCnpGgBKlrZwbDT4nu7iPt2cA
ZH05ITLiuAL2ZNZ/klFPTwOJ0kU+m4sap4Y1URFsU/dUmCxxUQowSLZk3bs5A10tPEQRhjKAUcsK
Yb7rW+iVYGT4LnPHLCCKM7xKwKu23iPBQWiNsREvWpuqc9BuYmjoN5JzLVG02FiCKQEb5Dx4kwYY
InpArj4t5CivAJldYSHZArv54o35USVIY/W0ua9K5xkk/bJqNHfpOgyqTZdzWYv+VmCFVLh34wij
MwgSxnQ4jlFWvwitZRmY+lWfkMuEx+/YRuI60GuUPMCrBldHceiF69j4hmEMNWAECYhJxIn16TJN
fS4JvV/mIqmXtmy2Uhr3dUaVmR8nI5LY80x2+BngHtTbaiyvLQthRZGVe61FSQWPYDHBDAb508AM
o/NsKBT21Dl3ub2DuPEyiAG/TkOn2q2e2kKgKkIEb7a9T/YtejXdSO8azX+0iV02/OipzuMbX8em
jy2PqWQACoDYoi620lUKjIJzCaAD7UufGu+zGkWkr07a6Ju+d5ZlHJxHgJO7Bkm6OUiAsypYF8o+
G8S97eJCPwx98Jom5ovKMAclxFxrTXyR9/YthlgUKVn/iGhmx8D4oQsInYNP6+L5dxPqKacktElW
cD3c8N4dgIn0NUY/Y56d2lCF4qehceOVIjJzJJ4Vybuvk8rLTJjD9qNqnAAAgzhUiXufFSChdPwi
YlJLqh1nGSJ43wxT9cT0/KYuhm2SeJgJXUR5gWMRFkAhK2d5uofpQgFEYoCNxrR6r8viZfT6rV1x
IhiF/ujQYUFbpk/NDqqUvwtYFtMQ7QjRpMtmgo2UQeaR3rtDEDoLKij+dkAHNTAmiGJ1MqtwY1mg
agLpXmFzC5Yig4ndwE3xw5p4Y5XcJ7Vyl3XI9GRK1Wm0OOV4pkG+cHyZx8Y5jBjcJ5Gxc2PwZ0WA
uA6Jhlx7AX6SCKMRYsLyubGHXaWMgbyu+jIDCOcVEXMXGmRr/yawm3GXldFdDtuJkz9KQq8i6I5K
NsOOZ9FRdxKQDU7d11vS35Dj03dek6L04oQWnbQl6QOl4zC3IKwTYQmHP+fazRCVpi3W5wyQCSdK
TmdWvM5LlH+BwSqqjW/9QEyI3W4g4XWrzFPZ1q2yVRchu+tchtY0CahLvfVQxM41ltz10BjEQHRJ
epL+jKWbijuVsksM4ZsateEgFRu/HuINxFeLlZ4nI/Aa/tH0MvBrbCsdazMxBBuEsOsyy27Jaayu
lR7RCyGh1g0Zmmv5S2Nd6YXWPwountSi34jd8K2FPRf3dCpacy4p3rqKd0IFBtYMClZgdCyKoTDQ
z4oVd6tEVS30iggy9G1HMzDuUuHdQAvjBaE1CDrNOvm6cjeiHNMVT8wAY1gfiv3HvFII8RCrEBMd
M2wGBoYAOWo3grQNX7wBdWcKXYzzSHhB63VyOY4nd72Odrqv3fvSunJL+US7zl9nE89lYFD9TwQV
iDG5HBwsyaOGP34SMKdjGokcW9XEFZ/kCHl0llghL5AwV+0wLNgpXpOK14l+2UWSJxUH/TwGZ7zu
bAou+hH3ukeBH2f+Q0G2B8LK+tr1jRucM4i7bXgsVn/JOPKJdLsRTjxosCr41gU0HN2Ri7XBk1C1
bxP5yhVEJk3p09piCkqwRLnUQxTWZZd9RYrEm2IQ1zEhLkVX7oMJhxPtMnlQ84ePzyYUPzg6tadY
OtbamR2N8Wy3pOatD0WVIGT7+BQQIJ9+/9HHZ+6HC/LjA1XYUM66jhgOqD/DQD8+y3vx62cf3/v0
5R/9yvfvffwyGov88P3PPn2P9B8YOlMultbk42mYxWvfP0RzMv33Lz8++/he8uMPvv9eEtWzY3i+
mezj0+8/+n47f/S9T3f/6Vf+P2/24+H97m++P/DYscJfH9/3e/z3Nz/d5fe/+f7P/umv/PsWPn7x
T3/n0////VY/fuBGllqnofqGPe1t8AZ/PVrRukcSuqvJcmMCDf+dFJBlbNaPblqTJjeO9bIxbGM1
6uuPS+zjg1UDJ5jmhv+YfaMnNuyaTO16s+gPTfrC26vAnglqxUi84eC3eI8rUa2rwXxIOaEechWa
m77VbiByvJXuFG5UQZHUTnSNBubhy0ghQ/TqnMXPg+MXlcXh+4co7frl5IYYDvSEIOQ62inaM1S7
BcJbyCetl25TM924OvQW8Ic+JZZzURvJrTaY48bqa/aaLLe3bV3LbfplkI7cWaG+Cjsj3aLdP3dR
Wx36Prn2cKOD4EBlJ2cbu55n+S7KAAUM4gtbQLbJYw3JpwoAWH6sdcQ72yUIkDpjoIER8yCxHu3p
A3Fwxc2uzR+s0CcxdbQzOrR+c/Cn60ALTUBu6PP05483z2RZv75B4TTRc9E1fEs1cClKBWyO02yF
RNlBSNbHp6aAYmDhgnbb5mtU+liEHR3VYOixDcVGR5YRNseRtCLG+Q+Mg2l2JsguwLF4JUcst0RT
pkOp7zNgLsNTZDZInJJ44+dWvYjoXpFeH1baw4QxZEmz/qptYW81Je6ILt7CteHVa7OZykQpC5yF
LbE7ZaInKnW+UgzCV7QpfqlQ1synkFPEWW4ttAQiOhF8hJ92aZNh7Nknur/ziTZaNNEkT/3RLiMs
IV7A+Sg79gBXD8lc+jkgV1aogBmbCM5n7MF5hlQVUBjj03C4a7IC7aBm9EsiKc7iye+CFwsfMvJ8
99UJ0mUqSwX9kyu49C13VRphhtKyu+Ri7FYSXG5S99ZJivYhGGaTJ33qvWsO7wNuKp6cdxeRMmPE
+OBbMYcHLfyadvJeDPEzLd9nfCwcupk0JH1DMx6a6GLUK1ZcuDMMGKJl0KAYUkJcmWSXCDvalXp3
Y4vxcbKHb6FePMZgPeOOzXUuS0CEPlRQuo102mXSRdSZd49JFp/iJL8opuqOvrt5AmJwDtpuheoq
XmUG0309zlEpoSkGIANkhMZVvFfHNA/CtY1bdZmT0RNbHgPO3Ho1euBcncvRmBPc0ck3qLpG8AAD
symrdw99knDGCsZibbrehQ8oc1EVHL1i49HW/HSVIAlZauaAhru75mCBVcUo93pi3PeaQKmi8isL
X2QVOm8+zcekTMnpxR+1jvp+N8XQYZFbgm/JrNuaPIdtabCq9No6tbPruqd27Vq8Tozgd7jdcHP6
BBTX5osGXI+O240d15ei78Lb+I0gnUdDi3EDdurWlaBOicxd02ZbJJQAnXtvjVHDi++9FSaUq+oe
Mc8h0cVjYVD/4jp5AcdKAkLVPcU6b28bwSe4B0TpHmZAYmAQ40P+ckAk0WW6iClb5vmQvbbBVix1
N3gYG0NfKz3cKgtlLEgim+ox3BhKMURLecCBLw80ck5JU3wzqTZCOryWXBnUInhmDo1u0aVsWZwx
vm6tklccm+oEbX4ZERZXEDJaeMGVnTSAZsZjUL5mLECkz43lkeHaIRtQuQfRcEF65WwPAg1MH2Ml
6yGkST5ENExMkhfAhI3TOS6pqB1QReXAIwnMglxcSn1VJU8jL8kyRW7hCv1ClN6prLNNQdbJ6HFC
4U0RbA1NoflMLpU92kvOOBeelWtAFDq59BHdMaHpGbt0X3VXpnvROY/JGF6H4YttR5c0YBZqtmhB
Qe5J+BFhDlxn2Bet3PuRcR37oUnh4F6mOWkDYS2XgyovqbYOZIVSPmn5fTUOzwMcXHTd8pAgwoes
RWShiB4DzV/KhgawrtRFU8frQm9e65DJScMFQtUHSFqJFNqM25zMcXhUVWYfGg+cCTPeFGAinVfw
RVg2M+Nlmvx8l6EOXBiz+1um4k3PoWZTb0/XReY9TXO523GUJ7Q8PnkhCo4UCKvuEgb8zZfeYwnK
7tLQy3OCeGShh2LrkRbHS54usZ/sYKEm+2kMH5oIYNZQPrkWrqueXC52jmwzWckzukYN0M94ZsXO
WgpWTEnH1jOfommalqBuVfdUBgQRso0jQQpeWwPEHKerxzayEYRsu4ZYAwlFe+HmE1OdizFBQgym
j01RXjlh86Lmfno9Zq+MUr66hfmu2yX23bl/GSbOAQPkLsztx6obHzxlnexZWV0qjAOFUb5OEwE4
Nb4BPAo7UeTtphsrSBypWKT2vFwWBC7kdA7iICLcwnYy/A/TGgEEh7wqvx4IVEBnfsws89H2EeoJ
WTHJrx5F0ZAxoVcgbXz/aLkPbSzvzFGGQAfbG4thLPBs+5snZ1gwBl6vTzi9iPgFvGi2Y6LHzF8/
k2e0GioU2WKSJv5HioMyOCAHOSWKNxPb5nVUe8ed6sr8OnQ5YzUDHeNuYnqTpySZTPElDtwAM4Nz
MLvgonGTbUBidVMy1a89sKj2eJnpIWEQlYyQ8bwnYYjPi0tuyH0ICnNQEW2yKvMBIFk56cKZuAms
xgAex7HEqMNDhU4Ya3W6rZUPlrWF6oi5HmZk7yxk4LwVIYEQBlaVMarHrapeVcThiM3yonCdFA9w
uAmz4R4DPrjVFERH7L+3g7R2jCd3VR0dZee+Q5V1d63o9rUfbkbmQcyLPrrRZrb4iKv6n6/DfwVv
xa/hXuojuPS1KEfSI8Pm05f/ffHSNW/V/5r/5j+/8+Nf/Pfq9n/f/QPP0D/Ot5u7n/7m9q24eMne
1Odf+uHWeQS/PsLVS/PywxfrvIma8bp9q8ebN9WmzW+hq/Nv/r/+8B9vH7dyN5Zv//rltWjzZr41
9NQ5ebEfP9p/+9cvhvnTtNm7l3x6yaMf8mY//uTfibNS/yeuBknWl+M5LrWb/VvirOERK0uAlycc
G4WM6Ylf/vFb4qz+T88jHokP/Ilh2K5OOth/ImfFP/kLS/BDYbrScJxffvvvf3glv7+y/8jb7KqI
8kb96xf5Q2qbZgiqYtslwuzHtLaqMowYQhTHTBs71aRici6aMvqrnLM/ufVPWXBxp+t9UrMvlFa7
1fJyXESIHLCUcX2Ksrn7eZran/0PPIO/D8utR9wehSZAHKLce+uCqrkjtsO4/3u3rv9469jGUAEg
vllkpsreAW2nT5LS4vbnt87F9LvUvP88/3MS8e8fe6HJxupmjJjVxTdM+NeN9I7S1fZEJSDJnJFJ
ydWIkOTndyesP7m/OY7u9eUmygMuCvE/HC0a0Z/y3xhD98aI31nHJNivZFGABAjC6oTGzVFQLpCF
FaUxvWh9Hm0QeQHQIEnguvdEvwD24VyVTDDXP39UvAn+8En4lIGXTi2YXgI+58ukQKQwXgU5SpJB
4OqPxqu/dyfznf/uP8dx0PauNoJJUZW9y5VjXWmBlV05MFqXfm8X+5/fz59cjfr8zP/uflrmJASX
dOSXZk1+iV0CaptP4fLzW/8xZfH79TLf6+9u3SymKAIRTHfVs+4c3ST6tASMjYd9tK1baA36X1wp
f3ZHnxYG5lUEYYPFXPSWDsLOvnV8D0OikK+FR6YSDL+/eAcY3vxO+p4c+f1/+rRKRGEOpoYswoVs
JvNNszsL1XDvn3KNigFJK8kaqbyg70yR2lvt0rDVtV5qXyuzy9Z+IKoE6YqfftEC+Cx6aX2tvDHb
lFTi2KAB9OPq12l8MC0BYuhqV7XHJ/HUDruQI9fS0AMyrYw03kwqGpflGI4kOAQkMvsw9Vp6HPoi
Fz3Q6IHCKUIMsQgD2oFpoJED0BZwwBrcX5ytIFlHnKhrETlrMLC0EgKAFXj5aDfW4bDuAwp7LyfF
pdSmaBWOCAFGl1Gjy1mJ2hkVt6GlcyCXgZtGlC7unPiyAD+xM0KiSyhe9C92qiFcj4PukCQ9cXgj
aVit3TOuyB79UbxX9Qx1dAFI5MG56zhkALYhZzYwqVMNWv95ZAEfjpHHw4Ck0dG1956pwEqW6ZvZ
UcI5EEUXuoKXKuchcJbcujOFkZVpPh8iFTMGHwFjJdEZFxLKhfs1Bkm/cIpcbGqGKxtpDjGuLHWX
kP19KdzsQaDoJPYEaZ/fMXDt8kth+eaCYAnEYB6ZDYEmd2wO45PrZ9/qsHryTIdRC3qdWxzz9hmt
ULtsY11chEnWbOSUmCtjfiGRtZFG4TYNg/1GbN2QcyU+p26Jvx7bZzFcOZFHNHVh3JI2DJZqMhko
D68cQCCfGhSxTsy0Jp4Qlevl2G1UnXUXKdLCvRxTeGpSJ/KiyrnfyN2aQ+KTrVbpz6kIA3CBxHFl
XdN+jTqC0uLOYcCTwLHpRC83wmaKgOUQdmAZd6/F2FK/BtFXJoJo9tp6fOmNOUMWjV/Lw21fpjnZ
VUncSJ6vM4aWibpGWtsAYHWzczyF7qYuGaCTu0qkQcmElCgOEkMh/MQ9f1WmtE2YKn5FsnSGXcHx
BLPq2nEMC4zRJKCxqGCD0t9ZZa5frUxLGrDv4XC0RitPE154PhutpZd0SCRQaa8q4FP4MzGCE9gZ
r3FQvRdedQ3fDkVw7RbrwirFAxa3AvkNZIggRXmi8EfQRpmQwOcIgiOd9JIpzt4QR77ath7ThOMK
iltgN1EGWpGMg2dghdGmAyC+AIKLYCX2GRM0sPoQVxHOrXkhKK3qqdFtwgrq1tgT1418L/SJQoNn
vM1N0o1B12NdYvCP3Fvzvwzx1Gw5sjCQSL1mjpAh0NsYp9nOGGUraXMJjjbtvnGIm2XjQ1p2eRgL
A0rrjlQkF0Vs9zSGSBGY/bfnyTbImzeDapVrWXKwCwOBohF/dcyA94eBdz7oiYHuch89njJJsyVY
YOPkHd0w4eDzqzMMmFO+HTWYrJUlR/jS2BpwLxTn2pXElmDbC7BEQEP35E4rfVxhKe0S17bCKxfj
xdmSof8YJtMX+r93o8eLZcddsWLpz1a1090Gmc14XLefZYJ6YFQopFxaY3jgpbf00mHibcMgMXW5
XhJKjxX/j735O7uT7n3a+6ZkMKwo4x4JH8RW4SU3mtlcMRHC7RNHeAC66vDze5pv8f/eM3Tv0z6Y
gTSbfU7ZAmERjcAqewuz/gBRpvqbG+2norISBdE1EyY/y66bTdt515z8bhHKM7eFEOWWxd/caD/V
l7ppwjEk5nfR6Y7Je7x9EmSnBJaOvGWiU08ptP35c/bHW7rufao1sWn4U5txEq46QAr4gnAyOgcK
54zdimaRmlT7N+/qU5lJUqYtS5tBMsHb1xqQD2yN4hII/yW2uH1MFPNfPHs/xij/Vjvo3vy//q4e
gpgb9VJhPYwDxDU9VJGAwCyEIONzC4eDxJFgbxPi8vNn8I8LVd37VEN2qoNQWqE6FuDhALdx8ndQ
Up/zpshuhpJG88/vx5yrrD+6vD9VXwk25Th2uCh6I8q1Mx4MxvRoqfPK34ejTgAFZTuxH73FmqFm
m2XVxlys0eSDOkkN7FM7+FjxSxF2noNPSJnTET9p366rlN135WNeS2YxJCCbHpwnUdGaTgxAZRml
tkd5nAVbHUMcWTYYOItlnw2FvGhTM07Xrlvgt45bR4xnE5OMMWi3cacO+hRq+RHwoWGdf/48zO/m
P3ga3E+XkbCY5eeZAdLF7HUcyj62g6T8qzXkz66dT3UnewG5jiH+ZwGgogB6Rt3O0wDzwRg3hRzW
rRR/sZr82XL1aTXpc6MsA3wEmFcZMVskBwN/mmHB+kTK3c+frD+7OD8tJDRzDBaLivIsthmSBUQ+
90jSxjr4Vpvp5c/vZO5+/OFL8mkRiUsBKq3+P9SdyY7lRpql36XWyWqakUYjF7W5vLP79XneEOFD
cJ5nPn1/VGcD2UKqhAZ60xsJilCEu1+Sxn845zvM/4bSi8BKqhr2LKamnWma1YlW2TyiPONDhYnr
0ZAs5uoJs7qzZuA9+0ZgopcaGY5tUiyyn12aLunRbKjptum8Esg9YBKfIszXgICAVSUx1OLHC7pw
15D9iLkvrnG8Z5gTn0ssOgbibnsF4dZBdmpjkPFRWLakCEzmobUF9myccgHIRpyFNwvz60tc5RZu
vhZ8ZZCSAjGghVf+f//x/MV1dv90HNVjMjP8pJMVtRfeIJPNTnWJXRDMi/U3l/kv7lr3T2fQwrgv
dm2k1yHP9KHtuzue64ciMWEimkaKdCEIfVZ8f/Oi/WMS9O+ewfVH/ZcTti8xIuI0IacswsFRmMNd
imTwDolPeWwqVkXOTIicTCPIjj0Fh86grKfzUXZMO8HQPP33n+z6Cf67b2M9Iv7l27CCdLLyjC6s
hxg5YdXOJ1AJMC2vHZKx1jDnvzl7/+oS/unondspzyGqpyQEWvom60atjzX9X4WrZ9b539wof/Gw
un86e3pdQGXrEaSY49iTVB69mYiCX1tWol39d8fnX31mfzp1qP1ThHD8KBUyTOwPuZ80xsXLXNIp
muYttdqP//7iiH/fwpvun84ehYQ9nUZ6BrXIHnYAoeyKLTnA2UNbcRhE5bStPeesepGi9vu7a/UX
h5H+02HkkYQQjywrgB/n1BpJ870e47VZ0fxO56YxbtwJVpMmbvlvflDb/osPVf/pnZTVJcsm4i+p
qoNcH0sGB+3edcmq3RNvY3RvOb5BJIrov9SVtcQtiRTwq7ZLEy0WOn9jzINtRahjeW3ZqEBewe1M
4roIc7t/clrK2HeZo4Ambi1J2juY5XqCQM/Vw5LF/oac6LDw9GMs5ESv04+QjkBC5OgRG3YdpEMW
GF9OSas5eT2RDS9ABoQ4VxaIrkufeWOINQ1VxSbMWyC4IOcsc2PkQ2FjDqGseE0aKwVjYCWdtjpE
X4sZE+2phvyRMQHJ3XZROb+16pw3SwKwI4lVmo+ylMurHty9l8csVRLe123KVtrxkuWNDEz7XI5L
6PcdffNhyAWhlkZu4O0YFditTYGeH07SOAN1S9iMoQBZiLI7005qMjB1CnMUuaUKdoGgFaJ3HArr
UblV7/hmR6IFkPKSmJjYZtyyY2PfaWg+0eTssoHB1dFGaDhfdR6yDH+I3RyPZcWX2Q2GGLBl9gr1
8JDn9MlOQd7GgUGJAS1scGFu4QIaXBLSyiZNu+NAhqnetpot3d5q+wGlTTK3IeOhLAZ3Z2Omw3U3
dykR5DIGSZpy4cLGPWjsmgT0dE/BHHwD6UBhreMJm6L3VTEj8HXvRduAURh5Z0G8sSJUqy2Rjq20
GrQqHg7ZqcAUMQ3uRXukjtXTqJ7bPERwk06/civ/cTL9E4bF95IyjonY4+a58RSN4S9i1n+Y0TC0
Eni0wdck6/b8B+khuQTa/MxoogiuRduCs0WhOB+IwjiSBHnrMlq02TZ1g7jOhukOduUtAffhtpyS
62ziQ+rt+ZKVhNvUI0swIyLFxka4YxjA3uuoQx6x2NSV89HKBBiKePwegdGSMLMaXfF1b4qBeZNR
ljZkWIKcVIf1p2oOTO6iY9rgNDE6/Rbg/CDvLEkPpjLuXEPdR1NCRNhQvNEBrpZLhnW5qzDDyqdQ
glcI8vfFTNDGOCAWRjFAgmGsNtUtLIJYQ82s4VZnYf3iDc6hNs2fuiVqtyzT4RY+28ApJr6SifBe
q6Fb3zcY2hKM/NhzQGxkwxE7S/GibER+dgiKj4HCCaHIk1sQ+tBYzm2o6qPXZTg3p37rzRVaAMcu
tlFnEsuW2hd3hKSA+7JaxDNq/6e6VZeG4oE5GgaYBK1VZQ/f5kiKbUsEMkguoMlGlaZ70yqQ/w8u
4AQYD5uhJdwqz0J/YWPNRFJ+4EZPfDnOM1HD8LG6bQmynyFnkAv3FLJH3S64se8nnuff0C1QbGfK
ikHH9A2pnvCHRgXzamSIsxSFdxO1QKeOFo7GD9ZbKBsCky4LinjVPnXw5dZpIb2eKifeNa7lck3b
Et1AEnntbWfH0AHxsx1cdvJ+l4ARBAWMlofoDAFlJwmIEJkj9XuCyLlNCgfW/dh5l479tK9nZWxa
C15VlMtNLMVzAtp8IDYKDRkCddiH0z4fY8zzeGBPZeq+YFsCC1azp+U5H7FmBPc6ZX8xEwfJ69a5
6Gg45HAsR4iAvrSNHcmEq6SD8nyeDQBLxGlsDI3dInLJzxIyJEJjCVftuDpYjvNb6PVzVuJLlXm8
5XWa7ME6rA705eykzPxcs78nSoW9AvSfqsFsXmfkFpteH5ziQO9UmQKDEjjlIHyAeE4sY9dUKGhx
MXHp7SY5UckPhP0VjwOBLpvM9e7MLHuzeH8esEXslmF5Ltto3kPVJ7ewgG3u5B4z3cU4V5V1aaQF
VLf4CdxKoPviOPAavDreWP1EwrluuhwenI3rLUoPJUTUsa4uuaNfjLgEQ5ZDx625CSOsedU0w+8M
ohjwvLoxnQHElcGoU03jIZ5wzSxkVfuLFT3ktWdvSc+4i7MIpnZMok7ZEuO2rFV7ln0WtIfcsfoK
uN4xqNRLx+Psu0XrHOE1fDKmvVOj3tlK3yqLQeoiydI01O+yRaU0WF+eJ1MGuuUEXCO/Uslwn4w4
+Cbr0RhIC5nst8J178qK1hyn302EOKCuUXkv5NBhH9K7Eo9g0YUlI/AZBoIeLWRBGIXiMnibPRJJ
4Vzx3NealjCon8TkANdUB0831008XJE9+Cse2K+XHUebS3G/s8xh2oYANV9nPoAxdS5eAYS5aK3t
OBNzE6gVf07KcRcgvq8wio3DlRx51bbFeF3DJlqjIm67FA/s1L+aWbJDDLeNg/YGcfUXC1sgk8BF
mASHlBfjez9n+BiDK9vLUcks2cdQtk99Dr1mGVGcyMqfSKTkCMm3ZEmcm6h/HD0n34Y9BRKpvuge
QobT+NaLxstuOgLJyA8N/SbGA8AYCvZ0WvZ7l8+eDMk+eu+1ld1YhlZnTOjhU4HyAGytIEwVp7GD
LqIZXzl7DPxQ+MFGjhJjxlKKD4ta9mN0sCEOIA+g34OWvSd8bp/U8XcTTDdJFjWbMUvfp8S9Wsk4
bkwyiDvUK9L/tq3GBxq1FYu9Q6don5M+fIegeNumLZGS5ZMTfaTM4qPFwJg93kqgCEOV+yFsRyRS
FyBA94ljGkygIHPj5VuMJ9eIboPKOmWWwFRNFEZd2niqYBKCZbwrw+mWRKHGVgedTO85L/62YAGW
huBZuwNFxjazbgqDm3hYsvNojKfMmber59kl5iBIxaGDA2s6at9kzYmcyEMRzTtqF/KWw73yrgbu
zCl5dPSIASkV1IjPHcCGtJ1Ok2FdRgb9sryjytm5VubbVfroJfKq0jcl/E/gWuDz5HJAwH9jmWji
0aNcPKOn0/5NfPvJyY0DLzfuilO/oDNKPORTyakSNd87RFZCLDzwbrCa8e3xDDQDd1S95V0H5N8j
QTbdhdz+3MDbORpu7YmQjtC7c3D17nH3vHR5sezDkDiwbjGuILbwLcXd1STOIrUuA4PoQBu7Lmxu
KF0IpkG26qk9oMZDFjTHSk3cIgTCOsVzUju7liY+KctdbNyuSNEcVaHGRVB6FeJK9FqQ7dLEx/90
qJzknh3fnmQpP+o/Jyd6w8Tqj8naxWDRGlp/kNXBWCweZN6JUQytJ4lfRRVDu7ytYVfJ694yADfQ
CdV669YQJ7P0UaFDEu3gz/XA14NH6SGwSU+xvuk5sVsQIKOGkDmQfIDc0syOjsZvCHVngOiDD1dW
VEUsTjZ1UuA5o8JQM3JSDz1S0arlKZjW8X2GGGc5eSSvmK+iner5FBhY/a3ssTJcyhQJrgnAE3GY
Jnkc4MRboqIhI/cK0kYUBYfQ8x7SaLhBbfwZSf3L4dGsagymdrwPc8Gdps3nFo9F1ozl3uuLaBeV
KaGQDXoLo03GnTOBM8cXGDEVQnblLtNIMpADvbetCLlkmxYU9Z1e8uvMYqvswke0QqtFomEGp34E
Eallj8+nYzvlODicZrO5rqYWu5a9iSbSfKsWNOPyERnmK7XofRZRX5mmJDtHnQqJOji3nfpXVgvO
q7Hfw0mI3j2Z/diWrF404ELIP6uCi2P+N9ZnsbXNWq9Y5hVk4sEaND6J6AiPZhxwd84atyUFuZ2p
QzNlfKkFiViQ4CqFXeeejTauL2bekZM6E1C5BxGv/KIaX4cweRnd+jqXxhOIhDskps+dHZyDst8i
Cf+SrvMDU+m1cDzlTyKgNk3JX6tS7B2JGCHkr9psEmKzmzZMtZ9HRAhnq3IBxmFzJMAX6VhUfQ4s
FAm5iU+Ztoq7ekjNPcJv5lwisfZVaBAwbTHPhetZnxzizLZuNu5KQYhj1i8e0Hx9Z0UR1Wd45RTT
saiTRw93IY52DrXGfrTLPgSNQ/RoP/2CcHAVLdggUy+/UGc02yAcd808QG2Kis8hcRO/NGqiMexb
lkqPTbryxUnklP131xtnpxDXSxGBY0AirYrHlHSegU8PwUu6mi1v3bWI9UTwGWpgebWtbrt5BAde
Q34vpxxzZwbaXh+aiPR203HvKNW++JuoZGdm5ZUbPMUDAWipU9V7GBzPnRNG26ZLpo0HKHtjxjkg
QSMBrmGuf3lRdbe91JQ1TW34cAUJl+/b8nMh9tsfo+Jd1uIxMZRPz+ATtXKPfeB+jLlOXormfbXj
VaR0TIAg8ht7dsHvzlu0hRB/LNyL0dYaV+dux7/t297E2G84QA8hWRVyV0PIKntrs35C3Zy8TryD
XD5cSlZe4umFONR95Dm72TQOS52epsw95ka+C93g6CASNWhjmzL/rOGq+eA0U5z5IwIFWXwicgED
OaSPQZJiuCzVb/TrVz3vmfUsrmzLulq5EnT/x8gKoaLE1qVbKaYkanIM9fslKdjl9ntab2jhrGS9
AcZsYJ06XmORMcHB44+X3TcuMo4g+6ZJPb/T5cFs+gMy4zOxGscw+3aC7zQRl5houFiUO8KgzkU9
vXbW7Vx8dMhhnPARurMjA7TLDFi1vHEFgRFDTR3Hj+40O7wTG3tAKKFuGTBRAr1o8pZrTck7E2dZ
jjjqjQOshG/aVZqqDn2+Q+zkqE9LTz7HNF6aEtChSwuO/LqA8Zl45V7h8rR18dATYiAwIzZU8eNq
YTGCm7qBkLAaEIS6VzDMdPUtyPpO0hX4BhgsIv86BRgve/3SmTcEIhI6+zuoRpoWwv/GN6J0soEX
NCZlcjdRZrfAkYnYtdjPGyHJdR/ZSgmSHxZ93DYl3MGkhMUATbuGOUEX8wzPNX9WoaVemkS5fjuD
yY6KmzZL/nj/WACcIlbzk8oFbAYj3fEigMtRznf4fZ/qenroHNwtuU0kQZXMv8JZo/ZguH30Rqmu
UVepIxeA+MKgrLeVOx4bBypOQ+m3IeDwkXUy0JLqCY3Rlrnn1VCztUjc+zSuPgurxyIbOS9G5Bxw
+p4DprAewHxitz9nI7nuQ3kjlfmZgtouQTvEpjqgB/tVqWVfO+FdNyBKwdF4VHP/MvULnZADqs8V
u9QCHeDYp7Lsvxuzuqtq5l+TCAf8RWuV3zEethb1ZmT9Bqs5226kPHsu+nQTuTJ6F1gazmZUIakY
guWGgdTy5LhudKXsgtADlVBsugXQRBh3t5gM8n0TZOkxC+mcUdZmz+4Ym/elBV+Wo+c4Z2BEUOgk
uyUvFPV9CoksWvl620wRmBI3ZzI3rlcRxEIuC3ChI0Mjf+IPoMkHdlOtMhEI7OZV58QHlYh4Fw5i
INMKDQGE8jtLWHsGmDcQSd5yxTXSTmRuhrk4xcKU37Lgkn40TL5jX3Lv4IsMDfTVbdsgj5MSwYOP
2FfOtzzldndszcQmK5lFvaJVbvGpTM2CdsCd7XDZjsOKk0zrUjG9kM1MNkTtyuR5pYnHdFQsuw0S
Q0j5joy9TdPAnVFFXnh0RDDhFCj4TPhyI4Z/3ZAHvo0tpMhPjZH0vAHjxFms82SbHUilqhvKqdoH
eby0Yp8tJDXMH4Nndmy8Aj21Q7GDoQ46nIlgNUr6eNT4+UbW9kDKh9NEHtYklKzxQosdjaa+NMto
1c0LYeiGc8cFs8Wzo6Ne78OmlZ+5zlremKGKmv4RQ3GxJ7/GOi6dsPepzrMTuwOMXggN7XUm0Zrj
zkinp1ZITeW8jBIaSzQKb6tKfjK/7cNmunZrs31PYloQWgYotLcqgbL7ZHrm5Jzy3gnWOEEPbRU3
vDvRPSyu3DHCgPTbZWYntiOzKxLIWkYrOGWNxhTH1rLK+EG6KUg5r+Hh4w/rOnrgNapaMNWxp5+9
Oevl+5JrABN5msTIApysabeE91qB35jhyODTKPC+411WElhDQ56sazuSIC6ZOvWmqkwvezYb4hx2
wIWp+8dGq/lnmQWzrNhTJB4RmDrMz1iSm5WXw1fZTuQ0zRsJylgjhyd5OBE3HvgGG1GUa+cnR1kD
IpqOp0ehYXORYJEnqYeRaRX0rbtyiOa0xRuO5elrdBm38cbRXmYeOQ492B1VMGM4Lro+9FYbApvh
dSDLRdlIS7b5g4kyIGBVEYbD8kQSbp7u0jHxcB4EXkLkoF9EExcT66+5QC8jOVfyMhASzio8SjUF
DGynoraZ0k6zkOlrm3eBGzMfqsAdaYRvlAImoE1+vHzGi3WbWHzKZ9q3GFRjsqxj1IFelaZKyt2U
VbntmzlrsE3VVnBLpqyMe9+Ev02fWCkIMwitk+nBtbpxeIz6KLLuytRwHQrgYIgvBU232tmrkudo
wvZSj33O5PWJAZU17UOV60tuSMe7KmUQ6N9ebLR8KQFcmqm5TSqdDVSJVzjRI6mfmvRDX5VJthor
zK4srhkkRvOXt5gW0YyWmWC6xOOKs63WuAl5YqjcwR72coNnxL1u4fSeJKzs27lN8G0OSbCvNCYn
2+1ICl/gW54GJIyHiIHbnilCDbWesShHNYv8vLVumlCs4DFXvZJBaBOI0I67yG5Tl67UMe/6XoAj
SFuijq26+lki0ldQcFpNcKhLqulNCl9olwkDtHmbkBwZ+h40tlfQjvPtGufN/FIHgsM9bhxw+Xbk
Lbuk79uDmxCcQfHrhnTVOi/fbdHOb9HMDMZ3sskxj2Ej5VsVz8xh3JnbXjZa7Ggig60GHn7MmoWs
5cgRSMdqU2ERTMfJ8iHUiLtMF7ViEIqfaMLNU2+iekhecd8Y2rcGCRgrJGP4e4jq/mL0nXkaHKt4
CIrZvV4Cd/qwPMVMJxwYKG0MQCEaBze01aoz5E3SgxWhfhcw2nsv9Z4TmPkWuVAeZWs95UyLwbdX
E6quWI+f8Iqa8aNtY63prqouaTY15BH3XtY5BKe6rxCkpTABHxPpDB75BAPMm7wElLBfcLHUm8U2
2VWXooCqj4LXJQfUtqFkRSb7hB0nCC/vQk61QTtfQ3kvmD2gcAxAqqAyHMi/qkHsRZDBwzo7FoAw
V3mpdHP/H9iX2Eysj7Abx2CyqBy8ID4HHkFDOdPUf5SI2hoO0HLD8cdyVr05hvziiGTuIR5FJT71
0O3/UbFRYkzMX1ws0WnkTVYReNyVqLnwW1El/SNDt6c6/P/gmrJdKpJvg3Z3a0MROytGOQddJ2x0
zOU3Fq3DHyu3/9fmk/+PLCVCsVP8H//btLFaVv7pN1k9Mf/1H5dfWfyvDpQ//vd/2kn+U9q253iu
DW6QIaBifTz+tN1//YchJL8nHdRdGlmnFA77yX/6SSQr7n+6R4T5n0J5CgWT4tpb9v+deWT1q/wf
a3mllSPJg+Erg8bSrm39SZVACFpCvHvLpA1ub0c6HxnV3sng2fQHOryqDN7BnusDU3Bql6tsrWqT
EDgUolbQTeJSkYawk7l3Wgp2UZ5ggDHWEwJdljPO/NRULJIMxMlDgkI0iUa5lyTKVWb+mTH3Pg1u
8M6isjtMprWcwukZY6a/JElzz9y72HSReGgMe7csBcyV2ux2iJegrJm98JtpH7lTcjPjR941iaE3
c/RKLrU81ELITS/iryVXw6WUXbbnfGWGZ07TcQKYMnX2norT72xPX8zFbB4d8h6juP6YQISQpGLD
37ddlCwzCxui68B2Or7DApmsPZBu0VJR8OgaN30f/ErzR12lp7p33+uQTCjTgYE99W9A0hCHNtIv
WNrgcuz9ABSkk7NSzUqihsLTEBMtj3f6PBBPyOgtP8Oh+D2U+qHEv4wdbZOHxFyGk3twgM/vnb57
ROjEfJOQPWnj3MdDLuxya9bNvmV4aUj7CLflDmc3+4HisbEaPmcFD6qAHZWP072q13SyyfVrUf+y
vY5md5nOosrWc6EBr9O/wowedkVpQa+rp/MM+4Z0yw+Gs18UF6egnE8Eg7qE9WbHKepRL1f5Owsq
vi1pWv6Kz+JwfZpYmg+R/QE45XO26eLL1NmSEbANvHRfhEqToFOdKqpEoHkV+YlMCFiCDdVu7teo
h8I78R8ocuK63faBazJ0KMnTLedLy0v77FjLkxiS3xE5SA5DgbDpOzySJjm9M5iRxryscvgo4Bx0
VZwcM9v19jIsaXLSoxeLSybBLDgUCID+M6hZ2bgfDai/jt36M5X2fpnRIPS/W4MYwLzJp6dqItbQ
Nhhrae8YLaAFuwr8nHsZFkm+gYXj28Eviq45u9G9LSm5g+Xcl91ygp25iQHWEaiL47rbtuIwzLF3
n6bGvm4huS9FypuFyXrFyNBUGWkvA1Mp0id+qBLTjTb2WZx6BzNeOdMAvZck/CamDzDDPLwv3Gvn
mdDfoQreC/dXsxJd7apn5gGQbYVyEeJa9tes856mvoVsWFAhDMBH1aucXpA4IBUUxfqWwu2cEgDT
ugFbvjm9QuWD6XGkKk2s+UVWITL2DkuH9ozTnFToyMdD1WdXy5o4uhBe7stAJuBPwtusT2/dSFwj
gr/KCZTyYuvFw/HoY/siFzj7sCg7t4ZNtma2zwdKb1yiezNUF9qDAF3rwMj/h2j21TMe7+KMfU4C
1rpq+9u+ml5Bg/5i+kayNRzUDf69PXlJfGf1QutvmskhLgi9chGwGu6uke2NjDvicfndfo5OnWgl
b17zUrXeznKKA2Ord7PM5C7ry48w665KbazhokfLZrjEPIttp/OVpEQ8FSkrEEH1Szf8PsXq4FhY
U9j1EwE6PcmlfoC08tlFmLaJQUGQED1YECWZWQwCJQCEq9JBEZJjme67JdqRVnEdS+bo0JTzMO92
IgRuB6wQNJ2G5hA53m09lGdGab9V1F4t2UJ177z0PflzqVu1R4O5KlUFHLwhviN88IWpAMt+/MYk
IhYMHcGJUAh6srka2/ZgcnJuHNB5NEJXIihPIJuYu5FmYav6IpLga3LnC2XXUY7uM/CavQCfxewg
YWSd5Nt6JBltnNtDP9J5D8ZhksERBcslMnHNQNy0N5YsX5p1FQJGzSl17Uv3QH/bb0tjwi8nQ8uX
zNPKURenJCBunPBWuYS/sPQQPtgCsMd9oOvpxfPWoNn4NKnO3prdqQva4lxNbMONZN3t9BajMLrV
2K5Os7YVMCLyBRu3OLid3YKNBaHCMBw9ApEDOw6qX1K3PUgzfaOkZ/HgsngwQRqz1bdPolhOUNuS
LWMQedUq8y0kdoTakiVC7Rr9jtPAzIUGLXZoc0RzJbHXFdNVgi+8L2uuR7QkaHvmUhxBdBIoTepx
UTxIK2p8O+otf5lWkguEQZgtu74InzkqYYMt8kiSjg/R9hTH4MjNnw6aiO8YxAvO7l2rR2NTOBP5
9MA2nSwO2Z89Ure/k17Im3Nb5fFLSOiYGgJNc9OTXBuKR/Lktksif2k7s7Zh1b2Xca32FQAvfwzd
V4M5DxKn8hywuB2G5MkJqLe9Jbw1G7bpSaOe0NUt+2peJ0cjHp2ZIhco/V2hUNDQEuW7MXpKW7v2
lRnilaq/sO+AgFfXwBoebKsCXzWT7mINLB5oXG8TV94FYXjFh3lTDrkm+nLACxWGazQnjDU55xER
GuSoSSW2pkTTYIrhl+hSoj6mrINvMB6M0d6ZA/4JV4Rr9PgE5iZ/w3mItz3OwCOMTbSViXqddHAF
TW9Ug7Mx0+7FdAdSiRhPkzvoBxaxaHTEGWPiQxAuh0aN353HiTkVzZldEDv1Nj42nouHi9Gl4ZDH
OcO+TchhUzUwHiONziXM2c1U9c1tHV3qmvj2LoEmNRKP3qXMX6HUpSA/59ei7C8DswvfNPOdyMon
ED2hXyfqI0C2JcyU86E9tuHrDFwhpm1HOpVX2MLDd2fNVWjyEbqDFRZX/+sfKprWAORXx/LWhC52
JxLou0G0dQzCYldl6rpQFGwDQPh9WLMBCbxP2oJYmoQmgJINl/YCG9D0nRRYdguOIoyCi2llBzdj
JDol47twxGu3yEeRYPRn57FnFXHrGsWlSHHe4c9f9nwL27Rsz/iUzedsyFO/sSRckBxY/bRY2bYU
b9Do46OcnRsPkhgKhcKYumOp9KNjuFf8+kef6Ie2sXn/WWSvdBNEMgakH92YfSruj6s/HITOQmyE
6p1XsUoDWoNkwQhkB5kwK3mCWiFpRraZork1i9aDgkTwrwKd6MruW+YdK3jY/E/YoJyEyNeuq84N
AhAiVkZacesYUKxtETsQHbw42dYKaJgWrW506pn7BXkJ9wgSZQpAYMfNXTY1LjMprbd8FImP1XAX
2hbLXL6dWAjzkI72KxpCBp0iwM0wA3QhROMYWBxYYej68FBz7mbglVGiACNy4STJrEzPq2qr6hyx
lzecx9LJroywCCHixDuYrPWOybo2mngngOLFDuIMZf+QKDwjVxnv0nSbGPJM7CHMeyt8qBL7MufW
K6qzEw1svKfW+y4dBB5l2lzn6ejrumn2CAVh2rntS4M0QgXyKlrDPXQ6O0zlLnZOQWQIto3GfGrF
9DKmevKb4afBG8WQnkG+ncSPLg3CZq6mvQMA/8qezCd3nn8ayeygjt27qQJkVEnjmhvpGISzjfiF
n1zZbJQG9438azYWA/HI1CkteFBe7V5SntClb3VCPeU5aQu1u9mJEQTgb5DNKCAapyZbkIjIQUQ7
iOJHcH/pdv7BIFxsE0IL8JTZ1yaR14vtsfCqLuDpEMl51VVt57cEz19JQqnQG/j9kviJk6Mqc16I
RhiZleaXsQFu5OqJdVT6HaUQgJLm1TPqJ+ISNwECtY3lqM8IIPfUmdfKQXCd3PdV+1xe2inwI92/
6Ci4H+sSySNKDf/gYeKBW6hA4hs/3oDAiEBX6uPwrY2RuIcV+OnhBTD5vVfor7lET1Ly+w4p9KSM
H7WVPrZ0+/MI4Iz94o9Vst8rZwiNk0Lg0qifqOx+D5hF8cFNrP5EyDyGjw0GDtuf6PyHWs0aN32f
7bUQiMHKFkUVRNdOXFZNLBojcZP13UnnIKuRQxAUY96z+blhxOqraj5zU75OGSNmHq+2Fb8aJ6Nm
J+8gZMLjz8OtAbI+98rvRbi7QBUHUshLH9Udr5LoerFh/zDFgTqTgfaVqkVVkAVAaoR9l9w1ynCI
bxAIRmY2jukseUnPd2MnPhhnLvlmzuj++ih9TpLwRs7x1bI4iuEhRNhi5DRieGYbRNG7C+GYhCuh
Xn1QOng1e0ZQamZomiPaUPBAGhflHusIZio6gLoapI9yhrGE1OZ1nn9Bf9orythsYLjlls8sRB7C
yDnXFihGhqst8QXOQ0lI0t5uxKkMes5RnsQdLNatWYrTEmPtzIBk1oWHo4L2EJSvu41H9WiWzqEY
aH0wRJ+1F64IS0JHcMsgwioooNgNnK2RaTkj3cMYghZSj7rhErd4VTk0yu9ZOdctqOktelgkM5Up
EG9cdZmNZGxt3ITOjzB9GONOLVqvgPMOJhaIt2w3RzUrG8ZlotEHvvAWU9l8tB00Fpj6IQ5blJCE
JzbPc/tqVjahDBgEm+CysoHGTpNHYaLuc7Hydg7tsI7FF6ud97arVnY4Qyvt0BwGZonswcnOtYKq
CxCe4+ZrEC2sz4VCM4K72DZjt4PrEfjY6dhwMSItoUcLj7UvUmd1IHmprRv2wcn4vUhlcWpEGwEo
TaVcShEy0ypRriHndc6y+hxJjkbFkwBydA+pZwTss8PfQ2P9pobfalWxLdNQSoOJhE0iBVkCif6+
RjXF+orFXCwmFNtdSNGZjttI0eZbc/KwwHHfJQWukCQhjihfKky2vFMKK/yCMwmEaUQkn0GH3dKW
Mf/tvL0jqGMqfs6Ot0EZ0SsnPOn1FANyM5txB85Xb0fUC2qV+pGJDpI6JtPWrKD5Ng9zxaA7l96u
HrI3M8DzNRgGhHO3p8gsQjjyEWu8rirGnXwOLMpjD+Uwy+G2uPZIsUY8/ZLKjlO7YXYDzAb5GpE3
TOa/XOqCLI7z275dK79iIFjWnQ+51VzZWY0vp8OmMbmt46uJQ3dIeKkZxG9tDM97tMifMCvXQ1rI
/pB8cnDyNq8kKhjUkH4b4tduEEH+T57ObMlRJVuiXxRmEEAAr0JolnIeX7AcTjHPM19/F9lm9yWt
TndVZZaQYIdv9+WnKg/PhmV/Kj3L99Lxk6gOPFg3qMgOfPqU8ifStzhdQtwpbWmPu24Ma+ajgbeF
SdtE0j5jyOCwr3mpOjVlwTTArUPamgSd3Zwy236f1XNE0TGIrLVErk78uhiKM6VMmxz7iq/D/cTQ
p+1C1jB+3/OwiVLK1WhZCmOpXkI9xt5cFwCM42dsAGtHi6KyMWRDRMFqaYMSMmtC44li7VQnbD5y
vFhpQg2Nbbslz5vxOJrmU0BiyF/pEdu6om3T7BOG0ZmS3zSgxL7SWyDbIZRva7XyT+YCw8/k4KY0
3kj5qniLZItlOz/r5fhR5DGbKArg0Xqb/JAlxeNQ4sUih1bs6Px9Dz/1hh7SGdv7dsJPgMo8/NCv
6gPks4CksUETFYVQhU2/BrZ+opwE/LhsNUNtytm7nN2TG9PBEH7OkufOgnX2qcmGu4axQqWwKmiS
ybbOoCDv8cM66VvEbMWki/Uyb2tW5jETC3Tm5py58UNHWOC8YI7GdIyzeEhNHy+QhRcVuziM5mWk
s4B+8LU9Ca5bMmItNJzneeq+OHSzIAmGZ2XH54gGh5BtxjOb6Wzbphpb4Kx4qwI9OZC/IDK91NQn
igOA24zK3fAtSvpkXzQR3UGL/CIRm9kyJh/v/EfQZFjZW1+kG15lvrUG+iT6QhKmr2eO8XPUHsMz
B3+1bdXkpUOj09EX/tRUDRyq0v5t7Y7Wdi07/uk6hv1la+YEYYIv1DIsNBm4r2yJT6EyYASo73Hg
4Jo7PLUc9c4jj0NaHEz0OwF7TlO4t7C9jzsjdr7scgJNBgIbCFYycT4g3UbxyaNwHS/qgujiIFXR
57HrpSRzUY1YRHSbNRMH9B2hiIMj80fuBJiMXTltCp1vTKC02jKtv0bNozFKrB5tfVxwBB94TjZe
HKOWNtwXFzoU5pi2wzokI8rW9q7tzX2rBssrCff7I3eSaKBQiSUdH6KxvHOnvPSjFLQY9qHhoHLQ
zyN5AG90Cc4vE29riucc35GHtK1Ptcb6EV/4cSjoqiOewQkrh9HA27z2O0EZX0nPl+XudU3vjmXY
0hgWmTMfSCM8cmQ5OrXaGUtTnONEHvS4nH3M0Gu7AH+dqpORlfWCEch91a06eE7ydBePrIw1/bVT
Nu5TsCQeWIvtFA5Xi1vBXbsYL+jKX31TY28reCgPIlkOqTu3B2UE36keQFNOMT4q+dOpGsses9GS
vDGgtn4V3bckv/zBqnEsFat8E8PzFhz86HOAO5ytymf/NMgigN2QHbWcz09j5s2hMXxwEkSdDIaw
as5f+SjfumyOzkM2YKvcdtqA87SKLrpr9NALww5KPkuh2anoi6OBNjHT5twUFsn8lG2kKSJxDvN9
tJoMGUHeU3OQXt929y0fql2xoLgrOPRmZoP1yIiSUk9LVwp+Wsk0wdPUB5vDoFupdGs6skUR+2/K
gQ/ntOsaSQXAQSY8v90M30KxEP5wUs3wC2iUleVgGWUkjPoCZWVAzTGj5C6geak0tKNjxmwC2/Zo
W1GJ2YFht2miJ9SRiMooGC32jBjZ08RjttVZo8wPkN20E0lp42cVNoYonFgUJWyTtuWQGMONmIN/
YU03UkY75GZsbbQh5uBQJ29T0p/kN/b4Os7WN+y6deIwnty1B8VotCNv9dKDwQJ2W8egyRMUr9Om
x+y4teP4pTVQcpTuZuwyDC9LcvbuGMcGlyhFzlSbymy8LQmdxG5hfNtuDJChaukJSnSHzfmMb20p
v8xRfzfzYPASwBx7mJoEeOhF8LEZX2KDN4kWOGpTx+Met4ZHjOucmZgN5QSDhiP71g3H7kpvEysY
Bx9MWHAbkBOWRWbQcLHx8Ycdot5UL17WD7pXK+qeuVUiYJjkRbmd9qWTXrv6tCSp8hmkFyyR6aOZ
wA3nbElWQ1riwHCzp8k39PU0i7FfABG1lcFLFKstR05YuYbxoXR2Hisud9DvO01vXkCS1U/gEHk9
6QNoeN5sWpCR26iXuy509uSvovusfShZTdhi2hqQePwckdMfGt4fZktHQJZZhd9aEA1Th7dXawOy
na0VhttjwXTUXWTP99aSYHkyxdEV8fJodobwMDDYnq6Gx9yx2dZEubEtqERISlnfdaX5GEx0HWW1
pV3ouv0OCE/45E3IM5s76uh1yjkLA2Oilh8lYQqkW6814nQ/kjmgRTLXHrVYGxAEGDI7zVQ3Uzj7
YajRBnSQ+EgfPyUC/QbvsHuf2vBWoIz0u3bkr7YIVHkwCNV9qzXtKSnC32XKk0PfXmS1aIzneUIr
IIo+RqDoAYF7vGV4oMopLY5gakhyDfV4sJbpCSc0aueCo6twwe4PSS39iM0JxgDU4hLkCI4ffPwI
7mk0niwdk4xyLIcqo+6jkgUOPLt/wZxhPGlrX7yZXxow9LeR260XTa46TIP1ujDzjJkcduEiH6lZ
Tp/mAA1MU3i3cDI9DygpDyE4JTHM1eOSwSYaYuAPsagwv0youIsh7tiQjKcs1/aqnvV9UQq634zM
PGrZdD+XMZZirEperjHKtCOW0V5qayqDGxt1SRslygBDmk2FWY1/KzjZ8Knx6OcPf1+42dReN8di
N/1MOW95aSfYjGox4s6nspZ83jFrtPQat0S/Q324yULSvJuEcH1kpuE3pbW9cdpzb49M9Ojipsa1
Iu9IgAx66j7V29NS9ze4kynvXLl3Ibh7fRjajB5O98D3RnOQbXEcq/JXtciukBTOKS1NFyHTSzeu
VXmGQ+uZZDHjjMnT35duuV90LdqVInbIddIOQ770k7D1oeQu57vZTEwqzmg9GolEtlm4G2fnqVJu
cbAlQO4+h4GaptLGzHnk6Gad1BUkgLwkjKTmlCmeeit6uVA2qjGH66xnQHNlnyGGO3CdO5wYqnTe
xiULLnHUOBfQsLkdXYPa/ZlTl7a5eoJmg+kydiR9eDwl2jw+TKlLAVH00qTDsu8qxqdO9tO20UhW
WkGByhWVVNbE5nA3hljiBjs8RTT1AOrpSchhSx+ok94WZokh07I+iolbOfaMNxyNMcXntNtwA4yO
7RRjt1Nu9gbHZLMUIz22rmKBOrFnqgSybtOQKRNZxcvD4WBPKWJfEbwx4H6zjyBAZhXFmxaHJIcE
85ws/vVtlN3FsOEoSsSrPM4GVCSTksC+dY8gg2BVYb3TYiM74lXadX0RH3DZpqfgv6QFfq4gNOIJ
mvCpVWG1t3BPHBjvd0luFicbz6AIx+kUZdlP07oohN0NagjFU0TlQQpLCMBl/uZW1OUGOAuPdbAy
nhcDrxxd2mpxb1xxtnEk0FwLrbh0Btd3dfMqdYc02NrkQULWunaktA5oZqBkHUC5IcukdMyvFEVZ
l8xCSmcn2rI4QMomnSuNFMvrGHNhEZBqi73GkE/zYwvM5Go0lTe2gKdt3C9hxuNTpoa2Neb+n708
kCQJfE4gz2Crep6te0MFsxd4NflBcmbDW6wZxaa3Z4cnh/aWc4RiAAXaPGHtp5IXxjttEoz45Bn7
frua4zxig6x4C/GvxStFa9/yHlvqv3LoWvxU0xFCRnuKZvWdugXVYyEAekqbqNXoCoZFyUY4dcDf
jSDeaogsMNABpAkt/HZlFHhZ4Rz0EHEyB0q+qdOKmKSeb4uQn8BeCwzc1CHvmTlrtxZGbHvg/s6P
gVLfuH6elLGvCWv2cCRT9WGybZncf6VsU6owgLbBfW8vWqX9LpkRHwb9H6esGh+Xsw2KhPBNZj2P
boOoWTP1UGBnHTjc5RjzP0lsF5CYp/ouUM2AmSvirUvUeqsPWM7NrnQ4zeEuw47F9oojuxC/HG+a
gzGID03T73t62ZF+dRRjG7Rbnv7OtIDsca118UBoOSYkqkJin90qrjvklj36NcL5g6Jl99So5iuv
mvQiNCzT7Ah85cy/NqnQ1rKj7SyXJ83uOCIGxQ9nT1rigvzQjyGigGFtK4t9V8yS/FyL4DOgRWsT
qhyPstIPJSUdQLcurewkXliq5cckoAog0QNSgzPLeasxti2tCv5QZvGrUQ84CWxDfy8CTn/9Hp2p
vXMUgUvHgGoxJS9COBnVR9HNsIxo27cI2V0nnYsN6c/H17fuijFThmlEhiSiQw81erq0y11l2+Ex
TzN310xhuR16UkpJJHPfiaoHbs+JP9dGfcTEpt2NxGXsXEZeVLjjOej6N3dBOs/gAueOwROrUwoX
fbAVmOrOOc8YD0cjoUENM8rfbB0vs3NoFf1/tfZqtacpCu+nAfoYXOaeG2VKn8eO/rfrgKduU1bY
UqVWSxzc/akJzPoApGw610iyWPD6IzXRlGY5hJtFieus6Bl106w6j4QfJ8095YkxnZuKXHuDy/Bo
O4zh0wy4WJ9eeEB+hCKlmNUaKN1C4pnqLWeNkBVxAxTGsefz35fCdBp4SXn1Jhdkk8z4SdnSnpLo
RdIbsUlxlq6fhGfiLoTtkEk4V/MlzOj8wXCDtLNwlJ+1ZxPrz77U4t+Rw7cfE5upebHORlWrhkVg
Wa3aYuyly3RkWUfk01pGjnlIRPm4fLmMTrtGcUuYUlqJinZ4wfggdrFwHsJmGTAqEpueXIwcxNjb
S12V/T7q3GdaERkVxxBs8tiYsNwRPatlPqVUHV96LaD2cakfiPbbGI6nj4jdrVeV+o/bmS9TBjNK
JPavAjKEbaai0YuFn/f3N5UyEr414siNEczPM7UVmI+Aww9jRv/BTNafUZ7eN4odAf+xUaMavTqT
pyx6m7Doyok0ADb6bchKfZxRpzAt/kzRRFlVpez91GV3/YD0bbFiZmSJ7v7+Plh4go9AcCwZZveL
1l/tpBrOCskXmYxogKPs6mw3d3hgak5DzhEHqDiV65eW4pZYZdFhnXxPLLL6tcSjcIvJE0jBPHAV
snLmsplFQTuZA+U0HApn4s0PNtaMjSXKp9oe5/VdSiAPpZKuevo6EtYvHmyhBPE64hAOn6ek5a//
knxCmprKEDa3+8goHopi6PdGkBES7ck5JY4BUfj/v/QVA3DKemTfLx8Gfm9/qLh5LT3t5Phz4Mt0
FvXLXfCTd82e37DtrBdjoVICg1VGSR5J0uwxCuEHZwuKtwi+VN59qLQq7zMLqdUUcXR0K2R401pu
kmjFIZSY1ruYE8XM64c24tKlhe1sO9QLDL9sdRLgMIONWf8HU8C3p5BgiWMfoAkZ9NAjGejT+OhE
HJYMB6oDBM6NVDrKHN9CBeolz12qkoYztCrzjJkE1gmaxKZvBuukWzR3kF/dBLqJR3e0Hc81Ub/a
Wj3a5gQs3Jr3avnMZ8oMpuKZyz+fMewNrGUMcIQLrVFED1uS7CF841s1m+3VFAVLge40CXyhbozL
rDbL/LrwA6KjUSUERhGJOUeYc+trZZghJaC5j03dPqcB9eUQV5E1RHcwTSr22P8OrB0J0CRVsja3
YVvPUzP0Qzu+C5PBvhIO5RFAul9waMdFVVqbND6Q+7xbci6imQxPqhbPmN/F1iAFgeSX4Vvl9sxc
xUqkcu8n7ivUl1FdrcX1Y6Vn0wZ2/ezzztKuMN7PBW7/h0BNFPe6LXut2Ha5T83lhcPhIz0q69bV
ISFrIpbIEE100QSXOe84yodkVGvV7dnGv8I+mDG2jC8GVVmBTNERR40Alq6tWivL6qR9ipIJPRjj
beF2EPbdbGdY03uuy/qUxt1L144xq//sgY0rj85cP9qVSx+sJJSL79uoWNZBysAlUrnEtJhGqxJB
pFqCfS7oYV05hOSTih5EJIIOIpLYmA4ewLrGYMFPbdWzhfbBZZy68L/U7jp/mIdg3whOGn9/bglA
Zq2/gmSv76VtoBjX8wkQgLf0rP2TzHlcGmNaN3cjHgM24b1+CmOBHsbCmRhFhoMD8OXC8VarIns/
RhRomo4zeYtyzENmu/JALfXM285sDt26D7FSK362Zpv9xNya3hJEr/Ydb5PgYNktZhBh4tVeuz0t
A7XT1FkU2/206VHMbJGcxkd3wX+IS/7LZIYiM6sODKs8Nc1E7Xo7JWIUBPtycXbxvBSnKNRf8ppn
Uz+ui3m2HnNEO21jz/MpELXuN3r0beBAPmGtWLZ0KXCQ6ZHxLQA2XpgVoMR1RJTKZY8yLyaTbRex
BPBkQ68GrLoN9crqoIu/W3p1Gh3ngSodbFsEL+HRcH2DWNvl4bKzIqJyhbF6wNb/z6zh3CUKH6u+
lmH9/WqxGj5C2GronkVoBYhHENo6RqLGJYb6VHf6ndtxzysWLojiQEKAC3dTmlf1ce2QamKSwWlT
h1sRRuGukvFrRDjgNECByU1NHoxKUFQU6T4tuiRbi91k4n8gffw7zy5/ZTsIj/Y7hDgmgBgfqF4b
PZ9U7VdZ9ktUSIMQCOBurZw4dNlRdGgFpY9J/pzFtBUI6NGnSWvfhGC0zbC40k/eEA0O3KYnPYXD
gDTOjfgEE7p46Dk9H/+uU2+m5anqaR2IwPou+W9G1REpRyab7r6pbCIovBjWWp5e2v06a0YPAy8X
bedslMI0Rb0s+WwYSbCvKoFlh7wMqz1xKOu89pFCcBiUlJ+Z+YTdxLZeOQryX+uXuE+wviNp0qXN
g+jv8jOZALxtaVMHVERKmK6SMQLfm6z/pL8vZRsXJ5Myql3OVUG37E5hm6x/uqNmoVlTNDwJQ6Kl
VNg7WyPNSXZICVpQMyTrFeyYGmLHSRsYjLGRfkjq9Bq53Ebexcc5eiG3NF2RKu2tOy307kRiuCVV
R/Ow2R8Jl2D/csR15c9u3I7JKXb7+sZMO3O7aJfdUKH3VHN1CoY3FnDpdaLl42TG8liRobxxj9sl
I+WivehyZKLkm4D53iIUdkNBKPY2BqVNEtQoPTmroHWbvzqjDwXFPFddZZ9tBXxGW0L3qmeJ2lti
/i0QGs7jWPk0FuEcmq1+q826lxpJjPUZG8yipdSrIOXcIjIXx9zNb44dsj8r+mDLdi078/ORZlhC
muNpYBe2e8Eb4BlFgGlMIijkyWBQxgjDfXHTbjfpFoVVcTZdqhpinyvSG1vyFt9QB+qpyR4XGh0X
tIXYYd/+iL0p2/Zh8ZOSrDRVg0lhDchz9kZiD31N7wmSurj16rLhYzrmT2l2rkZxcR2HySXVWT05
YY4SKrCfp6R3RXBJGoiAo8RN0lEobQ/9dDCt6btkj08vtbbT6DcG/r3LcuXHUJ7uhVX9jsWjEwyY
dXP9PI0RPmUgJVdXyTt+y08sAijWcOoHRYAk32b3CsUsZG5EPdiU3IDncc0ch0+Rtbr0luCO9a21
ldy9eqdJPHoevdwm1G/ynNVUfmqlnuwxm+6nOiRYkpQLflDQDHaeeNZ7E6BeRPrc7pLKzIG2qh4z
373BtLzlelJuGCSfvajYavANWa7K2m+Hbx6FvHUFCX8d5YrNIR1O/P2XELRSmdXTNiFM7zUmsJXo
K9ZhVicYt7auxBeuOy+RQmTCyYAUTal61+cE45vdNExfdeF8dLH8lkI7AuvB2ZZyTKVrkKghhl2T
11Ohs7M9JNTIsnpDUc3WlOpG5k56mHCn/RGPDy2Uc/pjziMc5nJN1BWYBTiM8CjVf+GGP2Fk/OWx
ubSVFzf4JeMWTsSyJH6Dw38R1dlooRzVuiZ2Q0KMd4V7TOZ/pULuKkb2Ub3TfWEQorpFB39trVTt
LHkPKWpJ9Nd6/Atqm1SqlizYbSZlXHbkOcGmdMhHEiVffybzdBYC6BbF6pYxUkxjMRThgIMA/pAG
4mgEMzm2GS3RMUB4Gc1PHggqtLFSOtNWFvTeuLMd7qdWWDuHsyZj3eOgXULtRET3u7O1Nyevv8K+
e64wsla6uVd2+xoEvKX4xggc6j8o1Q18b+wOLWn5Ei47aG/Mlt1Vo7cyZbjXyHpueoJh22r8YaeX
+y2+Lq+r6/8cpue9FMM9SINjXhbx01pUtAEorh2FWz/HMlI7kDf9Hqt07ts5n5fSWSNmPSHQHnVj
zHAhzjgvIjt5iljV+KTgIQt4VZee4BSbW5jk8Q4W0FOYUgsraj+PyX+NBl51GrNab4ztdD+Nxa6O
0+fRWh4kn0p63gsW8LGR7IogNC6LEz3rdjAciKfZ6BrE+rou/EfPt/Sr6ZEE40xDNqXLzfxdFiDB
8/6DbX/k6zwVYn39qGevLG9PWBUJpM84+kXs28FEMwK8NrUcpZRIII3G3p66XA1fg81qiVga4tjc
FL6hkwZvcg2TmLDb00Da31wqyF8mzwWzneuTTmgWIQQQ3zjrFAVOW0Ix0IC1eKWwjEDdOQUZ2bKP
rfKfZlb4wkeKE3Pd8AYiir5awG9T0eZj0EDMtft3SyKpAzptcCeRkTe1+Qs3Kg1MYNh68T6Fpmc6
5iXjEVBV1ntH/GrDKBHYKTefmnsUHkx/XIErNQ20QWZh9M5dHDCGYGXPgMaO4THRM54nK6VgfYMP
VtNcgyk9KKc/150N7IEC1UXypQAH4NWjZmxTgwq3eKoSTwWjcUz0hc1cMR1lPs+XhWMShVirqVx1
VLt3ju3NJkfjMOUIEut5fY5lc2ubFQMDkZvPsL3vjPoN40B5LJMzhYj3GQR/HElc/rnwcjX9ToH2
JerV8azqHzNQOxYf3HFCeR7rrN1VkwOyySX5YFxsJsSdGYvMb11aawpcihQa7McA933ufkVRdU9Q
4sohgwrq9UIPuWIZjpmEhaTn9p3YkTDdL3F4h3sQOET6Qx1XtHP1cmUOyPc5af2Wk3eaHM3cuZYJ
O6COoIE20Fk8stTOZwgAE3JoRHl3e5CBxvmIWwgIltmzQl4tbbRx1+3puj6MAOGhy1hf86JOZtMf
Zqp9rfxlHAj32ag8u9vkoMAjNIBaMXkzpZMHPFBnTZBAKipMsn4kZs/p59B2eKWq6qTnyDYawLtN
IPsrBqxhn8rou0Ry2AEikg2tGRhB4F2wnVftY9q477WYzmkdVrtwSifqH+4QsrYpLyq8WJZzZR1R
xZ2F7xHYow8VODiarHjZcQ13pT5X8P9gOxTF8jJQd3zWMXptl5IK3DR4lDCciGgFuN1niDVLeRwD
u7gMjlXyeMu2zbI48C4pbeizCHkz5VFptwWiEAq8pzTSSa1qhNeIINqm+txtiRdhFe4PmdAp2lLo
DYWmNUy0QEAcSCtYWYBKIZiZu1CpyouQfTaGRVZHGWxcEkIZS9XkT3zO8J+dRl3/aEYat6NIPfTC
ML1wJoxrp1iosiL90OjhQPXwrSlb/HTGjq4qjARjpLaFgUo+us6wHTuO9SX/5Uq3pPpXP7eDM3i8
+XDRiWK/RMiX+L7BuMzDJghK3GJLgKdidfBQbehl+kPBJeQUUx+zrqXXY5BfIJJmjPiYjrD97QCp
ZodR/9UGGKDhmlurCEHzz+Q+YSf/RFTfqgggUaETeY5W2OBKT+mn3l9wpMFtY71ABjTz+VmuYsJt
zlYJiR4NdkPrQn1nOT0/UkVYb+zi8VbPZb9BKxgoKvkhA7Yc9bTeR65joCO7F6srSoSYjlLZDgE1
UEijg7q0FaQ2XeTndACtElBMV+BsVNl9XrnuNUjPY8RLRe4g96zesjYyH654+Glct9bogC03+NuL
/WTWa52ItjypUJxnUkEfuj5m+ymXfP5x9Z0DgHskDJb1bhI/AQGybnOdcsjssuhjIOhMRsDKTtnI
zX7J6+o4nPVk4ZUeVHrWirA6RQvhDdss3XeDpTAOrZEhSRPmrkqMAIyY5VOJNL+7Ln2aZBZMFzIn
zqKSEkDtJ1tmde8K0d33BjdxJ3poimr6mBw5krQthtPSRwN27IVFe/LjcnD7YBEE9dlN5SZgynQy
GC8W/2pGMAW0OZuKO/ItoOmX9htT42NQ6sb7NOePy8R3CEmsc/LjW7Dm35oWQIYyGot9jRHhOpe8
IxsWlxuJknwNc4ezXsgdIqkJ6xb0lL/HpMYilX8060vBIVIGGAMXRweaY24zTf8Pn5NxF9HIaFuS
Czx+DdV4TuKg2nO0DffFFDFnio6TMXrj2MfgSsF2JJLSc1kwVGfYP8Kke7Mzqzy4kVCbaf1+7iJ0
T86TeR7JCG8XXbEHw2D3968zqZw5amLStuZSznejQhMDyDiZwdGuW/3asN+6/v0KE9BjTn0Oye7I
b50W11BkD7dePMYYwT9l0MFbHOtTYfbZIeUB4YdY0Te2SSojggxC4Cb9alk6bZsWL1AxsllB0+TA
3Jiox+K3nECHTer097Yio00QsOH9EFZMh+XIpCm4ZUd8sha+yzJUxCAVFiWiGUR7eg0Xhll8GhWX
s1+yC2oGCucU7EioMS8M2rNrEUzEq3832FQn4wknvJ2S2wKY6bdTj118zNo9G38twf+Zaj8VVenn
mFJDYnNECNGJvag8AFWIfOHYyndSxs7U7P9h0RqOhmAL5RLE8tO1d70sIQ4lyR1TNOiJKKeiVkag
ZNonYGm3OkpiP9HJ2chOzAzYtI9SmYuXSfzIkdfBgTRxxd5fkKsq5ZWsCqu7bBxOvfsKw/gmMiPc
i0CG+6i/xbIvMGYM89m2PptiKu+IwZ95GgDqee5U34JFas+OK7HAmXm9WwaTxNsg8LuPUXUT00Vh
SDeTqnma4MMfzORWDMrxkSfqe2p1WEIwybYa30XGaXtstZkMe+4w7899/4nEiJg2thsXaN/ZGVvj
PLd2zZ24uuq1hfQzq/Qh7NVzIYVz4pz4DxdBdNOIJntN1Dk7m5IgbMS8ucStt9Ds7ECJM1nlSzLH
t1Ejh1jS5kR6kuSDTb/7mfMsg7fMmgMrMw7y9L8FWfnVuYzfmBQhO868iqvz26O0U2zDtOk2xrog
Ja1yhTjSPpaqem8zjgI9a65zHhcHAsRYZN1i9vX1xYnStHjqdZ2OhsL9xBM9eSqqimuKrezetR84
NTPaN6P6iFrIqVZXGRysjZdu5gGvcHrOf9d+qhv2D7qPOaz5BJ6/Bo0KZkgjGoilQJJL4+lODX7H
09aWTXJBnhp4chCEWzJgGlX4qBdHYD4WwgNbXBNWXoaQeMgIV6xKbOGE8k0YCTvqMSj9keH3TYCK
ApJ+lkZvvehtiJNyHfSrqPSBoppXSrlS7JPWifff+JzIl1oXyNgTH2vDQFxhAQ0IAfKH2lbQ1snf
VimC5XrEtxl1RPVNdfjJ6mxzD92VSOCYnWKDhqYs/v671aY6fzzTl1W4zI/Yx2+JmuajjBmDrbG7
BV0afLrmmGzJcvWboNVDv+D6uJ3G2bVCNjC7eg8tOjymWA3x/bGf7kKj2efsw3lKp4GnGZxwepPz
vhNqT2ZUUcncvqgMiYbpSG6lw4EiWd8DXLtV/hD/RCl2Rhq9GHOZoAqBv0MFbjyMsTx4gfjiHdbe
hAnVCzNieysVllG9EAu9X+6bMqc3K4PXrvpXppv0Ui3dae7CR1NN3yBb8WjweJ0axvVuihlT84hD
IXOnt3Cpktl+tCQXne0SPCPcAiX1PvShc0JrpgZYYJficpeSYLH1JIl+TjY720bLzwEkagZ6lkNp
WHwIt3rQJ4amcX2N3cxNbnXRdo9JWr9EARfdFNyLZRw5noqrbW4BeVscwGBrnI/4GXGK7s4A9dGZ
uFtZhh8bnTRlvfoXnODbSVlRZ450PmwDTGmrGc9u6TrnYWCo6+t5664P7Elg9aob8z2EsrUZTc3i
uU77XNBSVxi7MVjGDKiMSFDvai2v7wrXNPy8hsVHE16/H+0E6sqiv0YdlJKZj4E2jWjSTcHOXod9
mXitFWATpm7lzO0fkTEDLRcv5SM6zs+QmPaBR1K7qQeDRjIyKkgidK/oPBJiSr3ZAAH4mMeSkw2A
HBll55CHxDjUFNHZKr0sCav0eP5tMy7STONKFYN6W4LqQTTMDWwkv23nOcpq8bYM1lMdWoykeX6D
HRjuW/KWH/ijgRKQsuoGIo5A2p/BY5re3++cuRlpgx/0CBJ/gxVuBKS4SjSnkajCezO+0u5WvuL0
3NFO99E0vLhlCm3AMr7M9Uk41O1CHrvl841OwDsYaohzZO1geIZtOAdziPUzt26BicSzHE17n2XB
yXNONb8kqc2IE+jv0/8e803zRIGYyZmMW2FC31vFRzAiVvJhxu09biHYgkMxXTvIZV4AH/mjCbkd
9ezJrsJIcQj2wd3f74/1SLJiLdWhae1rMZdPGhgXr7fo0DJycZmsq07904dGBuZQLYwsjinkRz/i
N1c44YmS9eOIFICr9zEMl6cCmumHlnJbBJXDm0OK8qPganLV8KDiZtoVFUXuzgTGxV4gSuI7xVY+
8FiHhHgXG9Gv1qvpHphW9cAz6r2v5uBdIDH6s25j/EhD8V6BBpxRc720Dpq9nE3Kjhb2TW7V78xy
MBGYtek97WfSqI2NhrV0BufzXly1EOnWnT/hUAScDC1O8oylBv+yj7zQ0KsG+8XE0XMRc1Z59JnF
H2lTfoVucc2Kybmg5/VPetTf/32iBk1nsTXFCx/2MntPxb///c9hpe1NIGHk+Yn8pUzYAA2jvdG4
H/b/8XVmzY0y2Rb9RUQACQm8SmiW5Xl8IeyyzTwPCfz6u9B341ZHR/d9KEVJlm1ZAjLPOXuvHYeS
lr3XXhRtqdXQB/JdWhHwwjnrbtJ2CB6MOr5DR5GkTbJCiDNR8fcTtTuvj9Onp0EyRq8Z2YlMse13
NbbfWQNOQQ/1+5iAGEbRSX/faKiS6WJ7qEneSr1mxqVFaI0w/j3GyfxYBYD7dlSW5YM7ZhMEeja7
rejBEVJZcbgonzJvC9cK0T15AnC42PwjpPLeute0ks1zONQ73nCEE0SC4zFIIBpPikU4Jut5RtV6
GeYHtNbhPZmR6QqGZXIxM/19gNZFbc4AJhFMAb06ouLouTZj9R4a9MG0pV7qtN+4TMHxBQ18wgmS
s4mkdCTSLoMHSLr/3KiWkdV/euz6lL9fuD7v72N/7/7Xx65fiP7vF13v/qfH/v6o//rbrt/2/z/v
P/3k//rY9Uf9/W1/f/z//9jfV3D9juuT/+0xnEK0DrvR22HglR3iuYnLcgK51KChASIMShEAU59c
DHWm1zSwKuDl1ztvOGeVFWIiWf6bJ3iRcf0pdcY8hdUmyvckeqp/fc6/PP36JfIRFPtE09hcv68y
HI+L9m5koH3SBZbjKSd7rOw9dr+aQDVpRs+9YdKAWbofjOAA5pLsQWNhKs7XxzDVF+frXXeuwkMH
b6Ol+YieUQ+ns9tT2Y9KJ+YiFON5lNVvoZBjCNEGW+WpP64NcprzY1xPAKtO9JZXwHho7YfmT6ya
cqWCmc6MQWs10jIFgMS6TCp4NdISS5mczxXafHtwOEG1w+CQPV+RRAhL0WbZTN7aQf5pEbbSP2mS
G+LvzD0Jaw9eNwMWn5KSpTn6DMRXXekYqOc2XZl2BIN0PnWADfwFecniLDdjPzZ4MnpE2eXGatGA
FMsv5/OSeIUWYQFFFzsR6YP88TEpAo/T4dlmbejPgTGjFWJdZyaob6ik3+2Yno/w8FHZLbZI0CGi
1kg+WJeqmKHpT9ZqqvuTUQFtzYLgeV/lyG0CgD30kOqdmrsbK6Yba4zxd0tkaUAXP6//9CP2B/pJ
1rHuapRJdgiRJrnxLN44sjsXPSklhUNqZ0fwKpdDfWEPYsuPNPZ98/eUgAmjHq/9tKnYcAfHXoAg
l6H7jfRqk1ijt2cZPTtWb/sOc4qUArFmVEorct4L1PV9BXNseRt1PiPZY91kOkmDfQAK7Ra1P8eD
wg8C6zbu5J0jrBOatGZTpF2CoA5d4QBN+NjSwRsZfTNJBdEzaPVjCbVoHXh0aO1Y3rADHFCtOrtB
YVzQnWgXgeYmwNZ5mjOX8kKgDWJYSmeXQnDpQaDwqZtfXMbE7k7hPpJib+jjAyATMA09Eqooiy6j
Y9ir2o0/snqKqV9jit3lqO26bjzHOoqhklQXGn6DtoUG/MnBhTRb8k0GA369qxVvXgLRyKUwK0p5
sGebtlxKaEtPZgZA50Zsg3YBDvEKb0x27VQ7vMF2jGpBtLDxsUltTUQdh2bwNVT7OF+xCVtOHNGs
tMNzbAwbwezZd2m2USngJ+TZj3RPUNsw6eGLRNnlfUo8afjpBRoIDgXtN3Uyj4aC/jHq7OSM1jnG
yxnsMihdV/FCY3GNlZUUJ90LPT/J6TOHxLucr39/1FgUG9f7xC+h6VU09CC0tBLTkht+YD7jPbec
dtOYxOdAk3jUgOqblvNT10jJdez07eiqNYQYzriZj5JqwvbHmp5bV2PhZlG1jlMDEmLw9mllfOMW
lP5gRvGBA+LQVvR8AmrlRtCZE1anbeZ+vB1L7xBIeLRZizAQ/mPLpa/ozpQyO8GZIRn0+DKyxLkp
Mk4kqxhpqOotA7TlTUfufOaliW0ZFb+uVN0Z60i9siEKbBWtFKRUGZzv+SUs63jT6OXJ1gs0Cmkt
fMoHP3PhE7E1r7hKLtM755V232OJ+ZzWIp+HtszxxbAk7g46E9aUlXtmTMgqyxS9Uy05QOGExAmk
QxPjFEKH94G4ttxbunamG2JWbcNaveglx/GhjgLp4w040dvcWG6OkkYm41nkUkF6SPyh8h7VjJ4w
mBm8SMIirpf462V/MqTwNQJGqKAacDs9uLKTwQUnpJDxk5CYILIokrMl47vSml3KGtymPfxMXyB0
DF1NIHOuj/AnEWI0MF0CLUzPSR48dLBzoZI709qophPM+JogmfZNZfUlY7e9keLLnhJkBTa9BKWj
o8tIHdpGVvIyTZjr4ijemZITe3YnkJeFB+SYaAeMCQbe9u4V9OIKvxLx4xCuN8MHImWQBg1XWRAt
r1UOtJH+Vnqw+u50XRavN2khFjVT8M+i6ch5AB3A0vj3Gdf/OdX0pzTiT6vkTDaZPp6DCSOuRjqK
f73bUXCfr//LXOWdYc3KHarwZ8/qcmbNRBfPkXmrAvtdr9W4t8e96eRLqDZ56arkrXOBSez6Bq8e
J7v9rOnTV6PAVk2O9ieK3E2eWLdBnT6GGnggk4sm3oKVW3ukDnbxIzowjxfC1SxhJhFbLMR66O7t
jMO5sa17d4xe5pbIEyW8lkwAbiYdI7lGoKs58oNSzBBdKX2MfYp9qv5URHWyxuE4byxTSRRrxVMo
tFcn777pSD1XhtowFw6PXhvIk5uu5374XYZYOzsoX10bJZwjne2spq98oYA0jSD0p/ZZa0MyPZbN
RUrLdipGGhM5y1gs7uzEIRrLNI/msuBU1kBpmsCnKONmS2j2NjPQaXt0poKwize9S2SixrAT4zty
coy6LS227YCOPY2LJ2bUGNq1qt1YXVCdu3IE/hS0vm5mklwEbnIkmXBIc2DKJrFQo5uH28D7UIVR
+IyiNUo84ZAwk24kxfHagPp8JtFkLSVBJ3GQMczs6vQsnTk951qVHGQmjvXY3Qxw6Bg/DTTdmP+d
2ckjCYlhiIvxBsjrT724R68/hSg8ptfe0/WOhRhsPbCj2jMtvSQty49DkuTyr0qBOkjLoYO1GH+j
9kyOS3NeXPLnYbTF0ZbQXJb32ZySiba+jqcqrtZOhn1NlwEQhbQ61HRPif0kk8DQIPv9mbGPn2Ag
V+cGSQtzK8PXiJDAtc95pQzryWghlBAPcCLb3bMoGqacIVuDTuycLL86N7kCDMp8qufRn0o7RNnD
DkOfl08/SeoN6KF55U3jQzKH1sYUJWw9XvzSwO3K+Hy9c73p27Qjp0jDEooNbp838f2QtbAwRs9Z
Jy2ykOvVeWAaUuug6EwnZbXWXiOu7Jje97zKYdUu7yv2seVqFU5HjU/7unhNSsvPQoNPa6VOi84t
w1TUVE8xYS87NJD1IXRg2Ht85I30Zp9G1CYzp+hYJ6I/l8uNWdQn7N76vma+hDeKPLGBzQv2me+m
WRPuojb0v5B9kKu6gQ/8ST7vXrfzivZWV/noVBXVPgrM8HGYWXi9EqXCOHuHEU3+eRxhwxhIERjJ
j+S/qfTYR+dUTUzlJqo3CjT8rijQLPuDkI+trek/0rR26BCoZ22ufmyd1R3T+HM7dDfmyD4FsgsJ
RkCYshzyFUq9PsWlEJa3FnTXXRR33xHbEVEy23PdJRxlKRe8iUiYNINlogf5Q07SeWna/CHJUlXW
+q6atZecX3j+e+PBcjib7D13BVceEROOwo4CizSxMDQZ+3KjBRl0asfCTV/dVLF2nNKeTjEeX0wE
AGcS7bkdNTZtQX0cW9va5LN6aPIYPVzlnqPOupt0Tkstyfy63aVdnxwRyzK5k7c5Rug9K7N+7pdN
1ZC/JEhU10RO5RQNLPjXozt2XLYpGKP3CGrPAGiYxGfflY6nGMIHaYYWwz7r01Z2tjND+EJe3x68
ePZDlLVrhA5syO0ALmxhgDT0vq8/VC5Xlev/riv738eud02TUiJ15D/PHZdz7PqMv9/wb99fLYdn
uTUhpBdkF74VSpa7OiqnrabHxltd6K8Czui9O2T1/VzBul8etjpL31YWaIjr3cnN7nEjlgis0uou
79Lv68N47QFzsJfbge9o9q7Hu9ctE9BQtuqCrh2jsMCQaOdCXa5f+PvVzj2NYWvdXJ8K44Kah02e
vY+M6OPvs2SbpMfKci7xVJoXMuXVutMaGvDLXWPssF+5kqyZJDAuNRkoF8P95w74EfNyffh6o2Gh
SlBNriJv2jFTS1jAPbTBhbiY/fS/N+CXo72M0Nhg85ybobtcn3C9oTMjLi0wSb9OwIgUHdacyHKh
HAyOvOBxeG7c4S0JFfOTzwED2JHkhJNWoTmzU/PZ03GA6I11k9tUOzhIX/7W8NfmA3o+trQdiE3S
Emm9duiUixiDRgz60Oyc9oRJnxltDqCuW3485pvm2BvoYv/5n+gRQs4pA+Xlqw7zIOg/2yJ7CG0k
klpTeb7b6uPxeqNYxNZCAs30as87LkoE6mR912FpYibO7mpGfBYW8RkRJYg5EbV0h663qYm+tiON
5ljF3SYF6LdvlnvXh0gcoBWPUlvrpO1H4kMsfgjTGaoj7DAKWa+5J5bhmQ30OTIQ4OZ1jhNt+d/1
phFteiRKR1XzoeppCRdVM/v9IkIleM7DbEWPErUJy0dojs4RGNMMIHd4GVr7h6oxwmBc/IwGRSuZ
XQP7U6s/prTBN7FpknHEQ7SnXBzkfDg5KopdFprlcexzxwc+BHdlueuwr0YIm4P8wcUjVtPSfArG
GPR2N+7sqcNmizC47avGj+jvIbYDolCz12BRASsVSe6zNS+PXBzw2/NBkF+yEulg+/+1iTPX8i1n
Yk7AEjpus6+LGeUITbCwtG9srWGKBG5lk8T1clLpHCF9THTCLxUgIicnoj4YpozfuzjwRFFUx9h1
vkxTjJuc4Lvj9Y//5x2Qz1UH+DQUpJMz/HoeCAk6Xm8cLRh3EH5wOOI/yxOEovgqn68fwPVmSlE9
p7n+AoD+YMMBRoZMVl0Y1Rx4+3a2b+SYJXskrWnJ3f4+YxOISFS8huPwAgq13V7fTTb85fH6ZkPz
HInzyFzk0kZAeJW9mzzxBq08W40plhAOYVvsyjbg0t5zZVrek7+dsbrPajAgxmsgvd+spKtoeWiy
GyAUR5d9xyjozoxh8G2k+dP1VzOBtg6ptvvndSyNP73J2nlteEO/z5Fh/VuvrO1oaNM9BxxllNFJ
/+7McV7E9KTMNLbYSk07z8Dytwn8ztwygJbTnGE7Clwril+ZxJfH60Pd8j9QwZUmnkSGDSVI7XeI
KWgHAZZH25mrwvVa0ONuwX+3/KEe+RZ4VeEBcMoC1dDhyEMbpbJjMBK7kCZVWFnrYDSKy4Sv/iKM
Duc0iQobs4mR3tX2DUCUGKkUflHtuxP032OBctVOCPlldrwXEJN/qT3x+HRnp5HhW6J3z0HkOZ+Y
8X/SoUtpkbARx8jJymFOILrmJU6zo4bS0ARN43Qpys1SWBWx5571OjEvKcmNm2kpKTivNp4DtMwI
SFm43gzd9JUxCYeUBAVVEY5xjMli2QrNJr8leHJtGCPBNEanCJA/1KPgXdG/WMV6F9DVe2+9Xh7Q
M+6iJIj3VRHCHRs6RYnL5fUYspMhgY9KgLEw2mkNY03/S+OEkUywNCqecN9Kzu8ZUMcE2Jl5JHka
UI5SBk1srPeGibufnvRn2WMCdqbFNj+C95ihaAZ5hwWknGrsPU1DmwqnVhb3u1Dl6jAFzV3FR7Dt
ccysHR3QjhfOSLZn72imJnC8WDt5xGLiFQCwVIoBu3Lagf2Adsf+8tgAtThQ+fO9y4Kx+HSDih8S
ZDdJmxk7C2HspSF0UNog96PU6S9cM7bKMkB/Dj0wOMQRjxVIPjoalbuCTyGYPszYPlGQu79ZjlZm
yP+04QClJxHUoxXLVz7EvHZA20hXU1qAts4I6yMfEGiypR0LhrJWNRyFRgJTT9QuI/ENkiCJsaQ9
aaJ1d2gxo+OYvqkcPWYQ6XD5upFtf1t9hu64YyJ63+mQgdg8vaIhHHeTBfqjGIngysIbcNYJ0+P+
Vne/sGiJDL8/cRFgXuic+TE085XK9U2Pr883aFLVjJZ2Kv6gnkHILWoyVjIXlxt4vKqFjBIJ5XdW
8zYYy3BkLg1shyZzS0wtGZFPLHGBYi3dqpYzazSq28bWd9R1t5or1gg+luYI4WnWFP0qq/Grof4A
mMcVkXmnmqOtpXcWitUqPLsLd0liNDad6FBY87EKCw9ZUNKs2lxDAd/Q3YiTE11HrqVR/4Drkihr
F4B6gZvY6sURf9O0zcCq5UTWSsueboE3k76sxLlqR2RNufdCCo06aZ48ZH0LfWSA+VF7yMqlbSUb
haWlGnEB1o54Qhj0Rkv7Pq2lsQuduSYVFpZfaNmQEmms1+6wyF04KTQgjFYQDdhZyuOkWS8sAYjN
MxqoswYBJGdHQYOAzUN/J8xc20gk1YGRe6dqKI6Dx4RYpe6paaPHnu4qdTMSvzDVTmm6BJ2ia70Z
nB5yjIbTw+kTWmJgIrZ97O1bs7nvOvRoJK0dB2UcInQMsHXDY9EsBC4C4Pa6F52YDLXHNIXNpFmX
TAdd3CL6+CxD71MIq7irGshAhIWHSd6fvFaYq6iQ4Y2DfMI3kKPipXTIp8Re4dbdTwMfhpiWwIUC
h/J+yLNoa7Txx7DkZ6HeKs5pGpFASCSIOYa0evT8d04rhwamSbN6eRnxWQXRnzhh/YCak29gJwC3
q8LnGioEokYTgEmIHoRoFD8XQ8AkH4Qtp3lF3SqAc42oXhbq0Q5Qeb5WQV0B6Q2MlSFR/Bao6Q4p
yhX+iK1BgcpfXO8poy45Y8pd4hXucRrwzxIChIgUvPEJM0AgijO1ZrS3S+NjMrhEwukNfb3Vn9t2
MPZuTqpvNsP5osLdwpCyXRb3YmCbSborRR+5vQK2jcxjHZdEUa3dwd6LVj6oXn3ZqYRGaQJqy+ls
TFWyDwf42ClqNnSyRbvLikvdW2rlpTK4IXiVt10W2r0D4JmTFqkQAg9aMWO2bRl5DIpGGsFrfHlv
UVajqJ51/Htuu0uS6OhamNlc9eWWoCiYL3iLLfhY02NddbgnUOem+Arzep0H9Y02lyaolj7buB6R
qdDeDTg9qIUMSLQkXk21VLcNp+Itq1QqLFIPJa+uLdJiLRglbNMRd4cba++2Lqf9ZMy/fBa49xrs
+gbD7BU/kwvewgOvUeNtoiYxtqpne503O4/52YHGH6N6o4cD0+N3jr2FZaP2mkEPzcC9tCOq3Jd4
r5FtA6ONxiOSKVQBRNsLAbusYvPkaGJYpSpjIGqnOewh5z6Lq4dJui9ouJsRTQDw9pKxF6FYATLx
ORlWY41uGpviCwaEG3L/qPzvVE0RRfP3xQuLTyQ4qa8tJExa4x4O8mV+/SWbhfJFoxjV24fVVdFW
w13Mewu9Vwnely6uoRjW3g7IeH2T6/l+0MW26G2EegXZ8iEXJAnO4UYM0ZOm3zYS86tIYT9PIdCB
Gb03VzYAftQVfILEMaCnB1/btRUEZhSz4KQZetVIgO4CcL+p8orLkBPMFMGuY2Ctr3vzJcSMwurd
f0forWlnjMzC8QXW859YgXF15u5Zm2V0sVR9Q1n6pgWMj6QQuGkN8wQUCvFaCIXX07pbTP6YvulK
AwplI5cLgDtRSDKi1j/rHeTdADhKplnfdLHulGciHykgJPTVmgDq/lSA3H/tlpzWzLuZ2lm9KkM+
dfVrhCJtPeD7xapWvg9onRhjZ/vQhKoXWEiPUWeSn9chrmYAg6WykDfVqJKtWzQHQwgS3iljChfl
7VRqN6arjmUuv/VZYjIC7YcyZdj3w3Bbo/1Q7e9sdsbG6Ii+BTHRLgITNVJyVFI7AyX7gzCyOIxx
fwRu+UI06KtTjrf1YVL2Ux66nBYkOWF0N9FLkTK+ivsf6YT5MXTdX1qhYd++sYQjAXLQh+eRRpFp
3CuV3Dkc1KtO7z8TQIqrKhn8Xqa3lAEOmq8Ojaxe11tQnrd1o0NKhreBsFtjWIUuvxpM/GUakbrT
0aInaol2XFnki24wI6cyustrcRdkiNewuvSQGzC+G6eU9z/Wyc7FTfWIIA43xsDhKB6N2jBunMaF
HunE074LmYFWIJ/7yXwbLD1fm5jaBoodwJjDLqjkbayqT4x8TwFHIO2Y8Tgm2m/tnZZO3WlMxQ66
6mZIX5yJ+hZz5tlyjmPh7evxt1HpraDEXTnd+NVq5U6iT5g8jVQAC9zRhGO6In066HINvzhGKHiD
yIxBZ/fFT5xzhvZykU180Wrqs/4uZTxrqe7ba5zSpz1Liif6wc4jmrq0h41sq/b+eqN3d7VlJJvE
dfeRmVj7phCHOKILNeF13o9d5D1IXTygoW/5YALTHygO6QVf0MvbZ+TJO4ILEpxf+mkOmvncdOlP
0s2IpJh4tC5HABdOmKAy+ZoKVjVd2M1JFlQ5mHAJ3ihtoEcuE7aGcMXEVP1GYMODU0i/rKxfOOCS
F4H/O3YBSif0wmaEy+vRJqVdApmLmD+sRgflm7S0twLtIXQcPUEVyfLSmLYJmlyvNgK77doIdL9T
3rhxuuyVqaPakHT3GgHMG6x3KWIFCNUxboXT2cATWwJEmrba8enRGJDwNxGuopEVABIb33GGPfP5
4LkhhL2XMPkC5XxzPSN02QB/AnUNiRkAsi1RddASKrmOw/GxiZiQlp0V+MR3pXd1G7oHB7+zTuY3
RsNoT1hwAv/HY2tUgO4RFd29jrmmbxs4R7IImURnm2dmveCulv0OdCx9EwELIEogJLSpkmGyzrsl
kHD2DeBStFnIMUk7/v5FIulqfXSS5nPv2cbRC4UAdtbcWBHOBTXEwwb687lX0x0JVIuS1XXXOuSR
grH3dpiBLszYD2s5EwLQ08JNk/QRwlbSeA+BeZhaAScmwEHYeo7t1zXKdKbhg0SByVbB70JOKYCP
mpEdtHBZ8QyY84SY7Oo8/Mn1cVq7rtND8UaSaQguY+2CqyyiL83CW+609G9jdqQQDQmXJL5YG29n
8klUp7NxqZPvDIPa0ZXVp8RMjfCQQ8g5MwJl1tiXf5zaxBPvtACiLS9H4ekgEQNx3ClsZa7xYwvG
LEZPzEZFQ2CVVp5zIP2HMiUf7ur+s2khArouG2nglPDP3nrbmDf/nJOgkBFueBzTtFCKW9khoshz
HHDvg0WEcon/eWQ1WTFquc+t9Agh4hX1ucV0kH1Koyz+XnCSoVY/yNQFiLbki4flwVgMs3w3yPkA
7SLVVeMU4EhAOiI4g2IMZW2PQWaj0bEuagbEZnMegza9Haj9rSr33Z6tXcXmQCYW1yqdE6fI2jPw
rIqPvv8VYJNgBL8nUUA5Q9puK4vG18YQTWKjh7tBT16Iycs2YXbfZ/KbmKuUD5H6q2ZCXdEnguKB
SXQezEMD2rsn6gClX0xQW2391Jb32Pez2gZByqZii9meYRSCAx81y7krwJ51iVx3yFq2Totmt+no
FsQSbvXYHPKhH9bkcC4QRv7gOXyl67/43YmSd8gtGOz2edLHc26HfDJVj6U0q9k4TUeaFw9RAaOM
pMuN1TO8T4c/Vh0/Gcb4KsKWaIVorSz1m4hC2wQvOsVSj3O76PH9uBZM8HjaGtkXTLRjQHd3M7NN
g+CBTj+eQGNk6LdZevQvLHMfbVztnfaLisi+CfBkJ1P6MxssqpWKEILrx7FUTDvYbpGdso0M3DMO
MnbbRUSOoWSbB8VvqAiT82LZEMDLRZ7OCVOYmt+PgWlMTVDIioZPeNnEyHmchND2kG1YwVAK3ssP
bsFLGGYXUURnfFEaqncBSlZ7BSWNO2AO93nKkEvaNuti/5qnwAdqRHTYpdwtbL3HPO81H4AOXZiM
vnVBZ9mIj5XRMFVWjH4XkXSRdTvPcpEMkGu5sc3GW5eg2lg2igOVtdDSVwocSFiZdjJNftxUvarI
pALMWKj0cOE2DM81iZtmEn1lipeIg++p40qtEudlVEirCY/11hIhKClFu6mJmgt2q3wNUVpQHooc
e924SAchVNGgNigwiUZazLN16e7d7KYe62c7ggCRG+Mub9odF/y7ySz7LVzXM9tyh3Bfj50Qs0FH
2R8evGqFAwlJj3emjfJlS8Lt57Hd7+OuuA0aDKu26V2SDFRmFUfvVqh2uj384M76reL4Pa6aPdHN
2mrI7gbqeTFjgLCrAsSQFXyWXjSRQIaKII3Zlif02ThdZ+ODjJrfaZpaVkcYRgNxyZplbqvAYYGu
v4Wm6K0WINoZSR1d+9ei0bCydfb5yzFgseDqCztu8roNmvg/cijhDk7iLVM4sYcZeVmWDac4qmrf
ZDNvFdGeATP+0WDGl5znm95KmJmC12wdLrU9edT0i2HJ8y5Us+XbMzKESQ9vxqr+ViIGGwIpJcvM
HXqxDenAj5msJp9KJ3RJBq+m/pNl6dnuUO4qNmd4K7QlWKQf2Vrr4hutz3OUE0KM5jq1LJeNBXVT
wjQbfDLvrK7Zl2hTS9wzLk6pteN0z+QQf6Pkokrs8pcJ74NJ8u6KkJun1tMbtg8lWuuEdX0siKgT
ffKz0KW8ebQoQ/rqLIJqNdGHafQa0lfD7DCCOxB64FvchEMNEtEXa/J2Crv2MNlmt9WralfE6FQs
3PRhbwB0K3EcgBhAQZ82iNc7xOZu2s5718CKNiZg3cSCzx3aBgrYSfQWBhL0s6vBGKMjUdEjKoSG
S9egdmETHWSf0FjEq3JvyaMmtPlPkIxvmp1+RF2rHaRU7Qs05SWfyWt9I1qqMZAyetctR6i7Th2t
3QsVtZQWvb6tzQC8lS7CrV3V5OW9lU51JtbjiIIaaYFwqXRGDVFNcKPogW/Q4B2mYaJe8dzXpEa4
XOJEbUWHTMv8jez4eZbWDRIfhtCg8KQZE/xBtd1H0/PU9N9zkj8X7CKWa+1XZXPAiKE+abNxcUiX
Ak22daW1gMIG3y1rqMrCuWTJjA5ONtRAjum7jmCwP1RfBpVkuVBKw/HVYN66ZWPkcoSD1sEVZNeI
F0IP9ZHXb82O5nIwz0ebIgc4vs1ezHiPzRxEqhP9dtWNqBNta6h62+e0slk/V5KQ8Dl1F+N7T0vN
RCHUm74COeNLI7q3HDwl48i6bw4HxfCHLoGHU16WnIPaoyF+8rRN130FpCxicS5TygUG4hFCIP0P
0p6H0YKLr08YKaFeSDf79LKmOZVwdPi00u9eRSNqyOR5nMp0b3n2PXQhd1NJQTxDb+CoAfddkCJb
Z0RoAGpXSOHoQej7wanFJkJWlya0/fpgN+fhuc6IDiqJF1F6fAEpx0HkQkHksgz6uecos+tFKFW8
j40kCIcAsdKN8RyUTuxDZhNreCeBH4r4MiuDrgDpjJOpf7ue4I8o3Ze6BoRBpV/vg0z7QzwW9CuN
T6RR9Z+8lvzZCFUHLXtvKyh3SfiHARrXhIRgmKDBeQRmBFTX75DTVyumFzCyvplReSeFQfclL56N
pZdiLGRPwPb7m7ksX0Vu4FaI3+vBASOQaBvaMkddjuhhDPcjzziz0abd6Y3zZDKJte1vqCn8cjRr
UJTu2tztgYpwNXDL3Szpk7OeIbU3C1qPIA7DhvgZx2n2nQXaN4WsyDiVfF5cNfl0iisyeSMTGr3D
1ltj/7EK8uhJjBBDCVZ7oFVIC4q9TTI6NvEKjbOq82Om09TUEvqVk7VsUaKVWUt9VTUVWJYgONsZ
hiMCLFjfLfq2kYdCRLFznqW2Rjx2qqvsMmIjvUjcM3CZHk0VfjRMXbaq9kD3F7dGxFQbRhDqXMkJ
kg5fKePqNVAjkwyMOx3/hBaAaocvRmPltmzRU6gAFq3nQvKAEtVGg7eb+ho6pg64kdiJzukXpA1R
DmV508U0eZphZ+T4+ucMzRsp0WlIuUCTmrTseqd5XHTK4i3QrfCYoOKKl1wE+lx3CHu/7FOumwRv
xuMXaKwfemPeJL+waDUbUu5oOg8aoQGJ84Dc6qiQj66aqnymQwAAwrnpWQhrmAM7fDcM3LTp7A3D
NhCGvpHPXti9ol14aTUYqoKNQUmmEsF0+pcN+P0imnSf40+vAn+CQahQ+W+HBjGFg2PdTvSXbtsZ
Qb9WPSqJFvTBsu6u2i56dsg2iHQ9PkbssFPdbzreSGXeIlmK/bxITubF0wGq1RpOziK/xANyZWpd
NEf1fEKjswnp8e+SCFUo83Tc23e5lrQ7NZgfeiA2XdiQWldB89Rj+aewA8bT3rdOoPrKIRF8P5by
EaJgwGBonw2kVMfyo0zcmC0UrtQopwBAS0jW+g1NGIKr8/izQvQ3iMSHJ4IydZi2jsZVyaXDsZBL
+6ZIoT+q6UCAyyNtSFoaVvrjMAmhCaCJjRW9h+S+7/rYpIiLgzNdjol+ZhrcBMjuOqc7MfJdfMcO
DNeufBEljdwiYfM7OuxHBEWyFc3fis5lToCLcMOtJbDY0hU8gkOxQVECepBuaRHXM6DAbS32CwUw
m5YqY+X1IociT5/OxPTF0ct1PYwscjJ9odyfFN+WrQ8PYTWVNPqMX5VoF9PDkV2VpJ2WP2btAO60
tXPnLd5AcOeancD8GKPH0Gavpbz5dSA2prGKJ7ADrR8ETX6qDBt+rgCv0xshPE1s3G72mob9w6gV
oLwL74Gx661EzrGGeZBsAG38lC2N4Hks2Iq6hO5MzpIElG08CSEeI78+Bf1GOfQAHB0LZ1Jj+4kV
PflXmCkv7QD0Bm/xhUV2wKdP7FE/GJuymfaqguFVEai5D2vvrjfsD0wt8U0etH+ccf5tA/fRcsZb
F3ViM78kZjewxRru45gTA2XLsSUzel235snQjmNln0HxfVktO3yb06j33nq6TeyiqHsXWvLQG6uB
j4V54mFi0s4Wmo1g3LG/yjeccXvX7j4rClBOBIqbyIWzPIPOs71q43bdbUsw0+A8hSRerjti/qyK
RkyBcMlXsvvJmiRlwWkfmtG9a0JC5rrqfxg7s93IlSzL/spFPDezOBmHRmUC7fMgd7lrDr0QCoXE
mTTSSOPw9b08MrsaWQ+NTiCFq5BC4aKTZnbO2XvtDn62u4VsgzzQqh7L2t8BTrctB28Qe6XdxPQk
gAVGHoA2q8YQSJASBrBz49NFGHP3nfDQZRX7FZ5Wh23frq5TruOVMh/IuWhn/5VI2F9zri/s56cY
j++anBqIdVrv816ewB/5zxGRtxY9/tCezkCqXwsjE5tmQK0FZfDOFke3++rHmd0V1G9xg7a65s3R
R6Shspxt2Ntg2ZzmSWf1B3Bw7Axanho/4sRgLfvOlly4K1A+BpfR/Qi1deE289ZQoH4g1M7IT0CR
5AgQqFlfHLO9CvQDDSlccmSFxwAYLzXrONRmvXLQtBJIQffBatz7bCIgkhmL2pgWfFFZ5AMKWrkN
ItMArBWeZEVAiwlqIq3IBxkJbJAMrbu0e220twnIyaM3TEiJQdOk6vQqC3E2R+b3UDcZ7ktGRfb0
WEf6Z9bn7p1bMKkvmJI7BpexYOGNWtR1ng8byUbuClk8ZNFNl53vcGQQ3MnGIL/9xKJ77K4M4iPX
pcj9VdeuSBHHnRJav1ppcLKTcumQo2zYKNeUeRRDXC6YUQWOfGUIrBeuO7BZqe4+UmQYDuW75eS7
JmgeJMBuP+TW6gsBfBpUpYWVHWkRD7iAbWf43MfWcIhm0p6Cq28LCbVmmGnIfnAWMbYlxyUREHER
Cx6fPhmPg6eeGGXhnZgdxsTCewiUdcrQOFDVG/M6Dp2f1TqBVgqR314QP7wN4dbATvBIEe2sQ64h
aPv6GWJZtq1p4C1CFvfAe3In8P/6EuY962GZo4AlN3JAOTB1F0AU1gKFTETvFdo3bdSNSwOHxqsk
hdYI91g/2Zhi+INxrHZZ5MDRIsAJQpTFMpOTa2WQZMgMNzzq1rwgPeeGGpW9ieJSTPA6SWzKJrtj
ppOi6rp98CwiH2JfTRtzKgL0pBXsr4hHE8pWEKyQwvZAC2Ng8jniAFrUBu/BsGJX2sSclJeirRhc
KcL2Ot4GQ03rQuRHzjlMXZwqZipuM5sKMKiPqdNcuib6JigxXFGINcsJPCMq6QSbwwN+rRs5LCSW
JkUmG4SfvCO/m041O4bfMdgJhrqhUofJbcYFeh2YdyUVDkmRuH5oS4JxHo6Yioo1IxWBXJJMaluv
0ogTq5aoX3v1KByaisYMdD3JL8RaYQjRiAqbKCWZjPF04TZHXUGNTQL1xXsASzDDK9KLDksJ637v
d79BY2yM0rnoitMkQ0T/PHT6aHvgVGNdEvlV/hxmClBSwQziOHvAMy6NK5Gkn0Y1VMsYezFch4ep
H9/swCZ6hJznCGkKTph1oGQAp/6RS3d1FXJGzEt8e5v/dCZtHmMj3YX2I1KHYdFF45kR27TQm86N
IdM4oLgdzoxmQw+vywbIwfKBQ0iz6GbvUlMXdC7Jwhi0NmaUAkhvANBRlwlOqP2Bp6nddjOPK6nk
YfPCpDzcEeJLO2bTzuriwZKzy3kXCk32GOKrReTd3G9TxcCOXOSyck8R/Wbbmpx7Udj38KuWKfvj
qoH1jOiohpgN0KvWP8E0c3Ep6ytdbkFNfaO6eMpzpvFBAIsvmCwoeQS1Un/jKqhj2tkKC6bjORs2
coLNbWdFa8/Btel/MDFvwUUgGCOEEygYwAyBrsTMY8D50ZuS5AqUWfurnqov0jDkkvC7RzGZGm8y
hrlZ9eHW7uqn2sTBJwNxG4wwbs3I3bbC6djEUbMye4JScqhGItGPxIiWLB1U9TKq800mwnuPmM/E
8NetxRSoT9tnu00+RRCPK1MTklxVsIUG8TbbbQBxDaJHYr1VrnstZyODQOXs8jy8MzKMHKPZZzQo
661Q0t36qolWPIo6eUkVKjsSH75dVpVRlm+6iIiMpBNYXURymlXxGibI18iuY/NFMSD1F87YTyOR
mxRijySiMlPmu4Xqa4nWjyg8IZ+yhADmMaJ++ZOSxqzBMphl5xbIF7YlyTCvYR9hiFayn4MC86Pv
YaA0HxLq7x6zURpNvzh50MT0WRLqoEBbVnBDd4zjuO5qn2ew+D06J5kGAz8yQw5bu76Y61ASmBYP
9Vss8o+bv2LlwCDt4CgsfSroNfuWv6a1SqmSjQVF8MxoGB6UH5Ube6B7Z3lUv2Ahn6KaThxQ833u
D+bS6vd+8plx20CBaFYYGHrc6sRD8gSiKYobFO34gjsZvTtkyiETWPtYle7HnwOBU1Pdim3A6oT4
IoeRFIVoZ8lJIwrKP5fVFV0IFOAg+2lDl0EFpIipTEncFJ53yMs+uvMcloqBxrT0FAEs9rQBv/sA
GseVIKQV6rpV6n/6vhkuTZS7xmjXex/JG8zbNt96LNZtNjw2hJq2yro3ionBS3DNkO2sE2GQ1Wji
3QtE/vu2nmK490laYeBdhv69nSMsGuTeMaViR+e4j0uooB6B0pkSSEEQDMU2gy/+ZYKgrSHcSiJQ
l3EAbsr3oBVpvG2uPJVkwPJ+vUKZq9HctyZ6uHhc4Jty1g0dq23fNJ+WGZ5ICKFdFPK81pHzPHXJ
HvqKIBuke1CqvxLBHOd4lCrfDrcIDN+Z565Q8KZ7YcKWIuC9E3q4yJJ6xGc2zESD4IeqwaFhzN+W
pEtuUuuvbRy65dQtB48nMsv0tXVI5uusdBVRcq8CY1oLn6NZ4svdYIzvLvo/qF/c+ry/rZN6mwTB
U+Rzpi6ldg4++BQ2PUhYHUenLUBfkEQMxagSicwN4vmoCnh6STSE3PEoJ2QLvFQX23AyJfNC5lsj
mYTLgbobYUojKVWbDSk26a6UvouLjF27dmObYVO7diOaAK4j3U3oOCXatuzcM1FcmKGJdEGN9rnu
zSMw8/sINmDaEiPVAECmLRjzXxrM2JyQ9TRrFjtNVaXi9q13CbIhCR1Op8ru/SzZWbc8lir8ALTc
3uUxsM5cENQW98UpCfdZywQV/ntxbOfwyepQYU0UNHlefGsR0ay1ka64+tmI+5MsfGvVRsk3yth8
kSEVyNR9SlrWLMNqyb0vFoFGLAGAH05iRHj2GO8wfBnrqhvfmsb+Di2PJbarlskE8rhJftIt9gha
IhHefedARZeI6MoWuVExNseq63fG1O1bGxhaazxmTRetvDY/F0SLIWJak6e+xahKe87+GKL4Cf7z
a+zHb1EVfVXuh4kqNTeGr9RBzTTFJ1MIDAsyOZYgjwrbOtdxetJDxBARwW/RI2WzUuGeGxne0zRC
OUMkRFcV0zrLAxoLnoFVI2LwMI82Rz3cI31ZiwX8d30Lb+eo0LfJq3PjgE3NIwLUV2yNPndE95kP
TKeGAJJamfZPBLJhPzemnwxDnmXkzHeEFHyaW+1yCRuOQWdzSt5Mmf3mt0XaPsfmpou4dVtypzeu
LX7bPB9MGbmSPsjMsiRAxZy6AP9Y/VrOjK77/i7vguH854MViy90ksPGNhpJQV3tKsffFNyMCKzT
6Ggg91LAkJa0jcSyDEHCXqwmA+2bm+maZBcaW8CFl47RwvwCV33KC8RgwFgfbTLUlXUJpvzAAnjT
Nc37VvJIlg04R9PYj01pbMrG/J0m3kdj2P3Z7eUqN7xnbeFt91y4N5lPWk99DRABHG3LeGs9lKT9
YJYbz8H6RaTMLwbY+ToNKcWm8OdUSm4VIkMTJ+2W4zz8xDsDFC53v1urBiHoFnQQeEl6pG4tyhyC
v1mfQ796FkivD0LvG1g0J0chwzWMhm82Hxz6cyuYIqB6ceouR9/5nRsTUXRpDO6pY3TYREA5bQmI
6Mdf//GP//yPz/F/xl/1pS7wC1XqH//J55+1JOosptn+75/+4/yhu6/mz9/5r+/5b9+yevxfT399
1+1fp8fN0//zO7df9fmj/FL//Ztur+i/fjqv4F+vcPXRffzbJzyPaTdd+692evhS9LP+vBJ+l9t3
/v9+8a+vPz/laZJff//xiU6ku/00XIbVj399af/77z9c58+1+ueluv34f33t9vr//uPhiz5/kX7+
VX//1SVff5E5ENf//a9/faju7z+s4G8e6D0ndE3LdoVl+T/+Gr7+fMX6mxUSTW/i7Q59Xzjhj7+q
uu2Sv/9w/uYjh/YRFQf8j6l88OMvBn+3Lxnib6aNkBjfkm0GNn9V/Pg/l+Hf3tL/+xb/RWv5UqdV
p/i9gtD98Zf853t/+0UDMzBD32KVdQTEBdOxBV///HhIq5jvt/6HxU2RMTGjkE2BXIElvgJKDDkT
KO+TDJvK7dov7zYtr6XTPvWzM27SiVMf1n/IhMK8ZxJAT7ie/H1UB8aaHWBTYRpuQnn200XOxTmP
YMHOQzYEZxNIZW6gp05JlAtKZxcCDOopJfUBlBa7HEvwJXQB1APL5Fhsjt/Jjc46p+43gYHE+AbY
E1vqzBW2sF1IHir+cY9X4j6rPt1liG2YVRsDHblqkzRuuwmJUN22qKduGn+2yjDInxukDCVtnZ/0
sYeV79hbGTQlcQAgn2XqvPnOkC/iEvligJSI4rxwDyEI9WGsf8sx7ve9Uf1UWrOBBuZmEKjFAt9q
EUCQW5iMDk6HaHy0q0s3tsWegKqntDeLMzOVU24pUisYa+uQHXCC3bXuK/p9DZFDhDs2pCkQf7kp
K6NYWbVCFsfEM+9buZ3taWaMXSTrVplbAjNI6EqRbVkQGBbUjpzUVPZr1JjNQPwsGgRuKzFGoKBY
d27MVA9rMaFt78nU52uBqIZiBb6ZUe9LQZ5GMc4Y+Qiy3lhBvrBUYiKeD9GuWhsvLtUxtBHSJIXx
0iVZ922HTwbsZEM28Z75/byp0+wXYm6xshpR3EYoxqH3AHlZw7XBo78wZF8dEWtVR7xPqIRMbzin
fQWkyXd+lSQYASPnEO9mvnvs1TLMTGcVTcN8Jem6tgHqtJWan3zSm1ZRa5IjXEX5Cn9lbwbBaUJB
+Iw8fhW7+75KQDp4CcK7yoTgW8/0rkrS5T0YO3Hxu62mR6O6Nh2m5rRu35sqfh87xIdor2GZjQCW
W4E0spO7WJb7AHY0c1BCMVqBsjKryT12ijsjoSVi6NsBqzbVxeqZmphjuhA3cl9iIVuaYb8sjezo
xhQKbjcDVUH4A7kExpQJ93/IFRGW6W/sQ6RL6apbAiOifJgT8AKfDbjDDm+sPzbXCK31wtT0GKsJ
JyvOOSbeaDnw7QPado3p4lTDW1xadww94KCbxT1WqUPNAbcRw2PYoNowCqAg6qYnh6FKHGK1xjhy
zSf9Nuny29CA+or7uHBxHaUPVZs94/69g57wkhJDnHcf0B9+Tc54sXQwo73HfUVEyim3CT/0ok+/
zT7CRF3D+uZaOcyF91ILZt0ydEgsdm8xBbN3ZdloQZWPyINKE/mKu60Fx1LQByR0AlCLiCSir+X5
qB5g8ZZ+uwXkxIkZNaSvxb0XnlBrvYjEeS68im6Ld/UaFN9m+jNQ6pE1EB44x6oALQ/S7aR7KMS5
iNA+ihgjH/9mZhLMOXT1FypRrqIa1UEhT5wGD7Mg4ikbMLHPpLWuTbRHsc2Affb2NKQXuZ8iKJ/N
SzubLwVyVsRjPHahd/YMxB4qpvLTFi4DHhmk5ra9qxI5r8FwxmvJwgNHTdQrw+DcXyTEw8UZlrKU
Ar9su+c0ozlf2gKKhiPWVXLj4Oot/FgsRhHVYpSW1T5VdbsfADuvskq9qporRWMlWw7WeAlj5IGh
Mb7GLW3VgFYf8E+aJo4TfAyZmTC+QZaQWzvF8thXa92n39JEOBySCkg6x7C3pvk6dnq+g/y3V3Tn
4I50nDqs7nOciDoRzqkXw5sX0WGP0yZheMOXW/+bENLvushs2gn+TnX5E9g3F5avPDAUoKEXxjmO
n8PsUg87+lfZjBcv42IxrWsXlrR/o+ZlEauTX+0dWfDjoSpqsD2FenXVJ3K76dnyoK8NCrFGb4JH
roqVqOgIaLv5lYsbej/ud76Oo7Vn13rtus0jj4HYSLt4nOep3wYjYG01bN1+eA/qm+6xfCYyLtom
MUEcHb3JwcwVpeo+E7re9IGExUGGNhDVPsD2XXPGTNxV2sgIi38qjwoNLNUENr6YYDiYF8YyTejo
1rR3hT9pSnbwMrXLELiWxAGG1sXgvcP1j7Vsull2ciokaDfjmnSQdtuXkJSGWTMfMdNNg+JyGXV3
VS6sb2Sf9F4CbI9jESKxjvrb5OtnMPTLjkB05lVglmNLfkxJSLVt589OqQABi3ljczDcKgJXFlBO
ZBvEKCvcr87hxO675cecjQSfzCJ50NEh8YxN0ZTPWiPJzgbwN757TUPxXgFHWg+CPmLHoEhFjntX
hy0TT6O8MmYul7lyH+feiC7uhL7d0j1hKsm8zPBZHAJi52zXKEG2zgsj6B4FY0qELRAsW8/bjEZ6
GXy6f37PLmpY/XVsSQQt41sVMbUNOHgmFuMIEFTXLhh1Fp0SHxsYi+HEHRgnIy2ZlCCBhoGvl9I+
Rqu8JuB1oWGNT+mwHkewTYbh/spK2g/ovueVSnFEwOe9eKX3atlIuKoyORtC34JporOtpprcErLb
rQrhTCoAXKLJ+G5VMZ4BPb2NAXrIMYJk3P8qDWt4KK1kG00u7Ero/j5T9wHNE/O+vnkzy5+BpEgz
8XpSfqmjSLjzldns/V5MO0r+C71gpo9IR2aL/lER7KTd0CwKvXfscDjmNZ9V0bTmbjoC0Fn72oOT
fx9arKkqoVWZBsFH7BHOOk0dxWfgbOm9JtvOy4xdN5X72Y3wgxYWGCrknZGJvnYuayCddbFy7Zjk
Apl+FZHMl4xrwv0NiD9rCFpouH4pu9rgtfoE/Boc2pWe+je0zwOpEZi/GNdsDViFaxw0PvZbz7u4
tX/JijmkFeeq9bitHJUcZ0e2+1jhE+WhnDSi/96fD3ZaPWRZ9sj5kMG7VdLmMzVvmB++OU3q7/zB
PnhB5x08zV5NAc8YnOgwIj+2dC72bhMfTQMPCU2s5i7eBS1qKNvKw403Rm/Ar7x17s/BgkTZd2dy
JTM/fd+kabFC2RxAUAR2hoC962d5bHz8q3GKPVZaSBAS3o1TnXiH0WKra4aw3DVl/cjvfBok2aeJ
i1SsAVBd6Zxsa4Op9IgPsoV/OE7FHfsDgBAkuknR0RcgZYYObLHmQKK4TZJ4hfYlmFvjkhgH30Xg
aZi4OIQ3t0jUkmapVOPv03Cmc/uOyvlmOUPvb8dZs0BjiiRoakkggJuANINLh7q4AwPjkdFk9T16
2qk92FP/lKUBiQL47MPoNukwUUIMgUPvjjDMJnGwkrHK6Mk8jnhiySE3mDEwwMvnYjdBGIcdgVCK
p5lx1YmgSZ/THtlSZd+u48l4bwXd7dCI7wOkratK0dd3hgjDViX2Q5Cx4q/dvEt+VlOFsFVlFA5T
u2ksd6UcegdRZoY70aI970eF58dk36yie8WRgDu0wRZP6wq7XxbQnHK7I2GMGObGftcRSPlQTBap
NR1xmuRygwCzBB13Vj+G2iSrlBXhJZWoTiJjgyoy8WwmmO/6no5RjYHItQKopbfL0ZXeginryIU0
/QU/lQ49Sj56xMS9MuwbXV5gZKthRzhHtjbg/expjD/NDiySmOwUTbZ52cqH1vaMXem5H4BM3thT
muUcs+vVk/GVYrhDI1LNxwAbktFnZ+1MkuWvR6cCmMbnvjkZzDPZtCsb71EE7TVpE9C/UXGcCNAI
c6QYPasbTXvnOqfEedqSXm012lvtNN1pEIgN5H7KfWoEVUeky0O4Lyx33d7e9SaO6RSSIr72fYN1
w/5tsQasisq607JMtu10k92E1j7obfNo9/FzS/QOAW7zOhsV7IXCfpRWNe/5dxZBa0yrMcy3xNRP
59rG8MaLTWlbZwRTBfM5TyznFCfD8NC3zl2pTEE4sn6gZxHtkjH50GG0g85CoCe+iGWB2AtDs6+3
th5o9kzxPsNycktIFRvQ1jT4kdJTR9obQ/f2wfUK4DwBVQd+3jroh01b20TqpfHnpMyb8ge/ROK2
MPD86pvEPsZzkXwSjqCjRyzGasRATXBvD4nYeMTzZN3PWci4m1doS0BHshofuS9f3CzJjl49Xosx
I9ZEVumBbN52XzekBrnutMv8OXuyjdw/J611mucRwVrhP/75kAWfjqCT6HrBg9GSE546plpCjn2d
4iLZj6FmuSmj+W6qbBpfhCFOKSguCkfQEUHwKDnz3rMoqVu6siTXM1z4FeEQ/NElxua9ZvKdr5Jb
9ZKY+yQERUUHoj5HwkL+D0EHAfn0PGT9A5mnRGF6dXTQmlJYe5KsVFmdtCOG+yrqHqfAjk9zuWys
bgIF76OfF+k9939nISPKZPBcq3q4DkF8FiX4rRpENeAIRkAZEG05djAbMglX1KBBjidt6Xa4xArB
ZUYT2W1raY33U2s81cGkt2xXbBm4CmVho9fLkmSBoDjeua5b3Cdpg/qP1RQHsPeiHTJd4jk8OZyx
uAtALaIdIjbXYtty3AnY1YCgCyHYY8Nve/jzwSnULgJZi4wENLpMqNI0m/JgZfsuZaqliYx2qsnb
W8WwVjUcjoQGKeWuPR9HmoM6FEcDGlDnx/JUOd33rMgU8Lx2U/dBsukmG4Sjx/vZ13If38gAnVso
7mLaEZrEyVWn3P7y58Mwlo+FGTyDB/sqQmKdZirclcwabOWFRwDn7cNQ4o8Pe/iXTsUvE1uQrPCQ
AsydycMTGeKEIjA0SaR8cDy2b2Y7OF7Iobqz+rJfyd4A+BeZwaFP5xaDM/GugvOGH/X6npocFG/2
2nuS2aUTyHMgzfT1dhZzM6BARTGVj/YBN/G5nXr1YMLGXrXapmmLHXPZBVH6gm/qYAIRskzZfZCr
kC5N32hQ9fX13hURCSkIfR8N3CDAgXEBVYk5bwpNAhQZC9F7Jby1xeDJyaP8W9Zi22VG+RG2mGXR
0pG46rDv4+Od9k472ZvJs0m/8Jg6g0w9N4Zyr51gA0Gd7N805M2hb1+igl66qTatm3pv0ABx1bcv
6TDQCfKBaBp4ULYB1Px/fuoKl0avOY/rP19tO1ltohzNhsXZ1GVu/myXKt3ya5drlEjqWU2i3Ml2
Ajty+5TMvn4/zghsU11STevp3qpkfdfkzgnIxQb3Q/yGw3teUu11yzgqS1DCbfgceWzjM3KZpTQQ
EMBLlnvkbC7H9kDfoA4NzmBtnSKOrauqMKpdz3WgMWBRl4I3eApIeGLOZC6SJuwJH9gH7IdL6pbp
quYk3RmodZUst7XhdWvA/8WWmJMLUEj3LgexvZLMg3DE0o/CurLvSQ8jPoI55DAk9Ra697PSFJ3M
/m5Fbs1NXzWcuEdmKEUdZHvoKJTqmCn2vWe/jImoF4QSKKb0ZLoaxdwf08j9GN35PhVjfGgwBZL0
DNzwrmpnBr0t+YI+dCZQ5X6zrlyf4mBqoTxG6WMNofrd6Yz7icieFRk7DdId42RNibvN8VPjc8Uj
0LTWNjNN/ZwqslM7jELviLSuMrTOQWfOq6nkrQX2yY4AsOQpaeSwqBnhAvdmUQjlQJ1c/mpajhou
M09rbBbaDDcMIznjObN/jyfvwbXiQzf7Vwe7AOKVL1dehqHRhMZ3b963AVnpbGL7101LSoVBBo4O
e7gJmWcB/44JC62SJ+EGOFnQptKyUtvAa/JD5w+/LY+R9VSA3zZuuU9jg3GkUNPW7k1zWyTZ1SG9
iUj3INzpWG95G+lsVim5IVP+EmWGfWe0mALoiQNJMCoKW1bJyHTWQZxEBxuPwSn35v4QqW4XlbG5
0olBZF4UIhSLklPBn9TFANg8AP6WpCg+I9H72ykI7xJmTCtcwdMKNVpwc+bIUBT7qDON1WhnLCx5
rE6NOxBNXKIqrtx615VBs7Obh4KAGzKRIrVHGbbRlj0di8g8lFFBTsZQkQLSyH4pJEKd1sfuySbp
0aOMGLrmKGxybss7j2MjsrsseBTCuKdP5t0VASc8hYMCXS9x4yJC9BITQAX/arxrYM5Uv03GJVdN
NNgaMne/xmCV7LD1Fqu6RSTd64fEqUhGB3Dlq+lsmgq3JU24T4nZ0p2JRiqdF4y9ycEKXcJ0jOSD
rMn4F9kw2Bcq9aGjfjiZLg6PsCC6a7TY+uWMfEt0wQlrY3X0GJKu8kqIVWC5n6FpxwSN1cZWG+3v
PtLMYYF3uCiGWWFVehzSKD1i5b20EbNWI79H/9guaD98j6ZPVwnTFGbjm8tkpMmVJqTCKffOZiP8
lWTui5zvUn+kF+ZIcdVuvfSIZ0oz27+MqJjw/8j9LSmVppR5cJPMPMze2m4HopAqtLHEx9ldcZZt
ibLVxzriELVHqeztOSTWB2qSchmX+pHREFr8+jMAnXiJYJOQ0UQLaPZbcy2INkQCOu7GkZZshAzY
JfxnYeTNMUK7sqQLl+wcmo+LuRkQmyFfdFrAr0YY6WunbNh7vdq3CB1Wk4M4O/HtaFORroVwYwqW
tYXlPetoiZWJDNZ1x+yyd91VjIt2pct4i4EZLimI3mVDYk8Owc+T0c+Mp6WrTU7qmPM6tO13FopT
RDC4P3zGZItBz8WdX2mI1Qg7Ga1KPEpPXM0geUuredjSYBjllN2xseycmGMIIXpIxxVblU3J1Plt
u8vIeKoHF3fFNMVLUsPMi2nrgraSDz0FwV0X8brtFBzhTLiQ385Xsis34JTGe57irdNhZGCq8ipa
Ua2HjygdGKk3IEpSnBrWFN5Su/xrlfAnRROfeI0t9WLib2DggC/p020adMnFzXGc9jEpnrcDbAR8
LQXflsP0RMSXLFGhlMcwm4h26Ya9hHCPYRVZYMYR0Z+rS6HsZOMHJBbgV5hoQVPbebH5G7rlDUpb
wlLrq2tS4hUBL1luLN8HeltQouCcIh9LmGcHjUil8L/clIG7RJifnbLqLWGYR5MskyVt5X5pN83a
bVFERiTFJ7XdH3Or3GeWve2ruF/NBWHigqneytMOYeLMdDc6EhLxeEcPdFKomTtrazkCVTHn1VFX
Jz/pv8dRfQvShpaVDbgzTDyNSiTCo2mcopqTwTyYT+A+IpQy2OT9aotR4J6BSrvI7UavQh3/tg25
zENsiIY9I0GhhFlZpb+RJiaNGaClpq29HQEh1bf43T8foAzwCIPyo8Yrria7+FbMBn4/ltuphPaN
6lJtE9fekkO3MC0cGtmNSZBAokJRNV4Kg3zbjjnZlhePj0DiHan6E1yRZmsjQEKLTDPrNLYy3VmM
cmk90Yy1R0ig/WBjWI1bqp7izj6MM7UxOU7VchJdjliyeKWj1OwoPdM0u0+SfLgGzH5qE40qhjOf
oBV/05qpScZKYy3SwQE0cEuWL0n1HDjL2p003vPi1QxcQsH79LnMObk1YfMmag5bZCGJZeblKW9c
NQLtni8mlvB13PsvObxPHl06jODXiLuao2CbB7jEjZF0NrsIkxV+gU06oCD1psbDB0JJPk69uQax
7G1gE0dnV9y6GKAlWEfaz3jid4YP+kUbY7IGe9nLqN2gGLirQg+6lkOxhC9O3ylU2SanvJ4IcFTN
8QvDN4b9awydWIkThKDCx7fNZG5lEl59EvYDVEFSA/35V1PJ083CvBzZ7JZD4H9PbLf7sejf6wpi
esPm7UUIKabYukycVwLAdJtxjOSKPOmr00JZjKbMvAy2zWboHEsn/MQW9ish9I/UdjLdOPOt7Qpj
mmmflEYXNcDjWhRIBYDlkuOIkp0zcoGSpOjp5IiyfU4TkwOfhVnPisDTyw814SQOzRz4/AR/xDc7
ZwP5CThu7r627PUnw49/azk2B12R0sf/CWUx9lbwSeJIzAXwUfRHV/gD9skIwmBR8F6tqzZot1UZ
4yAyQEgrH9xDOT+XfiZW4Q0ZPtbY2Wob9NWszx3DyaeO8Nuqe5wzHLM3J1sKSeDWaz2jzEiWdsKR
iNMuVb+7x3RHRJEWp6GYOK/G5DNx/8wOGyViRoYd3rXI4POZAz6ysseBCpCFdSy9nRb6Y6BcvYc3
CtNv9E9I0xfJEDfYC0I0d3p+/vO6jKLZw0YgA3eGxKEQEkdtVixJYIblM6LEHAlgn2QIgaCBZmx1
ihEr2haOEU8c3y7d3D42hn4pLPJ77cQ8gG708H5i3MjF3hI9gWMkgA8ZeC6R2Ueju0nlkX+TW2fv
Wrt/cRD6IflIqoVwaGjLet36tJym2ybRE0IssheMyzySNdl8xX05GiehMaz1wfiaAO5epicX7fSp
DeUFo/ct2TDRLGokHsyopAtFBxvLJPFe29x0wxXhoNrxQMSE6e+6mN/gUm3rjkiW3g3f+wIzvBEC
JUya8h1j2nftclhGPAo5OSA1mPBBpYZi9U8AiNuQHcfNPRriy477R/hgqEVb+8GsxYtnENOJwIxE
QjBS2M/If2gugKk0GAJmVJPLhm/23WsQtufIEP5mVPqhN10EWt1UbEgOtchmQZ1oYP12LL9Y26So
GkreiLTBkxp6deQNl1Ygt27HobabYSEoF9p1Vu59TS8Iy1izpChYBYM/bcb/TdR5LEeOZEv0i2CG
AAJqm1onk0kmxQZGskhoLQLA17+DnsVbDG2qp6eKxQQirnA/XmBrFwE3jak9LL2d10e+vUvt8aHX
0avxVIwpr1KF17Frqq2QwcaRlXMoRsVClK43jNM1NwBxJ4lLgoFm/I05+weNS8EyoSkkUBDspFwN
eoSs39FInBkx/ppi2/WTzQnGqNXpEYkSL5MfW8MFLBWpTcYyUUX9ewdKc61rzIZD3VinV7eOPggw
zbA1tkfBf/Cpn2Dd5TNNcpnkWBNVlTwVQK4GnfH/0NXbhiAbdr5qWg5Eu/rjxNCGLq+NJnLksiwF
DeV8BkbZs4Iv9oOSW+m6QH/Ve4R2KDE1jHma/U2Nm291E7exqyOtkuRGOSFe24o5KzOYI1q+YTX0
wIJTppfHtGedLysXr80UboPKBqlF+gDgCwfKCJl10bYIY+0Mwk3SJJJSm24qdLpLmnCSkd2HK5Lu
SB/sOeELoBj/xGCUgn0cNoAleWMUD5Zh6yjOJ+1gNNEfYixnmSZ6eEB065w+yFi92nYvVhKM+FoJ
9uyJQRir69jhroeLdeQv8cky/CVDl91q2WefFd5GpjXb454qki5vWTdTxA7e/wE6Bx5lgJY4IlE/
SCc2NmbHk25rzFilDJcucw4rlv+iNDfJozOfmNkvfEt/0UPK4gD6zboJ3T1w6HFv995Dq3N7H1Q0
dr30L2Xm2utyVAc0aU911F2HFrwR3vdo1UYMj/0ZPd1LNi71d+Rku6RvUOwBhk7Lh9kqjckEysWw
b1I2IYKUAklHEZMSCLUoPmnaG93LLfF4CYGKJirbxPAnnq1SYqGjfdKq4d3rm/d49H/iCFisZPUc
29ga/eDYGd7vqBH9Tij6BZnckVoyIO93Iq9hieid0Zpe0YJzr7CZZcVuSzNbu+I+eSxwvCBmIbVY
Z71z1bGBdVqDbmD0z0jBzXUw2CwcTMgYs9y38mcVZ4o1LGKTkCLrXU0jv0fFZFMaXcdh6KszMY17
wmKTZQWNYdlrus7syoafERG1xO575WY8nTGc8Tlie41lmbO/q581AI2LCtvYhvA+QQ+b4l0fo3uO
/Hxl/HDKsd9rmZvk2CkvgQQwMk3mt8B/P6bRl+5XHwoRz567lBBkU3xmQPt2Hasw2REGaxmEBTYm
3ofUNy1kBYFaIR8krCSjfITYJvZmPO4Hl2IxHVAjFEmAUz4RxM6280ypssZl7GNONiTEDuyXpMY7
JjhvBOMcUtGyikq1DvppjwyARUuSjmgFpvow2vGGx6o7aDZzltKxHLJ8aHVyYTwzjeEzEEgiHREi
NaHA2hj1Nram5Jk3cJ05h5ToMxhT2bMQBqHdaXaN5w/D9hkcYZvy1l7FGKFjD4aVvbt6c+0Ful4s
nKJlODapCO0sX+BATsRSbGwmvCgfEMTMpBIcZG0zxMy9kBcaDpoBLY4PmVPAZGMZZg1lvOY3s9YW
oehLBgj+K9a8CJk2x4Kiu3TsDAeW9F5RfqVPHeQwg+0hu5PgH90LxxqLrz1O06tItX5xKUjEfGux
9VwM/7Wvytexs8dr2Fq3Av0R4AVsWQ1iZKonN3+0HcVZIFM05/Mvjc4Ytq2usvV/vyQuwFrIYPgH
mUOsUYLTpgXDxXbV97wE4PpPzP0opfY6EBm5tAub+K1avUuKONNwnH3oeD+D3r2NxvwbidzfayFH
ha4/dKGmrS/4+2kuFYAP0u1sQG97dF1y5A0eb3ks+kcDEDkqKWkEQQrJgBY5BJb5lAMrdIgcbnj5
eof4UQ9BkcM6YRuE9UOxBqlK9VI28gekxkuoiWAD+uG7NbMD/FJZFS/NK3uBzQCRhCXc9CsEGlZM
GA2hwP2cpoBkiLGhlzyRonP3e2j2JlWlytkuV1Zzbet8M5Blt9f0btnUICv9jF1I0iBcDQLoVnCd
jfELVLtZkQqQD+CiQz5f8kqA5sqtyLn5bGa2wTAYGwNmAr7ld+iBp7ogRgR20oiFiJTvDrpvxqqV
9SxV2yL13WTX1Bzm9Eb5Dk/r0i8xzyquKXbXlClxwXkBxjrJkvcpjnbp0AFocVE7dbAx8KHjjdQB
ofcxivOk+mA++Qk55uBN8NsnnUU8rmiasTjZtVrxEmsoqVHJsi3G/TPWeGrl3lXBDlPNaSzcbFm0
wUeUEI3eEWRgpqAAMlleIKEgsXaRpwX3wQYOiSoFRXVYvWs9dkCOUeyf3nTA+nlvYkEPiL+dpoDr
mfnpMq9CuSD7QFtCQX4pTfmbTGOG+jolZiLKcIPEe4rkCtMbKAAKHZyP2NcMKAVG4H4Dl/vWCTxC
3CLWdWmuO63bwI174bTp1u0aID4RegbSw0ZSp0N5ZeOalhtg+ed4wL3W1d2R2JXfciSse6ic3yCG
sNSBEVhhNyNktptucQn9RAsDhIBECQf5o8qtK2N2tOVm2s0RfoxkNZQT1Wwh9LRmb1nygx8MfUoD
cWKGC6LJmM40bp7yzUMREWJuBqztJ3CN50aoq5o0kzVa985A7otiAW1CuRBJCy05X9sW50RKXiBv
FaDGhXCqXYDure7pGEhE0DZeUMkjA1ZQS4w8qKex9w5qU8KWJwNt1qzYaqNLQ/Jymss8MVnaZhHp
Xh08J7OBIuykcs2PHpWgkbBqwFuxMoJRLXpm6VVFPJiEp4F7BlpJYJefU5l/Djhg2ENoHa6oq2Hn
F1zCxSrUzGzTWpV/s7N8pcyClEWrfxqJ4GTfG0LUxmplBupAijTxu5B1DIMkyUHjDDVMz0QYqP8C
b4JUVHTvjqT61Tp/r/f2xej5FgZ2yax0in89lQYB1c9UE3dP88+TlrL5973xpc7MTRdO+xwO74qN
cr5CQ1Id8FU8x8TEwF8u96UC9Bk3hBiVRn9h3BDC0eDRb32eXByd0M3EcqTOeHgO5Jlcw+lkAqMQ
86L2Rtpbgq61/6xpBxel3nyRuyAZmKDRxPtLnqSewqqNbczNwVrF5neIogmpcMCjbxJvplkvlvuv
yzG+dq1PNo7l3DFQnlKnircpKi8MJRd6+FfDtJ6V7q2DGpUk2zaiVtP2S6PfYfOqnlP3n/CtS6kH
pzqChkp11G6M0jmEI+ow+lu52E51GXBb5mTbELs2ZxQu2JVhic2CZ03xLZHLtWQVa1+UCHk/dZbS
ZnsX3jwwZqwbs88lOsalA6T0VLp9VIJPLLTTd85kb+n16pNGtB4EChalHIp4L115hf7u+5jfjM5C
sJAE33RlvKgYcnOJf13toshe1cJ89IXa9pmRvpKMhLX3HhkCRUfwTAJZrBSa/Y4QjEDtqhTNPvQL
JHTYVw+qp5ByoZqVptOcvDbajUkW0gJ1P2CQhg2aF2bduXhLUqJ9ijZtVmX+sJhfZAk78lJXCE2d
6ckZnwFPvzidwow7gGYQJYZ4prsRaUaEAKOSQ80HFiyoUDkUf/wtqPZjgDdVwedL2IbyDQi6FUg9
zqP3DpDYeoQVt5jIvsubYT0oy2aDm7ymbVDt2jl8I6drs6Bn19ocBx7tC4JP4EdRwROqxaSnF4sp
qd+ZXHjs6eOriWHEcqHigTNhFiAzFq6oGK2GITgWhwX+yDsyLISEaIeNaouPQW57d3yHBIQ6MUIS
Kx7MZH44/s+yGKNtXEK/KfzXkkYanpvjNfswIIX+rw742+Rm9Ke73XHi2V21pvauZV52alPnJTXt
8+T1x1gyR0dhR2ifcRIGql7KJTNAGEmzzapPMHtDQUnRtQldfKyYib8MjpRFXdnByaYBTL0P14mY
NiiqWyLRV9zjD1+bsEfXRyZloOzYjzBOK26e+Zqhn194aoJHy1Yk5capEqaGtnpOWoyBwAAObc/E
nLjQq240mxIf1pqX+w0HTFPo3ZaYWxbz2vpklGwn0iAr920DgDYfoXm6JK9EOAYXSY1SOzAD7RmG
lqQJa+6xVr2beQZzyfiB9aSYJ6GMrLjidEZBvZDWLvTDl46gbiYct86IIdQURHcMgK/wbjpHs7aI
jtbrdkkykLELQ+qVITtILYLlGQITRnpkedk76qx4Ta7Oomu9C37Pa+Lx0QijDxHol5xg8xe0gAEo
Q71cKotpy+j6h7prur1LDJwdSOsAHwt8heEjgerJsfjvCz8AwmskxE8Eh5QuMaBJU5XH0IyvyhQR
va8W4QG1iYwo+WKTG5+i7inZO4YDhXyXgwyAlAKKlbx1QiL0eo4f+P84gi6HKYP3sVw1umYc2iSh
9MQsstIdlIZU8nc2Oc8q6oCzk37wvy/j/Mts4tsqyf5bt7EGdD1ILwnCmmVhEABljhXTMHRp+R5x
w4qh9NrS0U0IzQQ7KYD85C79WOyO/wZvNAgvmBfZOf256sZTxDSzNelvc4IOyuJoT8/B+IvYAJxw
pO6BFx7MFptrxsSUDO2nydavMWOWSRb7SAPkHhlHgu+OdWIR7S7gTGLhts5uWJ3RZV+mZjq1NrNX
Zyz2pQ8BWNYzgu5QcvctSxQU4HDtk6M+Qts+Bzjz3bb+7vzoT7NZfRdcGJoNexH0ojERlq59SNm+
I1vieTY5SBM3pdMkTSVlZWZgsVimg3frDThFNW1v4e8zkHjbjI7W4yG1TfOdRxrNDd+xnezyMj4N
bFN58HDIy+i1womNfit4IM/aSqNAnE/QzloLLI6kuNhTjlQbBQHJI1vA8G06tuls6j0lLH2yqeat
keS5mDtEiKQew2ERRasYOfjAB8/A75xDxlrHyvpxaaQHAiGkfnEwC/En6U9N1R5bDeeLonSciW87
kxjwWufAMcklRbjJ3l7d01R/InoSAnEh9qlPHYWb4tMs1M4sWW1Qde3RstDOIFobYMcPKOQ7ylVG
aW+SOxMvzL6FfbT4Qs/0CHy+41jQJRvS/dExr9dyy0T6ONgM4/QyvGrwlVCd8QIIQzFdMJOneHpp
s+GpKfnBMzVHnqqVuEdqe2t7tOwOK2HDg1tN0veePcwP4EsOTYFel7iA+X7NL+hC35MYw07MQISc
MlvukjTlk3PgiWxD3MgEXTi7akRdAimePzxk1i1V+uu5AeCJpL4HZfDNo3kd/Hzn1/4NARv7S2h1
BUMvhmYvbWn/1p546DOfIVJYD9mbTF75jklmXsO9FhmFbFIfpOm/KAaV878MCYJAagebe3DIShvf
yjwpbWAJR+bKNNTJIYB1Ui4aqn1iFq9p3t+NzvnVreEBCm2VD+wi6Oh4JDvaANEkT8RAnWKLqAGe
e/SN3irx+3vDEZeWQJ768jT2tVxwWAO0Sp80cgynzv2BEPnuOYwEwp69RAMjt0Zd2yDpLgtkXInZ
bcqwunsNcqy4PSTF7FGX8sus3Z9cUQxMNkL+kIoUejmLw+Hk6P4LfdCqG6JXD4kVV1+zlM2wY5h7
yvKJ10CbJ9N4TWOA9zbRAevK2o+z8L5Dvle28tcr0k/DdW85/yyL0u+OWY3p1Q3wdv77+NQhmYUz
w1V0isb6H/wNm/Uf7MlAkv0cp2jZj2UO4yigv9JsVS+qBtGg0UxPYas97Lc+zf8NmAeq1LuNWnmy
GQoUtSKFb0IjCrm2vTRFGJDQS2ZWzlngNuBhiaPjfLfbu5vWp8bvvx0jOkYcJ5WRIljAGKM7NKXs
/2TE696Z3d3jCcyy8k6oC1srI3pl1jfHSD2YHUVwWEJK3DpDMT8g2h/r8R50QBOcEcK/0G5xHx9S
k8Ow5XMcyAKhxWNtC/PmOWvM16q2vsH7s6EzBhYQaNp9HXYReUO4iVxdAPhw/E2jE7cx+Z9OybIy
7AVvI6WQVyieNWTqFnuWuAWvJHnF0jGh3l9FVIIliqEwopR2bG8mBuFIheLuqjpe40E4oMtEfTiW
ryTyOQS0vSehw7XMHeH0/C3mZAJrwMWvYYGpymlEqN1eRFDcUhflcWWflTRgLVY1Vz0czlUA46cS
9ZFgZoqieNzETb7H6Yh9z+0B23UELibtW5ENFysVaJuy4mC5fKil+G1q0owm5htSIZvUzBtT9Tuz
jL2BN6sxRuig/YMYwWs+TKep0R/a2BOfKhYdx+K2o2hbINKFgWVAWJv8l3jCKGLoQEo0RAkYwFNh
bDLPPbD8/RzHL9ton6qauXsu481MluKRY7SYrRzGzEMS7wwn32V/CR9aIxVDSluz1tJSYKWIw12g
KUOsJpunHgZ92NcXtv4055S1iFJaqcG8awKiLCb+EC5Rq3J//bp8czDNuwOvaqSTpKuAGPtJ/i69
CjhN9ZyErM9q52u0+WO00TywguPSHQW7a1oGQ9IPGPMfPITuDcIV92y1Vx3/ACEXJg9/+m15Y+Hm
LFpbtXshYR+gRjBVe/d8E2Fu+GVpfPedNa1zPrJFvQ062C0U5wyP/VtPXkucsz71kVnNhgDNTK6B
U7ChCWMGMsD0NBfVacWxwg3BTyALPnOBBY4ROPpVN2ETPskzeXDvjRa/Rp6+l+or6qDotvxvrsMl
D0aOI8eJ/pyEM2cAVlsU1deYDCy/2TdHUqEVc865zb/WNvoy0HAXJ6jNyKUg/uXZrlhaTemAoFrs
KmFtfEs7VjlS484bH3GKPlsW3iEu0m2FBNfoEKlbtn3sArRnkIc+VODfOosjwvH8hwbr4aJl8bny
kDzmRXdJstEmYdRne1+fIZc+S42flGYRwttWtyTQTwEpxwwq43vr2j9JB0FphKDWuB9tRrsSKPnh
69+FzdBAuszVSy9FzMslGQcjOlT0+/iQOM50yFkpWR1BB1wp897ZVzoLqYOkacZvP8AMbrnylVXE
1fDQ02s+rDy8Xr8q1GBOxjT2fbUulPvnjIBaMqHjuErlLvez2yiCYEVZ/U56J7tAHQ94lzLeCFCX
GkO79rozkWoEowSQ/9sWx8BvXH6mBn0ujKgvLNnEfTMyd0cJLYWgHsCcWAUT/Jxtr2nsuwk7wbY9
bR2XrkEiemV3g/Kdohb9syhIS2US7IfONRrGm6Nn915ACu+BGbt+SgnQlE9Fz8edEuYIjNd4L0lV
8QJxdIT4SD1uldjs431YmVuLygULwYdovfYggTkx+tbWdQ4PJRvsFtoV2gJFxrsX5zvoPcGfGuUW
ckRlG83nWIj5SHuNpupXV807oJdXvG5Qj0z9zeaRXY3d+ETEzpG8ZP1ZkoDNwxHQdd5ItxAU08mf
GQYwywbp7eoB0FKKladAmy6Fdc+Xyquw15gUHSoETDuAtVhbJY2VzZXGiUuhD46O089BDRJbcCzD
9J+Dhnbb1saqxtunJcY1LMTGUhR9WaBsRKBke1XN1e5QJ2pD4a/LqD/KjCTTTCKE0iKHn1q8SYdk
JKKkx/7qrf+jZaiWO7zrueplAm57gi6jV9oN4dTKG+o7ogv04pZ/mvr+OICJRO+NgmOSUf3EKu2V
2dCNvKmVsjzt0MaoR21kxW762ljPsUUORJiJa9yDv809KLVCRkd/4tMmMGzaR/qzXTjbPBDirU0O
RazpOwh0nx3W5R3puWcMFOGS3gNlH5skUnrtMwjff+SGT5wfq7pC+cOEXV+X5fDU2dMrab4wG1UH
CrajTc4RJGu40erkz48KyC6OuYaPYt08231KyEyBfA/VIdJ+fSvJeXBxCVbWsnQLCBFkpdP3bexG
noFehcgX63OE4kdFY3So9XQZzj6HBv0ti8N0WkwREeoxwJ2OYrNL/qqh/dNmuTO4v0NCSAMYUnxp
tQDHr5odw/hLwVFfEfqzbNrhrlMbAxyfOKsw+7xFk94duW148WeDc90UZDLYyVvFcZxYWy3UWZga
sItzHRhS2DK39myLk926TsQrzK5Jdz/MTswq6U89SewrIw+IOachBo+DcivX7qap4cyiAIBJVjFG
X9VW+2060U8REiQ2f1dVQrkdsrYP/Ya1SjhBnEFBB22LZnU5hOLqsNFRBkHYKLqIhc/srS6zi9Cv
/HwBjWRRuIlR3Jg1ZhvoIEtL2OdQh0HTGOj1RXrkvb5K4nuWVieznVHE3BMVNSN7suxoclYYOjVh
03sfKMt+fDw8qPyfXUOkdxWcPDxAKMLEsGrAJjH095lPJeEmbOy9R8jFdvTVb+jLY6YlzSqvBVHq
8Lf9gZxNVOQLLhHqHZeoEeXvaECfgzRPlnaV9qukufUaBaIActqhF9x1qbeexghgj0HfFI9puQr9
ojz6DNHgZ/kVfVNuPlAu2jfLM5FuIe/lNX31XIUeSS/Tk55XJfb26CtLx18r4eOlgDgUejmy8KSk
LibCAwa7wLWm1Su95P3vguYvs4loEANJEDL96g2fSHfAmQsEJnTHPfVDj4TL1oCS+mFgL3UGFpiC
uHXiyVtLnIDP5lM8RyMQvjgtsETUG2bKr4mgPxA9max6oWUIBux2l8XhcIoHwKU6miVyr3sOeTsn
oqBxo6uL+IMRwSyyDmmJN27P9zp4zO8IyhaEd98Kld303n9yPdEe/vsCgOTFqoW+E7+RxalGThk2
UJDnA7heNOK93JrokdaJOxDdVkFINVkPLROTCDrW35Mlm4M9ZVhb3GTesNc8yheXDeah6MqXzPKz
FRZ6Ln14TQnbv2TAAdWnLqJgmAtUh369YnZwqdD57wgNqvfaXLg34/Bpinx8pfHdTwrbOwO205BW
3s2PrGA3ObxrLLtezGp8S83MOKXhXVgDASt6izSK4EbVo3CD2HVA9sFMQNy8OrM3jQzgCTEyC9m0
HQP0VlypXb8texPaii7KM6ZJgFnRsOrJO17ZsW4gfUuMY0/MiqpY2eq0Qxize+j1SEW2qR/O4zHe
3NIA5j5mE/EhGzF5zXlULQzWpD6O8xe7TIkySdC3qka4F9VX3gy72btD0x7/+0de607Ed00RGid8
Aau+Bd0zYYJhmDhcavNIAnJ/k375QazzZoyDjvCqmgCXlBCfZN6lg1tiQeFNVBQWkq7S47wtM9g7
84ijbSCNOd3Jc4D4u4GzJmjSX4/wBAIjYYE/jucIjsGe7OTmLGM1U3YKVh1xt8SRdfTS/stBDEV7
4zUHt2iujWBs6JIVs6xFSKOcRps6Md9C7KgXlII6Y5Ti0feEDKD4fUGX1q+aLv/CJWktoiebgcRK
Me8l+ksx5gZO6HTNsMccO13AQr0No3VNGm+8yIyxRgmilzUUU2wySTnW83JlFgi9gix8WCC7GD9t
kKN8KLfRWTD33qZXC7tGUVWJKN265CP7uc6giiQXA973kj6zhIiyqAsUiFOPp4Jn7OD77DR01ZLs
aCqiWCrD3lV9eC1VWx3rijnbIMky1cEbmx1LpbJ8wEY28H0jRER2uqoQLC0DrJcepE6r7LHNFczJ
EjIFuT7iCVu8k3xgL/4oba28QeFCe1MXH0gcgUgFW+D/rI2ob1WUu9to0K7oe80f28yfa+ZpXpmX
+9AI1qCwU8TY0SYiyBiQkDkilatTgptN/tE0wo9C/eiGaI6zIcBMXeB6ggI8Z4+Vb3atMjqKmNkc
GLba+Y4C4CrdmO+FMY1nM5rWsoD+OAoTa5UPDzpnOVDY0SVo9GLrtT6dOMNsnXPhnRtj5GJNp63e
aOO7AwgLOFEjWnNdV/zf6kq/G5U426XzUwJ5euQVIgb0D1dUNjTbclnldr1OwqLdlekcrhzS2dha
VT3Q9abHcMCInRCcANIstZDwVCkjVQcvRMDbbs45bMrV96ZLNJtp8b7o0NMKMIULfgSvtEwsO+E3
j4Fv7tI2u8ppYir+1OC8B+pluVfNZLpUCZK1IylxskdHt1Yzert7Cgd29Lqzq7VpYmkW/TSUH1zl
2OpjmOC2p5IjKXKMY8IRiSVtcEnmRyKQcNC+4JLyhrPyiTlL2Jr0sSE30RCs0yT85dLT3xqCTDve
2Rzj9ib3WKo4RtHQ3uGZ8DKNOAEku16t/yBlqm80QlixRu/YgOLnjJXsN8+tm28qaPevk9c9PPL0
7hYUCGyr5JMbQI5pVF97hBPz7HTaocXW+6x60pqYIU0HtlTkah9oGmlSESqozvd3DXj5xpQNGSTJ
sHFqZAdJpF4jEAmubaK1FX10aeRvDXj6p3CNXWPaS80tchQXI0B9VPeKPSE+0tDfqNWsASXsrD5U
U8hr5ejUpO1/OnQL8GWNTWDyB4y+rOOCZsai1QM+JRxWGuLjDcvAYN2HnXHuetfdiaRHaJHOqTFN
+2kR14urJNqKjhEGvOkVIBSkNO2cajUFxzlZotebjnmGol3FzjRZ4laGPVnGkfic806N1rslDfy5
HuRj3jN8gKtygXIOzHJi1uOOlqK6m14K8iSeGLEwP+n2Wm5g2wyxJqbPYmyN0zR/aVqEc67R51sn
fhEGYVqMN0B81tmGu91hW7jNJXEABCkiE1bovPqONLfOZiQg61WcDQJMEfNqQQDd2A9bY3Jo2Dsm
Rkll/lMWiSImXES6Y3WoK9deeZZRr9PGeTYGplvonI/RCDog98W4NjIke9VQ7H1dPRy7PTUx9YLm
lHMpWotFYSRnrWihGZPYNYM7BOlWGHryrjH2QUvedwoKjjgHDSHkwoQxu45HwrGggoJZ9aYFLrkS
LoRFM1ANoPdKcRWuflEad0dhd/4THItkZ7otjBtVb23GJStPs+WCW1ut2RMTZao12TKqimjbjrnN
jHX2KeoYWeBpIKaPPzyFazxHB7AwMlFxfdE88NiZpEuS++TI4pClabSIenGsLGgyCu++1k8x7R0a
EiC3OGum7kP1qbgDILjxp6q7j5d9hXqDoRh39mq2LZpEy92xbM9UASzFuMsM32fPSQGZ9Gthkhph
9mTjSFkd8Vp+RCpsMJMlf3kN1kJCdVoMsKLXLPs3tlnryGMmTl5kx23VnRpN7hs1/uHd8ZZyHFk+
C/vQSk7oqLK2UmPaK2Jy0SDBYOxu7X2TjBJ7iZ3vvHY6Qm+k/EJPBP+UOt83wr3CS0wug/6QdW3u
xmDobl1DSotu6P7eUVSobQIbvCg0ytxQ+2cHdbjuEtJZfK13D1oxmwFDfz0FyR8NDHeDZVsn1YCi
aIPoPvqZ9ZG1d98CGe6ZCYMGv/y1WYjuajs3r8CifxzcPEgNketOZG0vO1f757BbAhlP4Zn4GbvX
NjpUHbJ9SVFzZP5PfnlrfYUmEPqhQ6euDbDYIw3Q5cgqyi72ZpZbmxb+6qppoxfmBZxLbnCgkvOX
ruKn5xn80Gb6/pPlFf86MqKCMdz0gQfNCNmLPpbhvq/aG28oAnw4YtVHoxGhO6LPXsWdYMpfNfVB
m7/IAEjs/35dV0lLwKuT35vJdYlnzymhrAxjKl8Cp2UHaumoi42xujBECq9Kr3eCaK6DS3lxaNvs
RC3AYefzu2jpfhjnMPF+VeSezzqIEcbYBgSUGKW98RBAM65NTKY1yCf09QhRc5VFMetdK/5EtoAQ
H59OgoqTfX+2zMt1h6KJcDnGQqa8kSKCrpX8AztjP65D/ztQBx7rnMoIsOK/ycU+Mg3VW1+j+GNk
EvDpanSr7i/ZMfs+F4hjJ1SyphxWph+Gm0A7DKjol7Fm1QTazGYcb8hXmJYJZc0J0Nb8+Cb16sws
+IS5Y35Ss46Wkpsm7Biy9c0I8oGIUgVDmhGHJx8EE29SCEgiRrBuAVRvSuYMZc030KcP6Lv6agIM
ZLhZdqxCCF5GF+6YGagtOt4VA0h2E6P7C5LokLCsMAppHgOXAb4bJeumY1QZIWNfTnXMAjl1Pnqn
w1xG1m9d+r+YX9uln7OHo5Z7bfPa4U0sSTzidloT7rOVehucawvsRwM0oohZ2CVBf6hRmiyoRVmX
ww4G6jt5535UK5Z1GkdGe3YQiq9Vok+H1gAQn0BNniAGbEYyzfmNpwfkcbhcA4rEKsNqCPOZAYRB
enBN+YF9AHi4dWtNJJ8jPkBUXh3rNiCoJTdmP4b6XhdcopNCsVKXr7bbaAe3QQItu0OECoUdZvRv
HP+lSYAXxwM7lScR8PaM7EiNPLy4Ba6s8m0+l8CaRFbQNh3EXeKUZfHWqc47js8YUvQnvxbuE6zL
nzSrQ4y9cm0CIwEJKg8ozaMXUG42jkyYNaqww5chpA9oiC3HhQapdTglPQmbAaTQl8SBoNlYPXLz
0GKlz7l2r8wovJPFdUyIw1lncWAvgtIJr3bRr6NmcLfwByPs/RBGrc9Kz56S1LwWqFOXbIM2Q2oc
dWWO94HiLcTTeTcw3b8ggVwR5BSdKiNfe7KokZWIVTnF2ATh+p5I88vpzVCOMfVh4kmofFtyd3nj
iFKrC7fsag86qu9C1eLQGPVvwFG5SmQITBOh5zRAnmLOLjamyyC2RcCBSSwitXTQcfUXHtavoCSx
lFVfn5H65QGUfW37+GEEIXAx3XE3Y9U4D4BzyzaRX8wGaiyvaCN6fU1/SeoKiKO+Lcs36y/qooSF
EiV5W9UYTsNKP+CKVJU3fUvDHX6I3phY5+FLdJkXboSJJQS+AeWyx0PMlHgDFmrciAxpZ8d9t9Ld
XRKOPooBgv9yDbpqHL+hhGOjjuKU9oIixCz9i51Y+jEewx85Bl8Vkd5nl4HdKlElvmuG7DXnQZO9
eGEgn7HZaMfQRno/6EHyMjaqQLaJaynh5mpS03kl8hbncxFtjG58b+yAF68s69Uk1cZpDfVst+Yu
1+1h0xFHtaJYhk9dBuzMJNCVWfnfQcuBSMXUAhUlJJhky4EbX2pGHmwpfBi5FgcOWUtDb1CEBPyQ
pPVmBvJhi8HaDWP0VIXli915yVtAXvn/sXcePY4j4Zb9RWyQwQiarbxNo0yl2xBpKum9C/LXz1G9
h4eexczgLWYxwGyErq4qlVISGZ+599ydvpXfgY052UwLsrJQNGSyfYpUftFwSRrUcgTXO/7Stntq
Nz/fZ9Fwn4+Js8+cCC6r6Rl3wCHhA4BskOWvTXdAH0MLReYCWZl6ZJuT0fTKv5Zd28UUkU5XWfT6
PojBDBCbfm9btbHibEPLAXFwlft6kyBpRb03nivDOHD3LZbNDBMI9bs+F7Qj9oSNQdGBrFXY/5B0
Mu8SHbmYgkn4QnarEe7WagNdhMCNdCCWjmSnZPAfR5kRcmOyoMuT9M30v4KmM3baZr3j99Wwrmx6
5UYqCBOVbR2t6R2VPDBmBC1kikON1gQoj0n5lOZ8C2ErWA5SdilR1bkVY7y0pDCxJlKyuyy5x5HW
g9Kjb0dMgXAnPWY7eCnD3RBaSxoSThezOpsD9ijXhXIjqtH6shPzkWJ+vrY6uCE6orWo+xa0rT+9
RU57KXsW+lbfgdItAXAYoxke2QSXm8Y1x6sXKNCPBqmWgqwNj1U2e57hx+YQRbml7wkOwensZ80l
mbbANTBmszi8TDZQ4hjm2iEgNnIdNI3gkuvshzyA8o/5dSYABdCUUV3TJB7/eDXyPzvPrJexacEq
CV3dY7ubdpACGEe3CkNz0Lmk0GIQYwxQfiYQpXJ0nn+CUX+UDEZfstJchT6zY23p4r7s5LCdhtA5
ynLOD4MI3V1flsPJ9k4ZxdFhzIW/SuZx+sC5crDSuLl2SIoXXjWqY2u7zla5JfaJnhQ2VTv2to9I
W01Vq5/RCsRLzWr9WAT44Bi1MXQhR/LBSFx2yaNw9pXzNDo5hHdnjLdV01FpGz3Ap9E9tylwNGR7
NsdHPzwT+wV2kvPo3U3b93rOXlzTDq+1rN5bqu0nMtJZvXK9iRnLimjC/jONFly28rPRJdsJTo1D
4Ej9FPjGGxaH6PkvAff/04JvzOH/Ay3YAt0LWfl/QQte4LcYP4vPfwOCb3/jPwDBwv/Hdj2TwE3W
WILp63/xgf1/fMi8Cp2zZQHPdoEA/ycf2LDcf1zXl8rzfRDC/H2ejnHYX0CwcP7xTeU5nrJN4drS
9v47gGD79gL+zQe2FKZRGGy2kC7NnaNu/OB/8YEj5KDlONCu9sqjKHAM3yb+MUyM5oq2eRL2QoZp
p4jRMWUfPQjofcaymGN0wz5rMzyIoxpBz2QAo/ZtMrcEmUVu4B5jtNjEVQpMFguwsU3wHOaNJY8J
sQHZrgVa3mABdpkv52HSd69h5y4Dob3PWAaEqOduNjyUobCuJgQvanLNNG9qsGpwAJP45sVjC7Ol
Hm/HV2+mO9W7BVudZDT6o6gHK8J1Ap53M+kQw3EyO/6vzhxG6WQAZAWxgDFs8XYc526tyCrEytkI
yRDZnaLXEt4mztP6hgAQRUAwhzsW+gcRT/Rj5Kn7NnCsQfOYJs3SjnjE5o3iNTDvCJx0YHp6Ed1d
koOC3+ZVi5PG8BqQooSvOzmDVMAsC5NEMTQO1EnxbQgwoLYZErvB3wdjCmGQnJ+KpuIcUTmYpnVS
Fx0OfkuCbRotW7/YUTDIV1G7w8FwHTxbYxCUM2kXVf+L2W58pVgCZKBjnbkr7DkB6aShK+Y/BgYi
+VlQYdfMpyun+ax5UuugBEHbf+yoyKReds7ESGrh1sw9P+O4c/OT6TDUGHDke9q5pKawh71wZ/CK
KHKsqd23BKW3m9msDSpbNgnJewE1tvzwYtUr4g2KMd5oG/DhtiKhrN/JgF7nPlMVwtNFVabO+GJw
AH0B+aHhjlO7JUJJeLWLVs1IX5JZDDvHrHN252bLaKFMmqilaSqQ/HNndrFnOI2khIGM6G9qldr4
M7vsORkyrPhJO4qXaqB+J1dOfxciLhnzlBWGBlQNdnRfziYtrJVAQSFzLBH3gmIGJSBwOaQas0Wd
ZTqKvGDu6C4UkzxwvqvCGtxTx8TbXkOUJhtLAOuy7oyxgCNiYCglqbQsAMXXyCHQFmSUo3NlpNUf
4c+wTj2JTPc6JLNE2xH6LTiYRFc320xpqn7VU9anG92SDLQdzShkLDTbBcJOCgTiyWHY5uBHyo6g
OwVcNXImSg5O3yk6hOw4HMDC1lDthlEl+RkoRBQdazMaOTm6th59Isb1gKwOBJvp/Rn92HD3MudH
byVbDZK9ZvwuHnP3bqVA6L+ERovc3SqN5NMrBvXSVMz4foOUsQIeLgBYP2bMR7WtU+CgpyQrpw7O
WADWr/CzqjnONUjabeWJCZcOC7OuXpLvnegtlF3ANWYfCBtqceAYdzWFyfRkwr7sl6ED3fspBmhN
9Q+6ELxxgROzW+HzAqBrwrlq9sCKhvijiUiO2Ee5Jq0nrVOCQKqxtT/sfoB6qTJNeE40NXO491kh
m6+x2zFYZDJvlvNDgWAX9KvUWXOY+zgXz7U3k6Nc2qKpDmFdtNlZ1gFZxhnpJ+5eF2MSf0yNL5Gx
poECrEnrievwhL3DH1lYuJG7i7x0vMkw8fvu69nALVL3TAZWJjcwCgOvD7e9ijxwFHnkeECymXxN
ZC61M2MykfaFRG7VMtRzBPO6NbVFJg5eb2F3jYcQcy8hhrJa635qqqeUzZi/UFWgz6gW+vnia58N
awMnCQFAVjnTNzYw9jg9xkjQrVWefxaVUyes8iuIALEhCMhjsk/ROQcBTonOGGXA5xPqLy+GoriL
i0D7rFQa+jFK5SB8m5upM5iHI9qxs5+edVDMWxTNfDH3RZ+W2Xup+UIwpIwLbXaXW3APugq/7row
PI8GeHdQ603TGtt+zqSF0Z8RKpuHbsxmXJ7uLIscc8GoJut5iKCWhYuAK29+CXsAoehDhYmp3FP5
/GDZUfKWNR07q3yWZNV2SU3mNKeBW64x/hDVhaQVyxkurgHYnDOy+oe4Y17Im3YREZR9vLCxxKfI
gthmL7kPh6yCSaSyz0kMjXjFEnV4Dwzfb/A7dHX21ElBx111pNqUjmigDqRskwbuCXi+GTqSKSHU
RColPXW2nGo5EJrs2ho4nYA6twrzMVY7j7d+3nhRR7b2IsLRorZ+M9kAXwl9ZOnqO8aw9eJAMduS
TMlW5e1yXv1fKfL+Hwp6EFRV/5vS7Q9Zjf+u225//D/qNvsfD8WF73vCt4hwcG65CeOfW7CDSW0m
1e23PKFMl8KJkuo/KzdL/ANe1JYMQh1TCSGd/yrcnH+EzelmQtNzHIuFovjv1G0Yq/7nYAdXAIJU
NFAWQRIu1aOgRvx34Yb1KGq4FS/IQpqOKhkCIBkyhXwMpRN613tiAy1tSZgn5d0Rdzd+PYcbdvYE
CLDL3S3tMaVZJQpu3BPwGZg6IlSVVwei6FkB9eEWpgj66/OzNuFWBaxq55CUpdtDOxoL23GyE9Ms
/4wgl6bS9A+TOYZ3OD7+oFvDFzB37kFhSPTJ7jmBO1An5shvIfqY7d9f/f3/acFAtsOVs1Z9kx4b
ht8+NfMm8yz6ttFIV7wHbyOxMiMRoEk7Jwe/sAKOaaqt9Zw7Lb5hfY2Qqq68BCMdIjBcAb52lypF
nKSacOUNzbwaONWOCVlzlFqc8g2cJgBHWXXE4LJnth9CMGXS6w7he9D40HxzkaDJqcpDhNHOu/2K
7N+UWYyTbHnpksKxBChSUdTJODJWuYXZttHz4+zSxXtJnyEbAzLUpZ9TpeKDje+7GgQkTgaimzi/
WbrjEVmJMA/GJC9dIcgzzOG3R+rUYC/YyCF9UPjAbpQr/0DUx2vZRNEeKDYlqREEz3UbbipnTlYT
5kXeMtZwAUmTHhrhLA+eALf/UUGHJKSAOJu4WxDt36qIbtA47Jd8gtzFRm5llf/V+cJeukYIA8+O
tqy2f6uJaAYPZW/uRM4KVT2ZoVDeNRNRNBL3g7LG95moZpzOP2nt/JagRKdCYZAvvmNlJlSt3BCz
AnsI5Jxi3YNlWXk6ZZpRh5yKSFM95IB7v3P3zoxIzUHVhjoo31rCZjDdl+Phrxg/Z0YbBWTBR1PV
H3Bzv5vi5qwk11WXbbaP6xxidPATVBmzTJJzUVS1RO02O86ec1RF8VZ5jzG10xGFPCxP68mdoNA0
sXOYosreTll0bp32rJi05KLb6jpAAo5V7H4gVLw3d84cWms1dt2mZK52bIeMnRfkckHKtTkO7OFu
DxwL72LSDuJ0IqanArRKd5Qu8Js8zO/7ECRujpN37/vfsk2tDTidNxTCyZGqLCFmXV9YB/VMFrE0
kREZr7RqkT0PFLBzXbyAnQ/gu4Y/RIRBMcvzL8oAq4UyMqZ8iGY9OQc3NN1l2GOBrEoGvJB+h9T+
FWbmHTBrhEvYrrZBrlkJs3yRM35ZsqKYlgHzdHOcVjNOZbtW1yJJQmjrckOQ15V0HQJXarDmjPXQ
vhCHakKVSdSI7RdGWWiQ+acLVHs1qLoiDJOTMGvJlqUSq7rw0Kt1vLH2TDhDhPxhq5TzA9mI4k0x
LUQmKxf5NppJyFbiNuqu2GDo7I1XTeBTCAu/0fKZ7s8EV6XAhbrzdrBIPTE7EZzglLD0QHJjDj6S
pxncCPEGj6QfO+vWJwg8uqUAWPG0bOogWclb8Dgd7zKHw7KINbaohBz50/zcVzGG0oThltH395Tk
FnCZEfmualE/tBtYpc+FIGiiFmJTIyYS6t3EWt+HM0twUmjIg9uZmKwxP5BaTJbnssZCuhxcEAhz
xXo9Qr+EyWfi3630g0EY8sIKimwbCMQz0rrYij8EB/+jS9DYMCuiTQygmef0Qo3R1RuQOvi0M24F
LNLRR2Ls8mgmGTUDvtSoZVsqna1JdslK5gy8A7PYzSBUy7YiQI7glAWuT9yOleiX9YRdthDZrYIO
dqnl/GrZ+EBM+BeH0n2rgX2TPRiRg00ARhbyQ9ikLJc9GaIGOn7MytamUChV0pbrM+kdE+qzQJoN
niZLxYmPKN1pCxi+DB6jsThbN7gNuB3WSMawNmW9QD39MNwADkWwDdJIb1OW7UuY7ykSyfDLIfFh
0UvhHDbFBJBBs5tZpzYy6JJldX+2owq+ZTw8zZbPyzHvSEAMlinT5bXfhbDnEJ6iDEoWKcKs5Rix
9Bd+SYCpsehzKk3Vp28pws4Vfn/CYxVFda7vmzTDKhDraOXSBS+0BUqmBl6zQc6xHNL0I7wF/kUA
UAnK5j8s+Dxzl3+lwG77gPSXsvCqpcD01CUS7gx3xXjBq/yl7D5WfEfjfGTzys4AXgeKfOQ1+9K2
n7zpBvJkDKJVhQCw6w4q0KeoCNgzixtweX4qYTZjisxhD5WR9dRaDtJxyb5Fd9ASZjDYvNfGxuu/
UNEUyO3jSymrduE4IVH1PInjK2pQnBdmdT9GuDwsK77AACEDxgXp5+Lpb1zCFhDcEjwbkAcU3iVm
uQtth3YVY2EMindp9eyzzerKaL5YcpgC7sEyY5UcqkkgV3begIrq9XiAosMtnFjRUdKPE9q6clig
rlKA2Ly5D9U4w66y6mOvrWIfyeFiJ6Em6RBXaC978yTryGCCTyr9WMKWJdRtGutmnacayWBa3ydu
/VO6WLSxj647+U22ob2o3HbYFrEiLYcQVd6VWzSePiuA6qPIYC3Y6anWFUYRtBdJRhRlMZD3OVRT
u8bx8Sw9a1iGwu3WTgJHT4GjzNoE6EL+Y3a6X09Dka/8G71ZSZgoHl7ItXOzsJJrgGEKT38iHKJB
/QXzWb0BL0FwYmXvO3ZQWwtKCuKp/GW4Uc+T/L4SOjyGvXkXYk1YzfBw2OvP6X0CAwG6h/cYfedl
V2xyE/+Qm3nFdh5ZTbVtcgqhi+7mOhB8Zt/4OyuGcfMCP8N0zHEpEKaxDNj0rS0g1rQa0yUHWrf0
v3MNkyA25XccVg6tc/XclOXJNdxPV8CQwCUKCrW6qyLvU1XhOaGpXgfufNtkQuvzbyxAU0bEyUO8
ZCHNl65FSAZY9tFI2Hd2bn3t0w6DGZnrIvHcDeOia+XyyQ6pfjVbjgYGGbiB/OkGiAThkTJ5EvFD
k0tUy8wTtzln3apJmz9I+SB4A98wwarfQStfDvGcMT2akzX3OpyhFvNBPwu/K5gzSPBxNWZDjDgy
Monmmu6pftRJKvPBbv3kcU5MvEczmMnJ81he4LeIQFCtsSTS+cURspg4f3NnZzn2hKkmAFY4k4rn
jjS/sUvGLZhBAEPTUQKgI+WVWzkDhS9/bq6MwWBVpOo9yiCTSASrK2mUaEZt6LIFYcOQNV9KJDB5
YII+DeRXmVvhVpE1KDuo5G5+CzaZ1CIRpdjPbgojAlGi7JHQZRVzIDqPdRzmJDqoHb4lfEde/VhH
1mNTx6/QjU3MLR8V6rxlGUELcdXaYbS302n1kepmNU6jsabC9nB5kLdY2neNoJ6ZU+iyXfxEekcN
TCfcBkHvY0cbIYLBAy8Y9NEbDABtOu8OxEGCucYBwlcl894viVMFd3mCmqGpQ8N8CQBAbO26wDnZ
f1lzQ20M+dFlswPSL3xEkMDfGLPx7CJcs0YqD1MR4FuFzG7nccPPdioZv+BOpWhoNyHz3HU5Z+4a
WiKzmOE8avoWJ5yuMTffR4QsD4FRPXDvEfdB35GuOWbrKujQMtXyTzQpf1/ZAMGNRD4GDeOkUWJZ
9YGPVEn3zLr35rrKyxVVlPNo1wPx5R5nCNj6cwRcPwb3fKsuVir1Lm0fnfMaQTTpIXu1aS1DPKI1
PwDPnTYVZGbq7hcgKtajma+YfHWPXh/8JMJFlqOb5TT1X5HdEEodMSkv7QPbwfKYE3MDeaa+ZvBW
RZoDh2ckbcNxIfY7vsg07dce7FjyTrDESJRykWMHuyZCoYg6ul9HnsFxoGMP6EV+V0wQjsyamqIo
vud+9PZ2gC4A8X494z5FPI3CEUstF/qfdpQPY4U6EAn20kdmgWWfMziTDck3XXbAq9cCejn4MCZK
WiNcYP60kl3tMdFCk4nVCktbPgF90snanck1ccqZLTc88o7Ud62/PdLa0KWgHbDyHjeReEUceDaE
5S4NBDLLwujeWtJEmaLzA5vVRTMJhsDloNhDgA/uWlXrHFmRO0YL9seKG1+GRGMmWCctN0FxiVvT
Okeg6VY5d8N+qJonv5ivnTKmn9B56DlqU2Ek3wkEEVzeFAsAGFawLMI1waS4fJCKrosET5DrsQv3
iKhC6FQBhO5ZgURI4SZRtB81KRsOY6dzHGX5YjCNedvQtN5NtFcnsnRWoc5+mfUPO0oA5y4aXOcu
+fvQzSUEJTbouT29wyzL7v4+TJGll8IQ5Zpmd7ojQkRsMALCwmEFbkClNPAaGlmVPKbwAlFgX/ig
YziLxOEOQE+pYIrxMCX1qXDGV6TY26rq1mWL2BLZd3Wv1QeUFoIc05v01LgxLuLggWEdvTFmLGCR
dGXO+EXWQbgJ7e3QWLdQmVOW1kfZE3Reph0ucLRLTd3dYWi0VpESJBDDeqKAdN8cU1c786+TXR6z
anaOXtByPffdhnwQwosRJbcER6z4GgDefKPAOJNuSLwqrsA4HYyFgDGynkiBF+7a6oBgx4IypiG1
3Fep2PPzpwGOTI65cVnh6sLEiX12LDUlsd44KarhpnT3Fuk0SG0PfTGdcZ+lzEoNsKXDjU2fADO4
iRSLPGj3ZCSjIxtoxihogbaSLj3pFRcMg+xiiQiT3J/cx2tjKRTAdcmWSr6hqb13nWRXSSh0SD6v
Y0fZxCRzZUfyhYmPuJjFzX6eocxPb6Bk0Jn91MfrqtPTsqu7tcG9uuD+9WpAtVxspqnuN+D/Kxrf
Ye117TcbkfCI33ZeG1jhVfjuFVw+JjFolHDtmw2+KD47LVFGoCNyr2Hn4sXAPEZS5SbIShGr8VYF
NjY7TKtjy1c8MRcaMeGxV4y+yWn6aNL7FDFVDxJ6G4eUGggji41nJ4zEfX200mTt+Vm6iSywVnAA
tqHPjNdiB8GbC75HF8YpYWtNihHkF+2H5NOHHBksrYyt6TjtcrDMr0KV1qkOcL1buO2XY434NA0B
aqJ3TvaDY/5MYNRggDbhEYU4mk+uROIOf1pLuXjmvJUhx610WFu4tdzbgN8QEVPAGjB2wb8dUyYQ
GH2v1PGIGKzBXLXgDPfd4N7BIMj3AaKOdZsBbpOMory0IGOjr9Ax2OQ9D5chG8dHzTKKbpdeK6gR
x41Tqxc5qKHjXV8jiaYMBUqJTSo6gbW7FjWH3BimmPrxAUL7hr7dpfdTab5nVdmR7Tz1a4TO1iIq
EAqRQUC8V0glDw1j0c7u0YX1CTpg2mHxIIJhevLt9jD6nyrmj4JG3GYeOAfwTtjQElgXhETnK0+S
iUNGSq7SjwRsHYsk0mPQgC7sRvwmIMJnjzO7/GpZ29CDNMQhfJGzyu+L234qC65W4JzIcXnOUJwo
YJ6931xwsxwiAzaDX0HWSoBezNO31/VHpLb7MOXpLckcMO4HE4dRHK1tkgqWRQiDGbg9cKH6mOay
3pUsb4AWkDE0+HqV9hi1XAWyKOudveFb2ClMA6EJ7+wJMvR7oRvimcyQpnEG7hmrwX1MZ4wo+bln
z7RpMfKxcmAEFE+UCo6PeX9uka5D/UNeVb9UduTfgJmsJ4gGwGAwQMhCv9FId7GcRHJhz3OkMM3X
caDR0BGJEg4jljfzyjfEEJ8lU304Jt21aMxhKRzrbkh3WSwBc87JYzFhVrEC8MzKLBDgBoxX2O/m
8smX8LByyEEAoIoEkSUxz4hFbQ+mC2O1WZ76JnmEsHy6fTthlr9wNf1ROgY7hzKMOsxRvb00e64c
OxmOt5eAL+cbUVJTeRX5BxZac2Ps4BQgk5/nX1dWSFy8h9ibLhMZg9kQvtYYXdkcqbuhyM5hWv4m
ETvyCS5pQ0hrhhL1BoPwDQiYtl0dS7xSocsG0RgzgrC0Psb0cbVn3VF+1MS7wa0bCESp/9iVjXso
IH5LdSYyGmJjehcJecEIFdoa2ZFtsbOnxN7QNKDZNttzV+M7w39BnBt5vN9To144ErayBZY62s1l
1M5TrrX5im2T0rZp70PZNveBUZOzI1PnDjcFQ8Vx10XU1lb4aE7uA0MKJN3YMgn9qPdSu+2qia2H
EDXSJg/5tMtC5isa77cgkt0dWAhiQSrLvjpqaJcGtNAhJyJpio1XaQYUMmZvbhxSlzbliFu2HPgw
k+x15klxjA0267ZiOAdpTxS7IMylYesC/Xhp4zLYZcyaTaJ+dxmnih++9wJIWl5Xx8n/TSNOxaSU
pyn+zszavlcsZpjHfs4oknZuE1xuZgOYfYcmysAmkdcKv94W1rFJKGp8ksGWpj1c/DpY1XZTbmMx
XHD8YV+uqHBusyF/xKMpjecmG39TNuWmJLWjsj5ExW0VcdMzAP2FR0YoK6Y99lJaGI9hRIDtW1HO
Bp11sTrxEZNVsxBTenZ9RQupD8K8c+L+2BPrtbYLH0u97T31M6Vyw3BMlcxjdBScRtdzdn7Tvefe
vpZk/RZzd8kTGS/TKUG8hDsj9eGIwQ1gxTBtyB87TzcGyRQ++i0QqzYrKBqa6pwJdPhk1dSLqEew
zeC9zbqLW7JFBv52FFwSNd80UpLptRNPPfXTLSDEmD9m/eCOhHNacIRXwzHX0MDHP2E6HNoAF618
7/sUL4fF3+tKcSlzBlTRsq86eBvE2kB6utG2Icvn5Bu3NTtFHRdb+vMfU12quhY0GfO9AZGWyU1Z
4wvg53StySbonXSiKrmmHcYvz9zNOr6bR+sXS/AhH8UTA9l1yAeSCIC/HOIfRS2uuakJbIN2Ek0s
J9obd38Sw1qLM017sxugH3ali956rH8860pfTKnrfCbNtG0x28bKeQpMg1thTwJQX6oF+m1BD7Ah
vhJ2GLtCJIlbtw5fDV++Fdm6xjm7TVz7Sc7jl4dcwsu+0M2wUc7No6P02SVU6s1OX2Ttdahnossc
AFxXWXmeBPfWlDvkIkBvuDLi6cu0YKaQntyrn5ANjBXSrCQStiofx6ltsHNXzJDMbLhzyRAKO8k0
UtQXcCoPcwV2kXv9Kkyt6zjor7G59tY4HgPIjcsyQSwvIY8HBrZx/8eLvbfJS3ZxMl6D2lyYUbob
iOnyak66joCVPmmOIerZJb0dV6RtPDUBpNC8gXea2euo14d07pEZujfaEQZwizGszezaAqayGJzs
UrDvBYDhb33cvuhoMA25HaiT8QA+qcYYJpztbOZHJylfAfRSTDTBfVOHu5ZxBXhKbg1TnN4NIudg
aH8a038AWrq3tP1qtOEpMfzHCej7irUzZ4QUz1myCwfGIqhly42v9cOcyxXGDCBJM5B1iM/IPMob
hRQplS0++n56GjChrQev5F5p8CVK70Wa3foyE/SkU3x53rCf2WvggoK9xDgAoWHYPY4or4bef7IC
tkSJc5wl09aZriuP8SIaSl9h7ayRyFi48hNkRSmynnoc9wM6dnsI9yP2kTVmuHST91ywMm9pu8Zt
zvAolYLAam76hlNekkysJKLLRdG5T5kB43p21FMjWWI3MZxtG7Rn34dHNFm7xLBXuVJQX0ARLv2g
KJdjkwHvMS9zBL4XPdHSvp3+A2yuYTCfai/8gQEEVgnbQpn2bwWYsQVvGCgMncaQ/5sdKejWSrFM
3WOFXruFPZBt2wPod9ptkhQfDigyOmiDHM75HvICHX8YfVihE6FF14SA+Nmh9PXOEp+dZTdkaHX5
una8bzHztULmsOcUQSQNA82c8BgN7evY3wbtkXPKrX6L4o/uPkGmogFLINnMupi5e8XCQOn5B9/3
zndX/Y2XmRsrN82s+2EQV+aQ3QiyPDGd7mH22V205IzJjumAD++PMyQjSdghuTHXvQG2MSdC6JYt
Glp7vzC7RzjO+Ku+uyLv9sirS3ZhXJqIuh0aAbxtTKXdgAxHrvhUxL9ijM2N1c1L1GXWGVHI59xh
zxtoNNdZn+zlxEkoItlcIit4K4qgfh2jNQU3A5eEF9CEN0jmkAMOteUOVlqxHTPSTf1CzFyjGQSR
sduoCmxMzfrhSHpINTT60D4QVCqJizUhqmUTrnsLDb3HYmAhbGwlXdt1nMDMkXtkUUv4ahj6UHgv
BuNx7B2on3VxjSovOfVh2m/jXlGryvak5+RkuxRa1ZyTzGmwg4PgTlM7QQlFI7jh6Q583OaihV5z
F1Q5AB6qbwbuiC0GVgwXBOqQeky6/LDLf5M+vIBg3uEnkQ8dGB4mP6jj+4BtjluULY2q3W3nINr0
rdJfKq4YlKYNK3NlcBEbt5fceVtBy8IQAx5DQuZGIplxEmjvLhK/IKc4QVLM9FkNTMVavzpyzB9x
JxGPVZLta3kW305iCndmMkmyC9zF0Hr96+hNMJE0K682iq6NyYQzr7LgTG1A+HQyIlR2dPI2t+nZ
9DIqwbmvHi2DG2IryR2a8MKh5oTXjmhmaRO1tZJEkk1Bcydy2BT1yDP3otbHtgv2GeD6U1cwCVZo
nErP4FVa2VsrcvAbvjuBDBt/8JYjnlMdKehtsiUf9mGCC8d+lIcyN2mvwX6KEHRWHw3wdnxm/yLz
1MHNomwrfUTN0qsOJN9AaKSgJilg1ufWBSdVxlgwZg+4n53h2hKs4WJqA0DFkKJcTPyZnVgb9Gzr
oRoMPjJS/Gq/6+H34k6DEPxUVRY+SX9uN0F+LQyGSrOFS55BPwqraZ1P8bEeMRAXmmUMJ/6HV+Vk
Q1ilvzQCtpOBYcxrVWiq4VmPtC8GOqccNK4ENzBhLsXKR+L4dHPgZc8aCB/g7+4s/eKej2W6swss
P3QUim9FT+881flpNr2vUc1cL0C9SVKa19UYe2CTmhssCDrzoHH9VPXXlPH11CSYI9boBKZ0OuBG
NZJtJuAZa7THnQo9BudUPNWs21PVkG3gi4mZsImLqqmrl1Db9FnV+AlPSGJ/2Ga3Oy+GUpe5qzrH
zj3b7f55zPTTNBgsatWjpem744B5KKHlSCUtdk2ZMDZ153zVNYPZcbRBH8XlRc7EEdRxvffoQdhZ
MVlsUnbVjduuc6QF3J+btDtUFuqHwnUpsTuGgX/1fYl9ssGkH/zGZirilGotzPQoMRPTLsE1iZFa
bMtS3mew2vCcuI+1Y+LqnaNq44jsSaHHwHkzgfEmqw8079Tu0AmykWd9GiH6X1nXyYiSQ49ABbrh
KuwCVkppoQ9saF+R3geMhqevZm6bU5k9t32I8xDobY97ZcGK9Wj19vuQZZROVU7MU21sKhECiMn0
2szDO+Jo1GI2sPW7NHZGGbN/8W3Wk+5v3Ipbaw1oEgPcpvGd6QCrGyELjs0OLExNKjxmQN/EvFjR
wBGzdmC4OmAcKgs4iiAHVjjN7d3Afd9xcszX1myxra25CBgtYFDpwMgg3jzQEo5rOqevkMT4w9+H
Js4EqC5z2XhluLRddnTAiKNjPhrMhUj55P0NFq0DZpjpxF0Xtd7h74PoBhZnEIYnq32rCqadnWLb
EhZEcmkzOUrdJEc3rpgV/P113u/w/yWgUeBRaG3JbUc9skhiqY7WDTOWVOyfR1djRTELBDI2xwZ0
AZ5SamrnmNBTLbItkQAKQq4xLj1WWg5lfy3WedcbK7Qg6C8L/dDN+popzMRVVr7HAfD9c5pCAKgn
kW0mKyWAkdcL7NHU3SqHUHWoTb0ryxB4fRtBDbo9lP+DvTPZkR1Js/OrFHrPghlHI6BeyOfZPcbr
NzZEDDc4zzOfXh9vllqZBaFavdBCgBYVQCUywz3cSaPZf875jk4e7/cPm86NYdrXoht3niGngydO
Q95lIN9APyZ4MgnlEszGtFhtmZ5yvLUZBhw01A8S/EC2EqlazomeCzW33GYW0yV6R+kJIbI82qep
n18vYs5og9Iwi2G2FMxMc2ajxdBGD2UhTzamxzVcdVJKobcaUnErqpEtIIcQDC3pKUCNEtV4o9F0
MynWqAbPweTT2ZEH1UPBsAiMSP1MfxIOb2W/Onafst8J+fDnCqCc1gZzzA+6gXE3pcicfiJpx49+
xWZcFLAY8oHnvFveUqv6mBp/WPT68Igas6OF70nSBYAwRI0VPX7Yi7uM0074WFRqS0y1ZCmz3wWm
8pDnDx2NXWIQoqE5ptE2LKa/GKkYaP4+wC1olDNYHimrmGHNS4+uaZUj42DUvIk8uhE2WBqBwfgI
xWFM82uLtsOiMEIK0T7rMNgnTlMSfnd/eugJaNVhs/FHcXaU8aU0BCVLxC9Dq3646P5K++hrkN2R
a22h02KQHpA8tIPU4neSe6Ca+TydMPo22PWmsfvArvFF0C6EvOo1QIJ/j2i8fe4Ur7SwchegTy3S
FAa+O900WVyzlt2dE7SP9C1tI4WOaKGcMIIa1r6+ppB21/oGmnDMzjcBzhD28jq4053drqidzyHG
PUNimFliGFVL02BLOE43w4ixzyQvabEL0viBWBl+7tp+FdrgLbKAKyTjbpii6qB6EP0iBSGWZTuQ
3/dG2q+9K56sMET5cldN8J3jeq64cxjBYafFU+O65yZz332J5mBp6liecPK81gp0cY6ZGZdztsaG
ThGnc09LQEmhkds7fNkfl6kgEhrj1SLZutJzHkpjfjVcjuTRSBWIHyiyZjvsHUmHlSRPw24Hri+j
dpjDLSyOET5LMcQAxYlO4K3HpjUk+6g1Xp0w2KJj01lPunYN7LhbBOdQAeHxnkRnflN8A9eUu0zh
28DHQ843QJEoTWaejIDePOWzU9U8c+uNN5uizqVU/mzdpywmDx6tMLXWlasdHdPYGyg/fOxOtGn4
cqRNEkWPuMUM2tYSWIWHvK9XZcGt/3/FHbt6+u/Pf/vOq7+dnzbP/20OWH3mWJNCOH6/M0T/6//9
P+SjJWX0r3y0FFNkX+GfnbTzf/APJ634uzIdR1dYVmEaC9P5n05aXRGB0nHL2hhljT9iTv8w0mr6
39k1SMtVtDDatnKE/A8nrWb+3bQtR7i2snWUWtd2/ytWWkaz/K6/ZKAkvTI2b4Rf5TjKsXDt/tlK
yxvAIt8Wr5l6V3H0IfDvI5mYZ6uqHvLajbe+hc+9SZ6YplEIZdFCWj9izIaRxWgJqOxjUa9AFFqr
0TEgDfb5CUQ74yjK5HE6ZUyf8g8ws3DhgUrFucZss/rIVbpPWUrKDn9nxUoxpsUWByj09RTkQU4i
ZWEE3RY2w7ioR+d1KPIrbBDiz1l/ndLqIMdIR38ZmOTV8F1dDwdoSDqWIhcTNdPM1rUxPks6uYTC
nQc+Nz76ONTsfKV7gLcyJhVh1ByblEhpKSg3jWfJjju9KSSlpB31HJrbYhoFjJ6F8lUfQA/ZYMu8
eBsbDMO9hKhllJGesGt4Ni0d7Mo+NsH00An5BCjyaAaGgLcyMEsl5z3wiOMR8MVD/1X27a6xGH+Z
4LfpbePAD+y7nzsWvYAnZIPY29u2tqhjNRcH9YDGWsY4GU4uNq9uW8sfhjTPTs6wwCEdQ6iyMzct
dTnXzkQvR002CH8uWi3ioJK5jzZDG0L/gmIoGy4sJ4T9KJ3vKMK7xyXyM/cU9CHfXNPX9UKZ9Wki
arqJ9TnIa+GJDdwuWspg+Cq+4BxY24GEQGSrx4A/etcK7LxxBnmOVV9xakZQhgoC/ouCz1T4e9vU
afrQjcMUsG8xeUwLDeg1GPId0JxhnUR4bwjLB1CorA5CvsY+XrIhD3poKGHIYVukQb3Cy7IMOKpn
af3sSOdLOvoNdkgINQvKyZgRO8iGO54f/o0Zlwqcr/d+2Yl2cHcRMylkiPoU2skLBSgfgR9hq+aa
8kZj7dmUfiaTn60ocn3jSqoPk58nl2hi7NYyRWP3jkW63boEwWgLxwVtMrdqkLE8OEuAiHmaHDyI
8CFf5YLxiPhO44IizPhng4U0G+k0wCaBOOGD0lHwhhc6dtAe5xdja3WwwvEOeNrd+AzI29Hex8yq
gNze+kgODHJ92s2iYzaaWJG05hyGVr13Jqg31Cf4NpMXzXEvZqd+RhgDAiaqdKrDPLb19RB9urHO
YcvsX4eqzvCJZmtjcNBNwXvt8C98uBEiQRjdwthutrRHA5Bd564mgHZB4KxT7xwHyUMVmWx4aubt
qnA/qyDCcsK5k/Ft/eXV0zmIxSP9jAIqe/adNJx742J6RlEoSeGxjcam/RYTQcacVcOG4/TDVKsf
1mkK9d6jScwZ6njvYtPH7ehVSx1pDE6D9oOJA3d+1ZiYwFhVYhwxJfg3zfaxBnnpj8JhHWD3w+a5
utQtoyq9q96KiAa6bzWY9SpOWh6SFonOoLJ1oOvYnluT7g2rOQrf+DlR3aCs9gVq7DEIsZiRO+ee
HPfjLM4QCF2a0Wwb4PbESJgP/o86dMN1rj2xu6YFibLopR+b28yO6mtDiUcRjsy4TGOj9OqIvA9v
q7/QCyMXRUsRE/PfjDgphXL3prZxJeA2IncBVSp0fMgn9A3X+VEJB2uVfXbC6lgqcftdOxtFjDc9
SCw4aFg/lAv7kunlwbYYbeU1W7xQB1ARF8VL5+X9uuJIUERMY80WqJNdtuy/Jo5efcpZzQeKgR+d
fUiQbdrKONQJZtRgICtndatSOGSnfLlKo07szASNU/fPWB/ajTTVd8Qs1vWzNWbw7Aoi8xAa8uJO
Yb9tc4g5bVeufM99dQftoBniFlPiQuviL6bPv7yMwGDmJT9aM34Lx/pkV/WN6A/3o47TzwT4yWHS
AjdGIHCgE4RbovhJc6xYGhaCil8565BBwdkYs3utaCN0GQjwESy0LbarqyUn+7nw200jyu8g1Yon
aeOONKjkaNU2L1l560g9DELOhg00WvM9Sn2sT1j2cJ3ZF1xhzNKOsyqqY1+AO5JskdFPmYH1sM6f
2w5IRFAXawYN33HNIVUr8YYUFl5AjhM8Dw+JJi5RxQMFYsc9xcWEwjQT7I23wZYPrDT7RqeMEYYL
3S6oQZapXVqScMsuTa5akqAG0Z2L0GuX4g7o8TUofZgi7J3LwXsPRxy9RWFRr4x3bhkDvl8Y5ins
urchCBHEaThblblJb3Or71z9W8cBviDvQ5WEXWyZr2YYLWAVOBbgJ7W1x/TRCbTrSPRrPTYU0oXV
q645Eas82NiyBTA0JPUPiBDPeqL7O8tyl3pRwGyg7rOXKxEJeoO4a1EZlpkHt9VU+0KT7otw4XM5
VBJgcgO6qB+xazIstizcnBRFCe4dEKeZI6G5dUy6E8zwAEWvmRe94fcuV7quQXhv8SwQxF4LRghP
pcj0HUIudVhTMm6Qz4e9ZHBkkt20s+SWBtCz+sx+8Bu1wXnpr+ToNCvIUT+mEQKCbsXaDocz5QaT
iaUaH2nZ1Nkpz1GgdPiUwlTJ3U7e+wDsogM5lkzjXFwxgvqecGvhXP9d/dtP7UMusnHu6ly7cbGV
bpABQeHrk+BjRQfAZdTH1Rj7zy6BnZUmXqgEYi4wZdfYJkRe5vTzqWs+Ag7lVLjgefbaK0UoGpkP
x9gdbvg9s8Iva+TpYWrjN6VTFBfh5YtxkQcTpOwgxM3iq52Ygu8O1+KCMXm7jLntt7rK9O3g37WE
6kIr/iXYbeistmdMj/eRQ9J27PUdyeCeB56CnDTYWz6do9tqJI6SEn7MhL/Dxdt3qlsNuxGNYmxa
z+Ra9zlB2tgNfzR4mLd+5m8N0T7TFgPjs4U/pYueuiWxKqw+38a2TT5+4OuUvdp4XGcMaYFH1F5+
czMutAY1UYISI4a8mWT0NHCZjll9SsPhlYR2cpt2XUu2faAZ6EmavHEcEsQUhLNNsZvgkhnPdDDP
87Uab24OrxLf3lAl4hh8+LkRrCd2tfvWJ4k6VOnKCxDPooFzqBlRsOFibIwJlYWDePFmY4kRApxn
YHmsOHF3lZWuzTh9V2N7iyQel2goGx7fyJaS7CsZEfIIU2zyzQhtbZjmtHGN4K0NqmPoU7fXTLNN
PHB/zqECuBUMLfg6B8rme+qwRwks0KXYvI1VtR2Qw7Nw9sfnPYdL6kLRuqCPDeWRWpmnhIAS1M0B
nYgCjHlMtLZMqHIUDtNVZ4lfIib2kGA1AL7Dvo1AAZ/JyvaNmL0pD1sSKe0qciTh5srTznqCMVUp
7Bq58WBFNf5V04XCiNRCp9+TlhOQMoC5SB23E4pKM5RrrVJHMSU8fAqeIzHtXMs2MngwEbEYJADD
XNafneGtfb8kqKPPRKlfvo4gIaP2uTDQ6+PqiZjSU1TnL9LwgJcDyYV5iYMiL4uNZF8jByqL2XSv
ioguBJ75xpI5ZkO8dkkmeH5AdadQ9w4WA5miT37qkgeEVShEgqo75ka90VjPTtFIPbLQfRB9dvvF
MqRturL5DLrwyG8BbRTVtK8SZVZJYYHOnWdRfrKblX4CqD8BXKBCAezRyTkvAlAOu7AFV9Cq6oaW
lm3YaAPvtwNKNsx0zay14uT+o6lGsIciYVpjAl4z1ZMZqTPEiH4lOWtgCQTdirt9XRhCLrX2gyXi
MpJWIJo0R2Vc8zOLtZXsh3vqWmpbOzjGdQspQOs2hsnSp2wAPJSkMJS9eBI1J7RtllkvuHq0pViA
kSqiH1If27N+8Od2A5dMV3lkp/FT6+AqMoN6hINmLjFydmtjoiuVY1LIdgqKFA4Vs2uvZG0Z4GvB
SIO6WjTh8JSp8p0YdrEiWhlAx/KZTOBPSoAEZDejMulMb2uHDVb95TbIpXjd7M2gd7/aaHjX8t44
9sKB8a3rt4oZmeiCdMntSqVa6qztGjKjlfhH3QZOJ3ukJpE1TMIm9RyLlu8R9uli+pZG6238qTnm
qYPVw9F24KpJaimpVjw/Vk3S6pvaoBe+xfpfQZ4xfuUambEcH+bSrsIXrI6ovESGqCu/xi1fTUfp
iTbif+SGqXW5TpBW1tTZ7gQuxk3pNQeiR3iD8kcCMmijcwOTP2UXBHIAmQT4meGi2FLRkFXTOrEn
iJj+yCZtAiqVV5R0FYx2FSPMoXbYhZH/GmicHivtAePUgX6Rb70I6em1H1E1wdmNznNpcY8BMQhZ
7LlLtRgCU5fhpwgcSKghs20Xz5oKg5bIhzxF0UvfhvUysyiXMUqHPxDHpku+ZaLa+ULVHUnT5KEH
pIVHEi8NKUXUd4t1D4Z7GpvNyozKfYHrfDWF5h40lb4Y23bgApXHJOqerKh8M7v6aeina2AEOFUl
wjoYOkwSVOxa8IBgfe+BSerHJqr2gPrTpQ2cgLRCeFf10eiomeDb7ddDrm4YeyEgR+IGw+wA94k8
xzxydMcDbYOM0Phi1pWTG8xq3VsQ4sJgwuUoxBWAWuGkMwamuMt18fYYzd2Hfh+6NNIVio6eEGeT
jvVmN4pV7wNHSIZb3Hc3h7qVpcK6old0Kurfqb4e2/zJ5sZu6D3SoCx4TU20DGAhBhJjP5T+Ro1c
ipnVXC2d+3BkBk5JNgaNhOa6+dUL9nKtCF+KKPzS/LYncdxDpACGjiaONkyFdQK5Q+v2RdmdNVGg
nafWji42WH3wMIyJmrzB0T9jzBVsdA9xkbNTpA8NFDchLCt9hgnqL+uye8GSSEDHLM+ihhnjBfrG
Tu/CIhQfvZToMesuCq8yoWrNYpyDoDFwfxr+rRwmylGrDr9UlHKQykBc2J/se9Basp+5W3eb3Bqp
GRYKzbKlx4DGb3EAVJasJi/ETMvKMDdR6jD9JYWxehtuKELgKnnEm32SJo/vOTVq0+GT9NgIDVDl
VW9ka5JCnOoKWnxlXN4bJ3qIUodBb3o2pupS6vUeNfkSNfFDHbExNLGfdJAegxE/Vi6vdRU9mBE9
E1Av38qm+rLYZ4t3W2BfLXz70Z9oM/eG5zQzTv74ZUTuV5ti6p+gHtdD+eFh19Swv4hu+k768erP
6auO/LOp+isJ82VZxc/gt049wQvXrF+KJrn3dnnsqvghqcR31dRfIXxKB+h/J3Aa/P4NwVsd63dl
TN9GaG+qnCygVtWvUYR5cFb6cAUwvPZXovQvIQ1Dy3D6bFI1LCMruGTC2sxvQaNVtI+j2d/4Bk0G
1ltWYkN+ov/mDf8axHXJ+IES6ZhRFVTvdW1HN39O63o5ZxqZ3q05JNzgtHK0i6MNz6ENSUHq5hOo
kofOSi6FFbx1MaVReYTL3CsYGsn6RfrFseuTh8jiRQ0AeiujtdmObOO6u6VTSZJxpMOGguDq28R0
oMghdMWwNDomKUX3ZulA5RGB6e6wHvWye57/Cs1DoJ43d3WBwazqziQ1H1Jww6oeDpnHfMVWr+X0
aXLcbob6Bfo8ykTCrWrwVehxfJ3oAvczCBzsDN9Mn4QcmQ9bBQ+0FbKI+DQe2etu4mPVautx/nur
WqOpOLykBBQ5AhuALzlhB4X7nqAm0HLp0/rNg1HnOwKXhKpNOzl7isVItRbTLG44O1wGmri2jfaj
tF7HhCCADR7W4yCDAZpFrbTeCZNg68hIBXZ4yPGIXwfurCAILgHdEszyZlIlzVo6ZS0j1ZdzMTPV
BsYDgSgbb3rxmlAasHAI5de1fYxF+qEHAYaY8IIrQy5tf+bh5ici/ad67D6wSLAv6xtarMfqKFiS
24Sm8xy38aqBY+drFLqkAGMgeLr1V+pygQEVxsWFow+mJFg1vHlwhOgGK3pcR3MDKrKagK+Nsbck
2MMdYQzfHM828dA9m1mNzzU8TBRI8WQGbHMFIn/qhPiG4/4JCzxCpaMdo9dzvDl9eMlMPujSiJ6a
aLqUmCRcl0+iI7HPEk9/Ts+kz2NQXPK0yINeLlsAPWaOEG8l766d/Zq/PsfNPnqDT7uI/YPputuq
ZifgDOVbwwwS6AkGa795xSBHO2AhfhgRx1WmA1MxXLkUicB1+mOvU9bRUQNZTHJnJ/EbMJllY1ln
ik7vrE3DAJuR0kIbBwKshjlir5w3d+VRdtu6Ur9yq0WMUnifbbtNBUYGPeUFS6O9JKm9SIb+u0gG
NmbwKJda9qSs8V6a0SM5UJt6rhxIb90vsYyRXmYEsyyxTzMZYgNUFPZr2Rn4mOzhB0VPxfr/qzPV
+Ldf2f8BoE6Xxr+SZ57CX1X1/rfTrzz79WeN5vd/9odIo0nxd51IgUEBhXKVdA1wI3/wTjRp/J2R
Ak87wXbbFqYJaeQfMo0U/6HKgKXTdSFdduEIOsL9r3Hp5Cy55MkIsXP/9e//xhnf5fUMS/J+XBIH
JnLSnyWZEs9OpUtFI4U7p71J8BtD9myDpFtPlPZ5UUNzsjexJfK0PeVhu6H5cDior7pa0ibqPFbK
SQ+7P31stz9e/m9Zm97yEJrav//b/LH+87vS+Rh4ew4JAdMECvPnd2VJWcdV2u+Z0aZ7g94YnTQY
RdbNNRlYd/hPaYBTnEkBxzHaBpW1BDOhKKCkmoHFZvmv34/+V+HKcizeimU4Qjcsy+R//yxcIS55
EyMIPBesd35189kMLX0re7IHnzRZoy2nXqOEjnqZqZbeRtNPjWO4a9OPhnPemY8mRdPL0Sp1kByU
uY9m9h2jF3W+wE2qy//sDXN9/OUDtIRtGqbQLelYUufb/esH6EkRGGqie1TMcNfZt5SQ/iWiO5IX
ArzgYMskkf3e2DnerJTVu22GDZsGsWkqdIHYNA5uN51hpzQk6PNiQ7TwM2RLOlMWbv/6450JOn++
Buc3i1SmLIsLX/Ip//XNNrmWV46n71Q8T4GwawC1AY3gLw6GpFXdJ0VFtu3+r19U/hXIOH+nvKqt
o1sLaeEw/6drTNJ1KnlXO9U61pGyvW1ZetB5Uh5p9EPxxCmb90IA42GpznZRr64OOXKRuH/AoP6g
WP5vL/Z/vtotMX9Jri5cdFgHKemvfz8zQh7iU0bVueNsSF33+8xlPtx18d7CIMdSb92yzNZOv390
uN5FjYaSRbRn177otnVQXPjFOOkGuQ0td9gGIsJx4aq9Gmh1Y4S0ZK6NQGPzDJaxTVIHdixt2PQt
m7CfVUMNPOLpJaVasXKzvTYS7NIMC3sX59ntpGmPsUX5A8XTr65mvNZSvuZkRbdmEE6XSrulLhOG
FDfWxk3VWsmUZoUgPAlAjp0uq1OIXbQu4HCkXe8yu7JjUAPqzbMM2DGtf+nNqj2AvW22tVJvynA6
hpsRAAzVbARADslrOZ347OIuJxDq7xMBECXGT7YcxRH6CD2H4QgovgVQQm+Av8iFTuFvBHcQQRrn
iAQOE1oKJK0wlsruhofcUMFB05uv2Pms3aR/tFNBBl63sd1G31FVQjcuHrUQPEiRt91+iJZuiBuS
490jpe0GfnOC2BD5YfUY+p1Sy3GHZSu4qhAgL9wodC1W33Or5bNV3rsmXssPqGmoOma+s4upXoTS
wQNctuaNkQxKESW0i3Rk2jNnI2MP67o+mBuNFpTVAItqZZcMHKkinB4w0DLOAWhYyM4+6BUeTyY2
WJdKvFKFpBae+eq1s71maTZ450pu7MN/chPxdv/55pUCnCmuOIynhk3H218vXhMYLr5yLCojygD7
8aPVx4BBvbQh+wS8jWnpjc72YetTpCC9qFs1+pdWsZCSOMaZZY3GLjBckOzdo8eMfAML3FxUqqCW
YQLTH2MlrMplmUVfdWJOW2VrRz9lYti9ezWSvx6VgPNopFrQWd8mmByHwNgV0LZo1WFZP3hkEjYi
756igswXwvfsHMcxurIn/TVuy2yHz1shflfeOiz6ex8vqCiuL10OSKkXJ13LEpgV9T3L3BbC1nDB
4E04fAiunFYKp4iXhcCzTSsnhymYSxDNfp0j2521NSovesteKiNN6VoA9u/Wn7oYPUbcGBTtQoPZ
HV5C4vFkvpMXL9c+U1s8tcZbE5ZvYfU88FzGzh1eoXzsEEs5gqEiFvyGPjG3don+F7UDie9n3oi1
KHrKWbL4xSKEgeqGkW0SzDg1/czti7rVjxNVSdovw3WXqeN+5WAcFsrC6GOY9pHyO2h5YX6yxr7d
Ct+kdGh6pyf3SYkSiYUzh2aDJMsYgVKuwVQZEzpkySWT5Z0e9/dAdC9lSUm9BZ0QdBCmRQoPFtNI
9ZaWJ2sn7x9Ty9+HsENPymmSZajcvQOYNRObscnFDjTZQVbnqtJIKIzyDjWhX9sY1iK3XquYx9YQ
BrSogRjRUNyDKak3qjA/rEmuKh2STBP8DJtUB43lcdrHSAVQ49Jogp4TQpZV55wCndyXDmuIfqDn
skzeKFWwl24+3mMgQWv6Mb49ZSsuzZDZ0SToGhYFFR/5znJUtEazwbb55ERJvJah/xW1/TNAsX0Y
QzkxhpllUFJJWXa+sQrt0d623XvQswSM9NuvRhMXrCm4BJn6LmpfvYK4yUifLUOKzTaRJIdZAEmJ
GJhgL+R7zsmzghDajqP2q57Ek0ENrZYL1uwo31qGeLUMOq4a0rGXhPLHqi43ZRAsC8+mLsmzoXhV
P+vW9mAO8ALE7oN1c1LEMGtfTzdtE+aHRH1YI7CR3ql0WFm0t9LzySuLQSPe2Il9JbBTSkMcBqoI
GqK8oeruRm9My8EcME7P101vOQNhIJ2ETlKSxG+7OoFwGuezZZm/tZyqZWhmzp7QcgpJFmtLZWqI
u/KrpkBiUZbBDZ9dh0KPIzqsR3wzmXWvI/KhpWm/qqoqT8ofVmmI3adtaV0PZoOCN5VcGAxxhV+R
qnfPgQHLnmziaQbNefU1yt0U0SbVtno8vuYMA1dMm6j5JinN42iDDvsjyEFlWqFWrIN+eJcgMPAg
5hszYZPbtuJJOuVPmPfDU0Ap27IwTmHS61tXql1IIdu6kuHbNH7NO+wdxlfqBTN3dt7LfV3H1Obx
aHRBqLvTE0O2aWFH49Uwk/AoIitaFXH/M256fR95LVm2qUoheOWcyn3aHxOahyPT9LeTRf4IXMM2
1vqrwbP1PBi8/1h5r4nVcecpd904w96Je1a50AJPx1TD6bSF5ToeehkwuZhBDM0ZxtmG8CUg7m1J
tWLGyGnnNCUR72GC2kNSEay6OlLnZSzh1au1nNofwofEkBg4ARMZXMzIeMCyzIHb1NptVvYOHJfs
GMrmqXf4J1rasD/GKA8oxue87znUCAjvJ6HiRWpl4ZsNkG9JoUTK5LRmGMG+eIw/XA6wkRN3SyMf
7olvia0mwrNPBmZ+dC9kpBWQj5GhEpksk7KyriHP3+FHneSUgjpRAWwMN0ClJezTHf4+9M0HL9ef
2ijyCI0QUjczy6E/7pxkfGBunkITLZhSQWxGnc0x0OrOCUAQqvrk3owmP7kp9Z8dD+iFo+PDbUm6
JiPtrzEdZm4dmNtSDdeCsQNUSiKA5AcYvDGTK7gHqvFO5ddSx5EfJurb5jGwscODlUmKWoNvg2sp
GeZ1EaYlM3doVkokF0e3sH3jjE3q6uDayYdOHR11CFuDqkNTji915626srimPgCgUt4sfyLtYDGh
bOfZAQ4qx7SHBTvchnRD92rL5oP48B1sxg6i10uKO+fgmx0w8ukNlwNuzkVJps/JK2PDYLgNv6FW
zGM/kvts58YOu4fsYHCZjZoDQNPNm0Wy0Db4FxjeYBdfVaP7kpg6rcn+5G7T8nMQOvW5Vm8AMM9R
E+SwSJxqx5zjw/DKX1GF+2BiTU67k6VVOyX85JTQ7sA+0dqoqvyZGQXMOj4UU8I0yLKS4io2OSNo
L6zV7MrA73nLoP6hd1Sn9y2VeZZOQ0Rh5StLlXyN2QJryQWhrVnJAQ3KGRnNqVIfdl1m+Ns6LaKl
BmKE+meqrrnx4gjtE2htsLDbbB+P072aOozMVLkvikF/8nyrWevM1AbduGfEUBgOofCOwKvXWYPZ
JnaLddnSeWFVSbtsOj9cwbd+zjvyxjkOaYy7+YsbhuO2Iw8Cc3ZhBb6DBQkYZZekBs26NLsPI/wy
3Nyt+ZS6yaPW2O26qK60VHyMIUtXXGTwOfBrm1l3oPVAPoYQtoYIKqZQMFcc0ESRjkvao/mLzQVY
huJBJCnsLqRUWx/N8+jY1NWOUUfEir2C7/HDliPzdTO9x5lKjilFKVyOJEpjjBwZAvVSOt1P8nP2
tjJufjH0Fz+mpihmhTa5h5rBxb6g32Fql0s9QoJm4Psz9I0BVFV7oPZ5qDy5JiL9UPbts8lpfWMA
D7QFboJsKOmLo/ieuMTOK2hrp5unPvGkfwjr7juMOrVK1QRL0lu5PqDupKek0s1nSoRt09RReWet
RwYH3EePqdqOg4PSmer3rup9cNdat+oGUG9ypNM28NEoR4qOAAjBXodJoKWbjNoZrv1z1PjfhMy1
VWPiMElYQtsMewTTEehFzg0vHo+fK9YECpsDmpal1q861W7HIt3Dxv8yW/YIQAfY5fn9u90TuzT9
X25n5buwir5xZR+Y7nhUEdOp2LgGx4sp/Wp8VlqfRUU3BGlc1R/K5itrApA0XOo6jMwN8tWGIo1i
SXOryq52Y94bHttWUKZnvxAb0/LLiz/4W2C7wNTdKdgbsnzNVrmp62wcoExycFhWTTudc4ciRK16
LVOmwuM5kiVjS3DgmOMQu63pExj0uRrsY+sQsbOZMC+ajiiKgSGlSgH4JJWmVqMA+4n0QsdKx1/b
lltWAHYwIql3cR1v8rFyNpT0PHeVoKqyNopH3nmzyEuWEa34GpyuezKdlIOsG8JpmaajNfrmoRqd
8GBr4IzYMpIk9bXieeqby/Okkh0AJPMxnLTyXGXxZ1LHBw1E1D5uynjugjuaeoxzU+acQKJ2x4Yn
3DtsxFa5Dv8IhH++NrQcay5bmmkkn+bV5lb3LOTXTD55G1JQ9YFITIXBnX5k8s170QfjQStDfPXM
Q+gpRjM3iwpSYmUWJXa4vthb9S9qZzqql9ruwBX4CRtlg8nTX7UiE4d6/oHB8YeazTe1qJ6BE95a
epY3TlO0K/5sFmFdGoe4toFTkpklSEHgq5p/kDJyV25ccYKQ1qKu8AlLetGXQ4nBwzVwWdQAMn8X
uXUwWZmm6wHQT3rdkjIloBq2xzwjGOzD6VrqFNSczQqFN+iMcku7wLahSWhJc/u6CzlvJGJ697jY
FgBThl1pRQAibDqsa7e7gvqRt7RXJdtcZTJ/KHlWSmsgtJFxu5XfVLOEK1o3bm4Hlp5A141FBD4d
7JmUT1vT+n6dR2qE20k8n8IpmGAu2c0hqhkRyLandpz+v0imz1qN8s3v5amLt5C0KdBvH89lwGdh
1ery+4c/us+Bla0KIO1a0wzbQcvTy+8fkx4SAQ+oX+bhQtfGix2Zzrl1qa+z6bZNjWOqaSOpMXy5
Guq2UeMMqcNHPAbDBr7tV4smy6F0IDhH2Z+mPXB0j2V6Dgb1s+urPVHXW1HEj0Zk3ljTz8qZ6EUD
iJVNPE1NmnfDMmR/P9mrLrVobXCCizeMQH4UEEFt2HsRLpPJD9ZVFMyC+ZWoqbtKg2TlwQSxErLp
hjR24QhAwfAJV2FiWOF1rfzsJBlQgD2fPWjocfWb7P1jUTgjske3KeLZqWa7O55YS88ZgQh6lMar
mRGMlWBri25dp+XGt+ki+B/snVdz5Eh6Rf+QMAFvXss7VpFFFt0Lotkk4U3CJID89TroXWlnJ3Z2
JYVeFKGXje3pGZqqQuZn7j2XMkQPjBfoGtYyJJTZcwnbmr+8BZpyQcDwyYuNe8rEjSaNh0yY9+NY
PCrfv9gNN5hriY96it/jWe7VdT91rZLLntV5XWikfef+OQqY0wCK3nUail3f7JaND/agqExyFSfK
eQcVGLnS0Z1Hg4n0/lRY/aZ0/QtRUE+kW/cwEhdFM3zgunHWDDNXYV+dhKHfPIHWRHVnd2QLb1VE
YLQ94V1cz0SH8DnhaF0llY1SdnJvAftTr9yTRosRa87WdO9wG0aIqmhvIy7eSaOiGWqx70PN480b
H7FVvAbx8KqnxrPhV7Tc+ImU3Ay1z2hwAJivj3tf49/2jGCWyFk7TGTszLAXMYGEbqwbG1ryngaR
T0/qIFNDQ//WWPGTTYLGsoc6CRvf+IQm9wGJ4Uuz9VcDazj+NVssk4BhTo1cfGwfbMHT20wEJRk2
62a0H0otEye9m1ThsxbST4bP0ihCZkbB7O9Bp8J8qIw7KeurnyFgM0Kkyu5rpQWgMzrvOk4EtMse
7FeGiMaHLuQE7M6ZGt/52qaTxrrja+xx37u01+G1Db2Hyh83pPrtfD8MjwMiaMJpFUEilPZGq41r
cnhPSCmOEw7zhyRlo2CjfwxMh0FAbBansIGF0Bf+D9QgmxrgAiqQrCEixmDHj3CO7IX9QOL7MfIY
LZB5gkMcOuXsO0d8Aq3kruggd3QMairRfDAE8hcMRaclkKB3qTV8wEJsYkhTDkWh3sc2MfaxrK11
1IEACO2HCDjgBm5tRx2AEsipgJyGmv2uyoxzQFX2jaRhQ+T6wRuIng0J2A3tygLqx+JYNNHPAIbe
re2DjZfZSEJIxdNjfOwRFIdoMM9d20+wGKhJyrc0j6s7tGy3LuNgZV+Pk0H5GaKINbptg7IFj4JQ
5TVvQBmjBKL059Yemnod1M5asFTHcQmqIYvp9LF7r9paCwCW2hUnFOQNRk7L+YResqmFfhzwnOCB
LBC7i2vjael9LdMbQOgH29L4VDCVXVsdHo8CdKkA1502FMsD8QxqDngLyrKFxuZ8NXoLWjJzjrFX
JNsgQlqBj3vcAV3BkTzAAXJCqOVWXRLhaM3qL54Au1RyV5XNQ0vE+MLq+otImmBdRdln257b9FaZ
GDwE4j63ImCy6sF7CLfemKG4hmkN/dW0ti6v1DZOyaaJK470Iq56Gm69WLOiAsjmu9meedJ4ryq2
BYaNPn/2M3c10Q8cavNgzvnpRZG1lniNV5Emyk1O62DZI7cqkoggU+vUaPNDoIhIXgfmrPsfGJxn
OknQFtTqcugvaTdeAetBUGvqUyQkzUBKZH2TJndJ6677rkMyP9z3VKtn/B1M1jRxAkY59N62Ctjj
dwN05ixHeeRLNvmgZitUXSGsDEWi8OB6u5QIOFJqUnsnmx6cWBaldwF69Sww1pZTofQfODoar4cG
IbJr0NErDAgmRIOvyJt4gFFQDiqa1nbfv5QefCYk8FxgSF+jkdAjFAQJsC9Ec4ZPjGNrvha5dNDS
dtA1geF1/K44OOtNSUPOaIZ5epmVq7jrCfDtMFuUAqOxj7JYq40r2C1COELwy7LN1iNwvVUN1OOg
MJdPmj8emnZ8QebYLBgF57vGjLZGOuEezY6TzTZCFUZ17F3/3cwRew9ERPqlPa6zBiwCSB0kE8SO
g34eX7qBpDXdT+XBpH9C6IRyC9sry778LcqSautpyMuR53IftTU/vrCrpVb5W4O5+wG5wENkAsdv
ebDXUz7ASu2zH5qFUtnKMm9nQfjYV+AQFkZUYLH0+rNjl89mmJUPsKlmjRDxCcrZObjtY2A8kVNv
dOfgdHx1rptp01M7m1YeQABCgQrxN7hjKNIepzI4N5l6Q7dystNVnuCvH1wHtw6xtbSiNAwSLPPe
NFmoWdzyi2ourq3UQkyeioPvgq/I9ThcoKN/FnbjUyRh7hjcGDEz371EmnwXfEtxHslJPZSeUIc0
Wzv9/GnRUsQQbG83sCANTsQURbOB/sQW90ydgXJ465ENqh8xFWgBDG+k3tSI97xndJLxNkhR3cM2
MHeuzYOJ7gltTuNu9GgMDjXOkytsbmIzc9xvMU65hqgllongrUoG7GlsikXpq6+o7cMtsJBuQdSi
uUppOJAY06DJCFYcq21tDegCi5oHjzBIYrEZfdt9iA0aTY3w6iaVxGoSQyDK8QLEmWGppTZe7Iu9
SMkjdL34E4hO9K7SvFy0o9yUsNsRfjTpxmvpRNLePDBT7KUoj1+haP2V1xNMCAeTYVRvNaumMO5t
YeETC4ON3peoJNnUWA33E5RGtRklir0krbJtkb1NBK3uy4mjwyIoPAm0gqVAn0BhWw6Bq/GqDe4m
zi0OAPA1lWwEW/LqMZlK4P3NbM1X/pnwJy7wefmTdGfSa9U6G0K1MXz6FBk102JMR2u/K+zt6Db1
ZoxZ2rYJe4N0hEJXA9tLY9iKdaTAFJYHCZjgIBPrrAdjsfNIj+VB7W62dg8DDENiJuOr3pBVWhDN
wZROW3ua1ZJZWTc7eGd3opvot37IsrJOvZBHa4qHS9tekyG8Cqg/vptYK5xGbVRxLRfx/Wj1EsUR
l3ybsSf13T22snFlSsPdjdHwZvVzCnesW1t9orIKtHUWGtmOsLea3aNkYV/aBuKXaHzECa6WdVwc
fKED+q3zr4jTYa9TNKxFZXUbl1j6Ff53jH6x6EBA6zQSWKXT+jslQ+5KOQ+QWWt1KLEBa0DCmsBE
TQff93Z1O+5juphjrXvjuctxlHLYkXBs5z9cWUT3sRPZT1FLiGwj/WUH7hlPPSArIVR0LEodgbDi
DcjHU+DEau9Z08/BZWWidSyChNRWoJ3FHk8Lk6Yu0Y6ECQXzDUWQqpwYK7bBj8JK9Ed545eOUXhj
rrSo1ALP2PYI/4KivbehHL91fCufbQNTWgII3AENO7pPWDRa0BFPGh0dLdyOvtdebMiOxIsyHUJe
uXaTWRfNlIqH8UZzVMntD10w8IvsaTjpUtw54NIcFzg+rqHP0ERWXzs9njhCtvcOuqutAX5OZ9vB
FKWzTiS7aJWZrhC+5xcu6lOeB7tSEz5wb5YSpYLcUcgvCDbtLXIahllpflJCOZueCKei0j7B4id3
1agO+pDxGLhOcna3BZfQydArj/K/EQ99YH/igkBODmphrSmPyc04SFJZuRgaaI9PmrdlkXSl7sGH
aqn1gIKey8B6bNpw37UAXmU+m6r0qNvJ4iUKrCOfj5WL6Wk7lAq55xzHUuZKW5d6eYDwUq8ZkGl7
hpUcnr30DqIAFg+xauFW2H6jdja9ERhHlWaZx3RXKo/f1PS3I3GDqxJv6YoHkzCUQxqSzObpHQJ9
vTqmlUw2kMJCFJKI7vzulCGBO7a83fei8SJQweORpAe8XRQg20kZJNCobmtG5Ys1k4TqrsxYmRO5
lYTcW2GG+0Po720orVvD7JAySnwnWTFDdK2M9LABfV3HhUdMCFHNTUjF1f5MWltu+hCcWKC0rU0o
0B5CT73pXcPcakBkt6ZN7LNnz3NSU7pomBlkJokq7ru4hGdW9uadFrFrpcQUJ6cbPtLQ+EwckE1T
BrKgJcgIGyS3SJ3QoEzWXuvrS2bWqCorJ4TKy9IH7qc4DWwvaZy0PfSAbZ0W7lVU+rNfR5Bww0MP
KzZ2tC0MxmuuzO6EkWqdTmGFD28Ql2lQ/qo1TLUK88hdBHihtpmTOfdVplnnWeVW1IwDjBY1r1+F
8jqmYrhOA1kkwdBc6sYa1iVBj2sHUPdhsL15uJQZVzH/j5aNuAUKgDu//siSzLzwkVk7pAIW1OCT
Wrcxx2tMtXMXow1G6D08tjvVt8zg/Mx4NOZdEF4Z9Zd/1pv4XKcJWCL7f35a1xqfsiwp7/Vh2oNy
G59sJ9WARZq4w1d5ZMkXC5j/WXojHzlVyxe8+O52VPzUv/62mCU1wBookhIX7FyYmLsoCB5DzUi/
W/q4Vugv9lCgApmHo6JC36oTpFL3jw3IPWvK7Qe0E3QOdsrJVu2sSkuwuQhOWl0df637/z+c9r+i
/bMRff15xNmt6ckCnv5O9jf/F3+V/TnWb/oskeAWYlU66/b+U/bn+L/ZgeUgxnFtB2GfgzzoP+gM
lv6b7qM40w3bMV3L9RAxtdVfAmot5zfXYpAbWAY0Mcv+bwoB/16EBQjeZifk6+4fxEcjSOtRB1K6
HtZyb669nVoxYVohXF4bO3rwrX7qzvFRXNxjcfndK/QPlE9/n6z2t2/5BzUdsbXeWOt8S2LI571u
UD2bnknP+s+//Kw8+Zus7G9f/g+KlLB1SL4aNXMd6lS8+lwkyJJZTVjF/0Jm92ffYf7FfpflSzlJ
cJqZWGuo6PeeVTKgqY9tG/4LXdz80v+jX2DWi/3uy7OJDYsw4MvLYeDozUaXq7YL4m7bQ3p7kpaa
7gfL6p7++ev1Z2/HH+R3SRQBaKz4dhz0tzJDGt4k/0In9Gcv1Kyr/N1vklc1fbkGUNRrIIqJSV9k
SXJLYdz+i/d6/sj8o5dqVif97hsElAqEvmcWkWHKYTkv7NNI0AOG/3YqllVSfP6PXiNnfnp+9306
K0tLy025uBKYE34Aj2xSwOH++Vd3/L8Xmv7nZ9b5gwx36psp1+vaXue6nffGxms0E57m1DW6mNbQ
C3USKrVMsexjNodPSAbek4m34B3lZHI3dKb2OpDFHK2mwnDFUxvnHQREh0nJm0X5+a3jPoAqioA+
FBZIiCYvUNq5AMUMA4ScDW4SptHUOe1DDWuEN6ggJEtb2gR3HMpC1+ZYkYlKxmT14ZZayDrEEVuB
Fx4vuJXrGfV93IOOZW5W7xzAK/IVuIa30EY/ucVxLbnvR+eTMrgFOaXCp4kRKmxtwppeojSazQ3K
jNtTU6Gc3dljzbiFqPlzJMqvITQwjZEl1N98Ia6paa8bOPHJgE0rBpEHtNyRm8jXkz3BZf5bx2L+
xTCqbG+UVbdLk0BfornpnWWnO2N+MjQvRwqA9k/b5Brr+OXkNeBKrMYd3Wfb1LSCFDcNO1oPVs5H
bgAHfC0Dq/wEEJ75Zy/rjWkZNcpcuSQPf9o57v2VY5AMuRjIuIjfk5bOj92My+sjqxGSe1WZL1Pe
hh85SXWzuaBv7rpoqn7wmAD0ZHh2TOMhP7Dtx1CgWWQ3NmZ6yMa6rRcqiRk+Fv4oWbTn5c1lI71r
YeOsc1MyAe9leBdZfoUBKx1XtaP7at9LKIEltYLNsG4sf2Kn9TZcTtPBqYaMUK8Y6pM1tsQjxPXW
lwDm2zgBC5Mwjt4HRmiyv2AsuJExhygihglDQzmBDpeU1NHgn1WFgSKWZberrXFKWRUUVHtVZq+6
kZSyuOvUiQ9WvjY6aMSuhECVGRXpC64RHgvFWt6K0GkNAfhJsFPp0o7yfjugSrslUbVmNwHPPdwZ
k8maY4r0E44PR/FBkA1E/0lv7hJhxIeMPcnSG7oID5gzNd/x2MiZD4f4CTvsrk9wAmtuis7A6vxX
PTMZHwudgYUDHXBpQZsjLsWRiOaWde20d2OO2QP5m3b2yeQ+BpqL1jOJu/uRFLYnsqrQmY2jxDsa
O1RlMjMtyMfa8DXx+pxTYNK7RtfjQ5I0gnyTOtwPQ6vvvcaF9WaU8a4d/HJvigk0OSODrZXVzbVo
UuMB4aq9Z9+ezEu4VkHpibJXJYd+5XMIbA3GgrwndgowhuDcT5FX4UMb69n9mJnjmVlw8T2Irj81
Rj8+w3NnlzPK5AoOiEfNkLl/dDAWbxsMnZucnwwioHBx01szXbgp+je3R1Y4T0AOZi+UjYRgRuG4
PfBX8hBweqt8WHYu1sqqydNnVgA5Qkpl7hwL1D97iHDr1IFx1GUQ3yGuJDVEABnVwpQdvB1E93kO
2oD8yILQnGg8mZY57cbK9n5mQiRHDXgH5XbjnI0MJVlfY7xl2gY8gjh0Iql4InZiGKYdzlDatZQk
TcJZrQNsJv3ioEc5mLmvXXiWvSPAA0wMlRWyMy+Mx9KNkMTWfp1wdLkARPTMeww4PhexLdp3zxGU
/82AQcy2RwdPVSwuYat6mHhaA5vTkGfy5rJzW3lkBKDCaLfAO/2TmMr02Ar60GAyqr3R+PFL0SMP
5FF0+3u6Sc4EGSQhyEbmgYyeh+c+L8N9ynidkate9Ced+IwtMZfMjVsdvMEC95n93YJQ/Mhyy1+y
xZpBfVMMPtRUudwksZ1vROR2cyiNg3DD6zcewX4orUCoTPPEUniwu2OsyedKTfGNTo8uzg9KlOKM
sRcVufDnIWf5D0ARRpWid0F1R0oH+eSH3I1a5k1ts9dhZJ1KnNybfsrGs1tUHEbmkB64YcOzrtvB
SyBhpTKZtLaGV/jQkMgcVbpKdlMX+SvXIJcqSdpu3nTVR8eyokM6lu5+zCvE1K0zhKex1dxNhm0U
U2+PvmUAO78c/RCRS23WWztp+nkyny0jjSB51yMsbGRQsQiyyL4vM5c4dwhhpxYI9rqxI/+n2wEb
Shw1HEh5yI7CJ/x5IWmLngC7FxAvY/9IeGBxiR1XP04D0wqWZu5Zn/LiEErXfipmUKjQzPS50rzq
4NWQ00l31O5ANvEj4DNfla2ptorN+dYblXfpGTqzNq25FluRZ8+5RTBGp7CBtVZvLAvfKMjwqtnV
N04CtmbE7J/RKwJ4WgvFitzxPPytUFwyZpNFRrb8mN5rTeKePC+ctploStZ6SpK/1Yd3scyLu4rd
MRpMQkKEnwYAGbTsJwFShLuNZOR5DCaXXsX2d5kmbngfGt74WLCkO6DC99eZDxeGIWa2GoQodi1h
NTwfzvhOylu4L/LSvU3sr9cFvtRlECOxHkjEoppmRBD7joAk3EMt0wN9eKApr7UljENxiawUew7I
Vf+J9NJxWnSkSDC/CTT74BYeU2Yti8wL+X1EPUHzDC+KqHNml0P/FftuzTewjLuQWJuXftBqggvj
vrmNQ1kTKTFE5kM5IrVdYjGXp9TF/MxQD7R4KmwNa2tLTo9nFCilq4IunjuSepqPh8fMh8w08lpL
32CrF9EmxDPQpfvQbTbOfOa6zF6I2ZcF3somzMJubBO7f9MTZdeavfVhJT3JPmDhsaOGPqMrK6nF
poSIday8lrEzTvP7SeFuRX0IkBidoZW9ldUYvPed7hskbDAJXNXSqVtcVY2QsEf6iKRNt8eOEUbW
t2cb1qMVxnm5dWLdezPtCla5nLci0hUOluSa7JiO34kp3zgF6JxlduST11b7kTkhMkLMwESFhoqI
P4zlMa0DEZXZKRnD8ZHrW9Mx9HjelaLOO5TAk2riabTmobAq0B9tYc9TGINc2rULWQaKClCVkjkq
UlFkkEZEghm5ctEyqs2CXgSNVpRZabxOKhcQXj4ZNS/3ZA6POeky+RrukKGW5K3XGTP2pMfyIeu9
6Y45sJo4NAiwssxf6gzH+RauEIBL9EFoq0TPE7mtTGaES6/EuEvublzqu4pKSwE0MMS4lLIPPs1I
kXkcs0R7I/RuJh7ENmJRHBO8n71loFvT+q76ngTQ9pVRE1m8VC4hlGwPfO1aSxM+FAFWXn6A7BYU
R2klOUIG7gcYB8IrCfPGqe2ykwDHPiz7UQPBUgVyfC77xrEPHVqkjuTOsDePEZ9lDtGw4vC6NB5j
M4Arei2l2hY2zTb4FyiMLINE0HnGYSTVkVyTfws0tikjkTDrtNXEOm1aFHF6EmxsPe9Wv7qM/+0p
zv8haqZNG/Xno5ll/IMu7+uXwXM2Pc7/9l/GMqb9m66bruP7NoYH25j/5i9mTLyYtmfZUC89LJbY
/2j4/jqUMfkrR7dc3+ecMB3Hpxf960zG+822DZggqOEIn7d0/uoXijT6qv46Dmn/8OffuyCxfM5t
39/aWs9iHGN7uuPyVX0uxl/t4u/azkq5vS0M98AVegxGoH4q7Q+FqT3hnXqW9nRf+c6Xbk/HUFZr
lP93jDz8LYIns+ubM/E17Kcy8zJpRDWETbZ6zULSOOOiIvwlD0+ienF7vT+kwwGVH5kY5ECz1ytR
4bCBg4i7z7j2dlaTy5VyKcLQWHoVQcRlnKBMMRG6h6FE4hysa9cjoWi6kL3orJSPSRkwIqqAAkJK
y9FrI5JAMn2iDnCPsR3e251MyIXC414M9sGuh10LcpcMg1k6He68uC1QOXX9Gq8s6V5LwZhi4/Zg
jFwYDWTVgW9J8E9NCaWCW3rXtoVzSUl70Atj20kLpXxtED8aq4Mh0jO0PWRTmvdaxBPY9YINcjqn
QfU2KpoZdoA6h55B8X9UikturlASLf8u9wOHz3IgvbZz4k+vokvBFrb1s+E41Orz13AmEzWZ6B/S
pouFMDqgKXGei0l95HKpF/mDn6c/ybkAnmXxMivNupjVOOfxZNc8nNbKICRxnLEBAPNC7gFU1/Xe
d/J3U+iPcZVZK/Ix7ks10aknX7Hp7f0gIUXYP4IdUcvegVAXObQmQEZick5YKDYHwINExsyvkZei
xMP1V1eoiiJN+1GmKOo989gHtTiy7pMMBOJr0ubf0Sh3waRtLCP5dsIwWbpjB7taGA/NpMSi8qW3
8WjoqKA3kdddSpubq9TyD0j/6do2Aa6XLGO6eeFLlDT2NpBX/QRdM50jWFyqK3BMxSTaZTtN7ibq
kQnPWa+A+V5HY3zuhulZDdGLjgqc/Wf/Yg0jVXFRfkHTvjncMij+h2M8ZhvMxdB1dICoQ+qcCT6G
i0cY8wBpAOm8tSc5GK4Aj915lteHWXajCOLeJK8OyOw2ZJm5kDmWCbtwNgN2pHlW0dCmyos9iGcf
dPJeagG8P7bUIqW2J1e6q1yi3FteaBasbQz3mZLlmSuWjQBsjajFgdcErKar4b0KfrHZid+IuVRr
xU9rubfGSr8JKIHHpeOhkvi8eBsYChDSZ6be6zRGuz4bX1k3qkWeaM/oGNxNlyIzb1kMb7t2CFb2
6H6OtTrXwiUKTzlXw/Qvfk7qYW2aJ2I0nV4h6uu9r7hW4DNQrcY1VbODCHUocSey9bjFLsnfI1Zu
PWWTVZ29Jrj1dnFhTxst7RBHhOd+5LFxV9beY5F1NORJc7ERsSPV/IpyZ1jG0dGM00sKpwxkOeon
jcQswlaR0K/bEmebZRJ7eOwi4HBG0b/X9FaLrivu+y74kfny2Kjq0iDqrNpGHCyvvOFFu1DXADPg
eQRNC41pjE8NkgmAcu2lF+k+GCGf5tJ9G7yNGAeyzwt8DT32N5OEwjSGiBZYsOJgba0D3tWBPfYB
ye60VATYUckTjm7md7/+UPp3FuaTxEjc9fytO2r8RTo0zgIs/c+pY8fFMGnEHoi4sIhJ/Bav9AMX
3v8oMO+qON5PwEQZN+9brXtwvRBbn1N/dORFsA8w70wYKEVGXe+kwJFwQ5GCcnOJIN8BYwQYtNJ6
jB7C/EKi+qIDI4Y0F+885PNocYudbvETxIMU27idv7F+qDrnazD0+9TCkzUhny50cSGQ8Nab0DCI
DsMjGHOepXZ/1iNxwAOwzUwMZ3kQ35pmgkwRVk/IXojmYhNuiJYsBP2UI0FYqkCtOhl/FYP2VJhk
czg2QR0YFaRFbHioH6MPqlucMrHG6xHxHJGusmiMn9VkYbfoSV5qffLLs/wbIvJAxkB5AxZAZqcJ
/ND23hCzxAaxLqIC5tSJa6Vb534tCyJ8yAzZYkDLF0p408prLp1CaWfMKj9fnUQJA5gdyb2HtnwT
GwUSDXl2GufODY6CMaOqyb33kve06t9FCSIYcFKf+Btj2PeZTUcdIKbs4+IqdPUqkvqQOmS+d8l3
oGf7UJHwgN/hKMEvksyHlCjFSZdd+NlCviyAW9eiQ6SxpSMhJWzsCCHIktswZTPXElxxrjFmaB+I
hme+zaZhbC2sUDi06IGmkxODsK89UhKiel8mlUliXXSQUXXQvf454GlxUn+nLLw2MJxsSV+f0u2N
FMTYM+NXGQTDMjTNZ8zi92oYbpVOtEBoYk1p1SkNJ9gCA3oP87lEpdCayTEJH1OuhC32JntLpiCg
U3/X+F9GDGTeRa0IQX4mPMKiqfIDGxl3UQQ+IV5A7qPRAWhAE0eE1a0dkILkUdmuSpyTC72vb2Q0
gmdM3yAnbbBK7prBuyBNA8HCCnt0PJJa+vKjGRN0VMRSmZV755jJSxxHZ3KnkY1RV4cBKar+Vzkw
mDIj6NbRyBbZRHqrKW1nppZLWbJMvCBEepKb70XF8MwjXJIDt+9aPjNaj0Hm1g9euJGDoOwf6uBU
lQgkWhyIrxLtEW9mikrlYkX6Lk6uEPNMbH+6ImFmZEaBXAZFwkRoqhYbB1U4GByj1Nz0A6j+noS2
Rs8/mDpzqQbw9EP4GQdVMxvyPWIeIu7ZoojttackhiVlv2AEYXtiBT+tEviq20xzPBtriAaKMf0s
cy9yzBzNMJey7h6LspRYUbqAfsmr/SXm2gj71DSRVS/IourtSSdS3j72DD4lLksvpJSpxAa3+BcK
t3idau9FQXq6o5Go0o2ZPDp1+cRBnJC1FDKkKGiX2H6vpMbGqCkYW+XDRgbuT5pTnUzf8XG6mY6X
LGvIiYvaatGTGtFBJ2HRJMwUr7mGZLuYwwzg91JPLAsLiWwBNGJSw7dVtV/4k5e56eDibxQJnnl0
yzv96rc88LkAgdfq/SKsknaLfL1dkcRwsIv46taMAcIWK6uSolrVtVKbeLbo02I5m6Zmlszum+Cl
lWHlj+FwjQn02en9TdZKX1Y+QyiXsJRl2r46KfQ6KsVmZkMj3+U/1QdrXbiIEYyM+6NiKrpggsIs
G+QObkOzc7H09PG1dwT8WdpdqV+bjI9tagcEKydkgzNtZMxFYFKTAAbnSu5cmLWqWc9oxbo7m02Y
b6Kq/lkj5qXkO1XQewHS7ed3rhp/AFV9aXjVeZNh8phij4eXkyVodpGHl0EvH+xJPTECOCRwye3C
OgsCRszQuNQmyU84IzFyj/Yjk2Kwgsl7HVlfOopSY7y30Q60Hcd8zVQl7fWJdzXc2KAe0bUvwcwc
zTR/kblJsnD5MSnnOKDeD/lZdXYhFTPYROQPs6wpmXDzJRK9Rqe991PjnLrkOgFECAqb3yoebk2F
hFQ0/YeSi6HznsLZ5MzLj3hYf+hyle+UgmjcIN9MQ+9E/Dauk/qQTcCntdrf/XoDkLGDpZ5+THW8
JbFkFtp+oXPSIBVwFgU8RuxgwE2Sshw3NvYHm9sWA6+3aNTcqjh6iJVeuzkN2FAj0Zf8Xvq6bKoT
uIpvli3GLqoZ+AfTtzYQdu8VLwGjrpXmgbjyjPJqGPepE32OwV66mLsH+NPNgNhWRJ8yBqfXozTM
uchi9OiUlGGNrTDDKrJ0PAZwVfKqGdFJjxTrADAd+PVM5Jofls2KovLTHh+ks8V3itAUhuwm7Jjr
U3Yw3fVONVMVPpQYoBxGXGbcIMeSB9tr8AbJL6nKdG916Kp8E6MX+inaLM509Ck7V8+RC2aEIyTH
KWQ82qVrYTMaHFvjIPXghTHYqjN8hGZh+yjYlLGvink4uQziAcGeCuRTorh9eyN9UCXzPs95EYqW
i2cb57PN4qTRN34nznMaIFmMGUyCiDASGbtrBJBbK0/2TP3xR8TyWZntkxUMn0zgEKra92MJOp1b
hx9qftLmHnCmY2XqNkbQ+ULcOFO3x3v3ZfjPrtQgQ4rmCAMVrDl2C95ftWowgY8mlKH0MzKiigfJ
K3DD54euDq6ysT5FWzyNUX6IBd7ccRPV2XMoFSZIPMohzQwt6IdEZrvoQ3wefpQeU54eaD3UHh2F
SpCaPwBkLfmQvZokwdqZT7AlN3jRkkgs5PRWxhwRkW58M7KNt75O6VuljNJIz9NqWlij0Q9T7RKa
VJ/tQj3VWfllKb/agWja6LhpGpSfa+U5e5hmkHSSlciSaxDI+yo04E/KaOnI5jT1BZF7xCl07aF3
NYaa0jpEzBeWqKnjlel3T2lA0LYdcCUFVDaRH86ypGljt8k6jAlb09w3kMF7beSoKAlRE2gIvbz/
JirqDBDaQ0bY4Ak0iBNtj22iv2DLr9eJlmw4iCl5lTp4bvyV6dUdA9NFMWQeKlu3B/44bPrCsfe2
Nzx+og4jD9FramZ+14zBxCJxuQHDeiAeybxg5BOrgIseM8d0SILpanVMWSsSHzT/pvdnZes77F/v
eZl8pSMe9AmxMQ0cg7A86l6zdqQh6S18fvgN4NtsGIgt7XbaNUHwXCc5+UMMymHUHdrOenHIX+SN
WMCB1lPgIUrHbdVbP+Dvx/whJgIrNph2Q4fIhvk0w9U3Zv7dWDaw3Yvms2vLp4fBML7GctAWBFw4
6TCL+Kpjq6xoLSLsoLSFI0YTjoWsyM9uXBJIWaIciwnhbNLhSVJp7co0OTEhtdbcO4yScx2xopdv
RZ0+xiP7S+DYNCGo4nHoBcgenbdaiXOmvCfwVPPJxqTYzR79KjUWY8/HwncfbL/8qdoi+HeWzqup
cWaLor9IVcpqvTrI2QZjm/CiYphBObbyr79L/u4LhYGBsS119zln77UX2IMZL/jDJQ+xiNNcP8FN
wQrqqEelrj4hyFFfI5YH1FQKOoI6lpllCFYStj3YZRWfUWUM10FvDyAacBrDAUlrvfQ6Q8d91A7n
qTM+xtE/SsCWi0LP3yx7jlcbsFQZ+rbXMU6pvv/VVHG04cjEIXQa2iUtC2LExr0vqmyhab29z3vc
cEZPl7ZAFV37nqvnL+ZEJVdF7yNTKoISGVgJ95c+y1+FyTnb+U2Z0r9FOD16fC+Fy3CqRRap9ni7
ZRl4BLIiWKda83MAVfHIFId1dRd4vVb900Hik1JEdczBkAGePb1AboGgh+vRcEJOHxDACO3WCUxl
jQUVS6qAoUMA0ZHpoqAhh++YcV4+5iS1oJht/qo6Ar5WMyq0k2StSb/FQwtAxHToyOux9jYV2bBq
HfvXQOpcD9k+9Lc15wyPIXHFwQ5kQk4HJUtvmizkOudJWcW/GhDXvhpUFcMZu3PFdsLsYF8E9SZI
J2db1zOfRCFAyvJiJvDr2O4+TV28p0AbVoUv12pO5ojoaey5eLc3doxQEwcNi4zCrL6V+Otg6bg3
YqTjyP/Umbpvu7xaxbmySgFWrNQcMaNafmRjrCxiaA0cOcJvUCNQd2oMSY27UczBIzAa5PscxKVb
8hPlNtWPo3o95rxRSX5HJ+i2KkkA2CKoeSgoAyei90i9B6UpzRpWw/QeDo1HEBtbMg2RAKsOTOES
OYJKkN3kfHSx6e/lhNv9CVCIdPKUieRQ3PPo5vdMgWxUTe9F/cBzwvQdaDIlPYU5hPIMF5wF8RgG
Onxalfw9En3RgMOcSzdEQsJminFYR5G/NpDjYpYND1E2HLWcy2sawNRilzQRX64Y8lzjEPVHjrnf
jkBBYvGNe//mKmD0FaP4ko8Sii52sqFGp6GTfa45HMRH2hZxvzJkw/46gcYwc/NPEuQfY6OBx7BI
ZPChlSzRqkRLNljSRgGHunqmc8lhWonBSYluaryi72j6R+17PwuZQdGi/8R4P2GUlcNdZZixgNpV
rAJUrgtgUaqRHXWOU4OZ/HVVTKS0dHxl6ffupULDvbFZuu20P+tNzWQnsycoUfl5xB3fuzRHOWvt
yeD+7EflTMU0rSp9OqaG9c7Y06cZNlxqw/1Hf+qTNDMOIykhxpM+gbEy5UlJuMtiVYEL0hInXfnl
HuDydSzjfyL+cCKG4X3B5mlUPWVMcikUIhlwMS0BU+0SwA6rMNQ/9KC8cozHIFcvWU9v0KweVeWQ
2DKBWKneSl18TWI7jtoXBcSva9ThcrZW56p9qdvwUnTVRf0lpzbdR3pgLaxEjNTNvy5UE0pXOfc9
QaToyZ/G1b8kVrCEa9fuiV6x7RTLsTJu4mH8MFmtF5YcX8ea83tl0Wzzo99CI+2gx+GLBYho7RRL
hBuJFdOxHx1mqeJ3KnGLBZqr/BX8/i7Con1USnsZhto5cyasXkJ9tDI9F5yqAxfA8eBm6mqcrhEe
pBXmvw9KnTlHsd5jHmNpz15RX+10VzlHDifbqMZ2pX+OPnNe3wYUozTBEp59xdkLY+zU2EspXGQI
tjg0wjUJkqirLejAv1pXIEmXMr/EKU8ci9GUVLw/9fTHVQRdL+0sfZgdbR3z7Ngh6FPCZY3kVukn
4rS/sPBtZd3VHn3yr2xm545fLShzak3/W042gQSm88jqDlSH3V1Li2LGGaJ3sg2URSi7o2O6DV0B
exNbR3MYolXvF3+4fK2l2nDQZV8gBKIxhlUR4DoyX1pkPkF3zw35ZzCiVwjtvxGm0j7xAYLpwXeU
m7c+BhfP3GwlHW1dgjXBvfdjOngzakomu0vvqcItExBzDQ04/Kfa2XEUSJ0Ko/ibM3Je9mV+0fj/
NnhzWR4wKHa1XPqy/Dd1gpHfPHTnIqZj4xxUwTJrcBRIgXMbOrQ4m5vOmluFVvBpotWBKc3G0HJ2
LcR3xygTJ2N4SN297ZSAvmPIZjIY7z6RjS0yrmjWy7DjEU6+bhCzcXeebdg+AhRRXMqO7qvzo5aK
xIKIbbIhC7vLJK3dVtBp94Nl13ZXGRWvOkwENEA5kCMsPUHln2BhvHQixo+Ci3KklMQ7Soku8Cd2
9r9W/eKCUN8KI94P5H+vx0r7CoSDUKQbvsAGc6zqxZkIrmVBvi3TBg1teWeuQt96dDrvvt9HcxAG
+yiaCNem4RS608awDKC14bAWhXiMipSUCv5JaMUZoQUxUHSiWsCKXuvSiuU1M4LsrxvjxSjkPhFw
tFszOCHKIQgifJ+/2WZ0/UpXX/bO9G3H70ZkvChVo5EKMR3qfHzj6P09d9GtgLhPVQsJwnTKW2V/
qIH/YyRat9Un7VdHwkgrNaIXlx1VSkcj0/+OPe7x2CQEOHLEUmJ61wC1gzsyzrak+4dUjBSpfptO
lEVDmoH5j61TPzg+DnU7pbvh7rVyQjeECGlJdO4Oi7OHMCIBsB+ny8RRRrz4OCot67XjbLEM0hG+
hvkz8jZXzifZUfHKyZpsWxbBhQhmU3XfhBOvdD3+LgviTrI4OhckcmyMePjjawRIdwpZojneNjRT
Bu3i1Uia1aIbbIMpevMXdw1wAMHxDLBZic3e863gnd6Esp2G+Fxp/mkyRb9JXfHXv87vEvQu2niz
FitR3R/VIsG9AvCoZv5Pact6acE0XZjVr0VYKGaT8ZfYIWdBFsFpihsvdv231LAJ7k1jnt6OaAUf
Z0vKblwU97hHaJPYqJCIq3lBFTniUG7blap/qbbxiQHjI0wpBZN8SuC04rmvlenKjqKmg+bFGQYT
dvY1zek5dyemrHIerWA3b03KkyYFm6cgZnLbyF0BseEwstWN8Jy0TDUlU80+zbZ+X94GlTdJrb3R
VqHVFbTVDRHlmyar8D/2kiNZsAKx8qtkwyGaypVwIZ6mJkH2vsuYT809JzCwXlLLlFbNqSAnh96X
w9JubC+LwZrolTxT9g8eue5XXzfZTSPnx8rcYivX2GOvCt4ujkHx3NDuPerKne5UOK9RIS3zCppM
He3qGrMxqoUFfByGgX4FPXN+2Bd7qF6/7aAStzKS6pAr30Ft2NtGk1eYlyvSZJat/dGngBEE0BxM
MeIlY3a6z0x9hdxGrHG8zRQfzDtk4NFOpiljO4m6meinB+8dGwM22PQHHa3EHktN0GqJudNKPF41
ZYKI2TGMSf3UFRqSQ1S/1I0P/lydZUT7qmw40/gscZokRqfhKJRIjp6iZKaG+xzyukxeTKJ9GDJ8
CQ5+GwLf4mXHa9IqnFtbw6LAknNVXpCtUtghsS7pi0HGzYp0LD2DiGWVYbseA41pmPvbd9LfGD3T
lWSyd42hOpykuPlNLOZjnbnEPoRkl9cEGZm+cm5cd9WPsLSV+hTE6jEWE4ln7rQglvc6qDZIH6ro
sIJcjlLkPPRUADJdMRSz4NIpazMdw11U0vXuZSs9ozLXBm7poMa4ahOXGzc+3vnCjj3Lp/pnAYaK
bGMO76yr4avCC4zgSGQ6/UyO2jTeueDo7C2kmcfnKa3EskpMsfQbl/iu1P3wXbHSMwaOuLsqkE01
RXRURt5gBj8hdChk1ERNY8ZHW91kOR7ImKNsGEeeo8ZnRj3YogvtPMlXve3d1yqzxGtI+s/G8E1e
FeRFeVb81tKdripdxj0a0wNItle4AZtuGO1TWTbBiayTU14o7/QoP5AXA1FLnO86HIhlnD/AtDTn
9BTC2Kx/rYbhfUxQO9Ya62cqXpIQanCAIgp560mtCsq7XCNBoNAJQxmKlj/IZz3qqpVMmm8OD0GG
/7aoh3Rrhi1100i3i3g3SajLPm6jsF+kZh54mtG/KOWu9qWz70J2HpEiuU1GTqOG/jUmRfiCzxbD
YDIn5BaQSlRa3Jhy736WvDiJckxM/2H7lr4GDkF7TTeIjhv09xrfsifSutkDQF5wUmRh9ZmkttkU
n5TUNrbcu/k677W3MY6w/9N16YDiRyJ+zwKUnrIas48u+RzGjCAPk9FFEjkn6qn6EAbESzXKiwLG
TIRavcljwABd4Lz1ds/2RsG1djSo7qbPClqwcq0rN7PO5B9rax9FIZx2HorYLteIOaECsuFdLCaN
u1BFMDA/coy2AezGZ2mej6hns0+a9rDura6j/IRFV3As4L6XVzcm9rOo40uL2DSz9ekMvYcCrqUX
apSEowsXRz8vYjZ7NQXBArNKMNqE8AIo9t19QGiRqgVvzLcVbpa03drY9VcZm95Kh6aaDD+VjVne
nMHEBkZEgigcXs8+k+soL08N5losmVCC00BcS8l4zPBp8k5q/i2m3vRy1OQ7zfbXYCmIdRzhaeno
yFetDnFKYSZuEPJd+xSjTWV6TGbMTUFPmq5MASc2BTeOUpin3QoStc3+O0/jbD8IKIF1Hy5j1VE2
RESejShgc29GagXs4DDeqJLFG1czQaEuUwJfo0bRZAsZZL6cdF3+7cq+OpS1DJccad8E42kzMpTn
y1pT0y/tlqRqw3hV69K55JZRbCDCkCTH0SXPIP8kLefJJsoXEBVKqKi+uxBhg94TpM2rZEMZpuCM
sGhPgHeEpSIG7eMSGTl3tZkXXixhMBp22A3butqoccDRq+mQ7OvvhrDza62tkelqZwt/pW9TAFIx
NtsoasObG3wm3STvFbZ/xtrDpRK0sBL3AzrzSTC9uBWy+M5M1n/g7grDPyd5J1icFBmN1Ee9xF3g
x+0hCytSpJr8XQnTdwWo3oq1AJ2RwI0QQR8yMvT3Nc7oTaACWC8glAAlbndgU8vj85ES6+S8zOq9
SFMQCIeI4Z4fUiGDVdqlYLj6cIDUCGliAijFkdBMPEa98bo1E5UkHBWeZIYsGjAoNFeq/Yx5tyGM
joO/YhxZCQ+yAOBaRtOK51CQw9AjeMkqbd11TL3EbF51+5Suu/tdNhIaW4zVnVOHX0OMxmFyCgrj
IUnBWqtVv9dSPwbUVt3wifz2UWWsdbv4ixr2VNPLeFRF+4dhtbKPYdEiKXSPFW2ZELPwQdDy98sk
XLuTbi51cks9AmgPUQHlqUusO03+fukl6As5whbkWfXGFgbnV5Tj4e/1+yzpc0zcM+WzrJTZMSFN
aJNmcjmMjbuyyfXYovYmcVehBsUvgQiF5dDKomVXc26aIjUgoZRmd9qG5IM1V9wJQEgjZ+7umPdc
2H/wAb+mMS1+Px0RBOigzoL6p3oopfoJnuZLx/OzHKzqhReP9oKtc8owF51OBVoAy14AwI69HMUR
ehxrzfGbYYHbtFslAkw3lPk59auznuTGzGzpjzS05VJVea+zdG9OYf0x24ECMe6RNSGhcCIswOfK
VrJlX7CBg+UhvXStun2EvX9YS7Lql21DjqhMoZZL3DKLMEHIwU1MwxbTc14qwSEeOLv572Our0oU
9xLjCvkwt96mH9hq7MDpQGINy63HPc5tWdEaxiy1JJ/3YobNFQj/ZbBIztAOrNMQRZqIobV5j+Sc
1QS6ZKzTg+JUdMCZKEeKjpdmynbIeOQSXE1CoGKB2x58Xz5uwyyPL/Sq36bMuA65H3r6ZLw1tk5s
UYmdeLgXKO1IKFoGdqfvQouUIUu+R6EOvEQ/0YtHyMqkxM6ibIeEjejqtK29xIrfi46YUJ59g7Fn
Z9bDq9bI2wSJbTnEymdWQwPDoPAxNNp3DmSib/oPhr73IIAjligb0RRXY8Zg+QZa/1ir9ozO2o2D
rnnZBx+qKutrk8n3lhB1lgDmVobxzhikj3qU00bpr0IG6XvY8Et1JqCZteUcGTUwmRowz7TTUG/J
TsP6NvhUVZo6YN/Rh5dWdf8kPpuSolr1MejQhgwlqp+M+Ki1sA5jVjk714CcEBU0sbOOOq7kDY4t
xdnbGgTF3P0pHA6GOoORjkhpafnVDVM3yrMhvPKHctSBiYXivviYZ9l52w2H7mlFUwqaS1r4odRE
P+hoUhbOT1tMf2p4AXhUiBhWRxrOCJqXlZaLD6mCvIsLfP6KY31WWUcPXSucLQGlb+pYY52x55gn
prBe0OnuxlaaaI0pJlsrefLXmpIaSJ1KsaDBMDGBWxc6LeF8jjlqIw6qfUJUlzmYH1rK8jT6srny
9zmP47So2d90OwRvy6l3Gabj2oaTsDA4sEGJqTZ9K+BVq7Nxpt+MnTxM/TDOZzqytSuIoSFD6aGw
kArYyUtLaY3dK6jfHA3ZIRkKV3Oa3ocAA1MXsxyDWUG3pIOFzBXjYKOBJfCQRnGFPWnQ2gdjCa/H
eALkgUOqcMIdxIeroUz1vs+q41SHwTGsYiLDrPnCVttdyj4Ux6l8USIXT4v50wENzwcq66zlvm+t
4sQCz+FKEG6aVTlgK2gUVcXei0KGfuywiJyO8MXIekDmnfsoibW0/eloTzVjRw1fASPMOrEJURcx
TddwsE7PDwoHpxNnLg7fLDzb0X8Jkz56zZQ+uoKKMQ5lMn4kliHPZZu/69R/Th0+XMDyRdPn56SK
zW0+59yablpCQAlukYpcSuuqgDzSXHlB2/HPyZL8UJBrimjHyj3pKF8WR2xpWBzX6vYgaKEifVd2
iIb7pWFLc0fYvI6uaQomQTgE+JnePjnZp5JncJWpLQiJTqgqSiNdNEHodfhq9rk27dMgOTcWMXG2
/EDj5K8VXom2JZ8V1U6+dlSY3hjVAPKUzGEzItjoTTN2HjnbtEb1GrtMmmS1BDZDLnfN5Ate/SEj
zhTEq8++WD7E4PzOUqNN7tr7JrYbDyTIafSTdAn+Xm5CpfWCbHbpTNQ+uAtr8Sg5zaHu4xQpip2l
Gocei/NFJu8KqXhkDLLEKZ/CZ8HpxksP9wq4bOGBX+YyVeUBl+a1RY6/rDLxmZtE7+KEeiQo/j2r
LN/cVLnodpsBLKNuclwbeQPtm2h0zKWWZQgCGCsqglJVjyyiEagjN/3ESc9y1L9NZexxOVL2a3Wy
MXQFoHPb3rKBgl3EVPWoV9hysNmv2DfhmYXxKUGHsqFrT3mOenUloxi2UF4AYpPWexoMJeUnQb9W
+iTI/cDyAV3qb8mhEMfEt3Y6HPFN7DEJ4Oawm2alhsMORtKLwD6CP0SgUzSyda7RtuYGWTLp8FFK
F2BlhPblWlPKZJjWTFyzqvthFG6GqBtW6J0LAK2Gs4tY+dKSUMmeQz7TyfyTyQLHdJCpK9dEQ4Ro
fTs0wljn9nzogAsM2kWm6rhSHfjNqQ23nKEP4YlzuGMAL6TTnb/ULjikCD9cCAwGIL+R7tasm2Gj
MW8tu34fmeiHs57gUtYuYpkLi76hU7bI7wYTWa4+3RhxrtqSePAsRFoLuzXeCCX9gCOSrQfHuida
hQhvGCiQydzrZB9wRHGqS9Qbd7MKku2EbvEYZ9+9MjAeQMGUAs/b+ErykllIjkPFUVh7uSUxaR6S
wq29OgRQHhZD9qJw8nARWuy4GoKVI2z/4eja0ehRQaQ9GqBAFW95nFt7v7C0yzjF2gXGBrP2VK7A
tFCXdFp0kL2MDnjpnW0OFFMmhrNNXeMVzG57ivTx0qRK4Q2xfZMFLhVST6dlr1ti77D1hL5Zek3T
PZCP8+4VbrOeGCSf2Upa4iRNVooUzps2BK9qVPvHjqFZSqPgpBEiCoEt26iwCxcVTqhV5ZTkbdMB
GFVF80q/uj8bUVGS3TRMO2QwEFC/J12z2nRc55wlZ2W8NsDmb+14V0fIYCZn3BdJM+2fn1mAxv77
LOQfiN4SaY4ax6Jda6n1Ru1j8yWtre4G3ZiFv6zBa+UJl2KjtI+kosXNXBXneC+7R9n41J3O+OIo
Q/ygbpiYcfng528OMOALCps93fKVjBkqyWheHqVmn+j//8AH6u9un10Twjk2bj8dTLf+LIAePgqO
3NsgpvdGczN/YDywPYc06XXsGsHWzQ11JRvwXV0KhUU1wKw0A1woxDiJ15r65BnO1D/Qy8erIunV
zTCwSMxfkhoLlk0FkYGWi0bs70gx3jFOgbQ3/tTSHM9J11UPCKiIq6JjmYn4JGutfLjnQQOuzYaz
jPLe2YJMBEnmM71RYtIJZmteEGSPKAN/hG8aJn3NzaqM6QPdrP1i1gRTEJb+UGp4RIEuvgV+I+Qi
h1EMf+WEWoD5bb+ZMDqeAHqXPGy2olFIE6w78rl5ekb9PoLTX+Amzh6uaWY7cxgDID+MsNO0EKeu
sCdmnD1i+vkPT0lK47Kk7/n8y6nR4IxKtINrV4zLfTN52I7hc6CwWK8R8Twi12LVJyLIZjBCDxIX
vTtGL27fbzMbc1UW1RD1R7t7w5y71t1o48hUvJr0Be9j0m1zaq9N0ZomTHQaKCr/UbYVJL8Y2pdi
DDIyieL8anGFNATMNtxEFXrtM36J8l4F+6kw49cKOQwO0FtjcF+4NYL2wuo/JltQnet7Zl2th2SC
JkTH/NInT3AVdfGv4veCusZmWaPT+oBCRWQkASiLsUmJo8pbY1mN8W9hE7mC8N5fFRpNvoa1aKfR
4g8yllGqbU8aDsMLI+sfhNhjkG8HKLNYa6tJZ5xejDgMqdpWSq0xFJmNuvSCMa4Zwadox5ONphg3
5ia2Cdloq9K/+9xH8JLcZteWZnXMdSR3MYdATglcfCOX2YRiduGKgV7vZP1wQVln3lDz0VWscKJ1
LwSuIu9qcNVLLCEakSI9PKO0M1WvsAwT1qe44aLFrgCLqzvEHd7azs9RJPb0rgAtD7u60Rfs0tbd
AUZKUAh/f27xTkoGixrT4gFbWbxwmcIe+uprqEaNdT8m750qBz1Tu8BtKpEEVsHCMtJvn3jVhzpL
81InDqnT+fmizLODrWXz+RfbCFHzGCSS/p82JyurgNLO2Zgme91UK5ALqn7XOi7pWAV2pA2oop3u
X2kaDuA7kIGWk1fLADkxsbjjv1obzHWraOW6VdMj3k06SHMTQ29GZaP0IfaJ+aE/9dmuF8jEkxR6
eF2Ml4SZeeOO0y4MXQJp5psiDGhr2HaI5Gl+qImOl2YigoGUOO4bMbW3Wnff1SAk5lEPOT+1tBkq
W7vPLpWNK7pyPSBU2Gu1jJZRJolXaJx0TTHW7KIIa++AbRwTVX3wMcasx9TeWqj9XvPCDDzVaGq4
gSl8vFy5FpPl8svi1ivH3LzjX3fWdKh7ryyz9FKX3a2I5YQ99da2aPDGMc/ug1MEW6lx2VdpC+pA
xvG+dQb2duV74rleuaPWGrFje5OG4VJTJEA5QmUOusXL+XzYygCVKi/ZIlIHCUWsjvdNXQkYlAFU
2cgIHszrp70ciLh+PgwN8ssyIXZup9BWwNl+V5LZdEHg7rIJlRrOmZ2jrR2tHccHaznOW4PFWGIj
wlJbE17B2lsRQTXMCzgGkuailvJhMWdfGk1Z7JhbNnetjNq5pRdtlTxo7ko7z9JjR/Hc+aFT1Jmn
5mngPd9umCrZhqMPw9f5u0WqlFuFMPb/LgbAAf3O1kijff5mI4uBcNYq9tz5hwOwqkfGR3Lx/FVK
G6onsI5/n4+sAZxd7sdvz0dRmNsvwNb2//2X1HS8trpcPR+ZpB/cZHwOslgdsHntVdfvb89v4ftZ
1ZmqX5+PMl/f+fAIXp6/0tGqa6o5ANHmy1YI/aeubeP0fBQ4yDxd8CPH5z9sBo6XMQSM//58ngJ0
wwA1cSTin04c0FYJtgO2RJ5VB49/3aOy2Dy/a8JrX4MTLhhJ8uKmZeF6tevD0Jt/WBFw1Qii6lE+
8t06LdJdihsaTDq/Gb9Fs3c0QWb0/MN9NZiHLhOMRebvgkTJThFyVxrD/NssoePvd/79+YtNZajB
xLXH54+Kro6usW+gGEIBUrcaQaZR1L2VuKrKPBjuU0t2rzHMLp2L0hn2BQWtfnRYyxYJsoY+KtzX
tmRfZ3ZOXRqOr5Nankpq74OKmnYrx0FbOlVAw9JhzS9Cod547w9aKxCQc7DcYlM078P8TBFrZFtN
IxJQo9BgVQpIJZ+GgabeCGMSpe49nUhdlQ3DbdlqEeaXrl2reHAQzidwbXLUXnb6Cl9CuaVDG1+d
fFqx1wR3d/4APsaQgfoWRcMuBmRH9J4ghLeNAF866RIjHsEJYdihGgzfxiL6l7LLn9T5vqaxaaCG
woRtUeWvnl+z8DDNo4BdY88WI33e4prpwxmAA6gGGMsua6b7VE4b3y6ajWH68r8vcQxmMEbQ8ipr
SoF3nf9bHHFCEKbymWhQ5EJLtis06Nqri1uoCTHtPD9E5plcCuXt+QxFMHpNgFx+kPbFlrFyc+aV
suQMs8r6/I8SMD6yRuvmmphVIgbmxyrHeA2KQF1NoYAiYIpx62aZdTPQjXp46Zr1OP+LBhfTrmss
1J2Sc+68lNGeM48atTuCezu9O9YASjnNXp7fNBzyZ7jFkTGAwLfaML2j9t83VYarzGZqm4NVjIry
VyfrnK0Dtt4UAe7oC3lWchTRftC92GNB5H1hKNuCW9iJtYmWhcm8wrQ2LUECKztlZCeDDviAy9zU
7V6xWjKOn3cFUSjQwKoWzU6TtzfpZ8Glqk0ulovTT+PdNAwXkH+3p5/vnEBTfKp2357xoB97BytE
2mU36lu4GbwtrcYAMAjyLSsjmkTYQ6FdRa/gOf62bq6fhtYytrS/beK5J2WBb52CsqUVFAd2cIrw
4WjwTvVq1jwkZoiChAEFASnpLYg714vpCKzMinZ+NIzfQ8ydw8gSSFN4ATB0aoSungerlK+iajzK
WFIl1OjH51D2NqhRuhJ5mW4G8liWctjA6diHeqB7SveA80117BTWtkmK1Sg06BmJaW+jeY5m4aXy
DJj460a6403Pv7NCUP1N7S8Zh8QSDGV6U8n6gen/wLuBc8iId3pBeRFWhby2AEFF4bzVrY3M0ApH
ZBQJ5ykq9rzXD4U79ifDct/SAroN0+lkRzApJOb5/2QohLJlHSW3XYpgNb+bbwgu4Jr0Z7Wq3rCj
qrfnB2U9GgQiGn4Ub5/jP7WMWYViGj3zkwgsXgz40a6nEGgE0N5eqeWNycTNKFtwjq1xtJnXp85k
4MtgOWkz4A2Ve6fjbGPfgBHt0kgMgqDZYXXbCbUToCckh3WlQ0qUuwVtL7e6+ZjI2d16ly2/rG95
ALmVq65f2GP/rkVacRKV427TBLm6QXvGMu+V6Ixz2AoGv5rE3cKgP5AfXamAbRVYmcIxdfZZS/vI
IYv0YIZQU7WoUt4aAkS2CUZTIhVJY0WBRK8dChJml5UYu09RYoGBPpsdnj9u5bOISFUfMlxPbe1u
3CLo3wYSZBQO0JtAaTl5j2hDyGUavdhI2KBL96JZCp7iybxN4Dpu87EJLeyN21i9MBjeq2P80Wr2
ekiMHrGPb990VRerUPSkuXW1c+OmzNduYL1qafxZWMlR2lPxQll/pm2DEN2Kj0NKSxjZL8ir5sut
XMBQMLjfWv1IE0LeOOYn17yjxJtlBGQpo0fAwFML/eyS5rSdHJU/XSkvUn0vGGjNcd30Xe0RymZb
dOfnZ2Q1dmdR1O8lyehgqDDn+qwaEKBFglcOT5RK21VG5+eHmNtoPXbtS1bW77HjZOdkHLIznML/
f1ZQ85aUpzs5ZCeTkAlAdvNPwGzIzm2HvTpxo2vSN+uaI/R/X84Ni5AGzAndIoZ6vQpM9KFWZe7z
Nj2MGMqWQ0v/aKAjeK6g8tOFdg8JuiuvTANO64TY94L5fYRVOp6wlDS+wcJpxEcj2gt0YifaVAxV
abVswiiqFlHWSypnYtyf33DRg/73I/38cwptP3+YEoZlfJ2cFEIBWvSrYNpSJaEoS4W2Z835/2fP
ryE1zjb6GIBGLfr980OGKcJjk/oKreAjJF3IE67WYGhJaGLoz4/O5Df751dJEEb58nzcIQWzk2/O
e4GnNJxa7DHdOX792rTa3a7a7KsrgZgz4oroq+TFvQvV3Vh2yatRYJ3sstFTXH3cEJzUI/HUy9Uw
ymbdNr2+QB3XrlA4+mvYbvABsOT86ev0Xyubaeu3bsEW5ms7In1yz4yn4pM3ayWKrPnDwdBCmY9N
t+B85jU0GlAVcj7TKYywPNTyNRTl1g4aRHsRyCDgsbtxQi2app7V4+YaaedV9qi9lcI50CjB5lpr
7qscdGdBeGb4osRpcIxJBqJhJ/o/yUVRuuirotuXp+D39FjRDowYupdhUn/HKV8zqNpqhKaqgWE/
QJmki5w0wKtLc7114CmhsadeHIiN5JInzOmMHc3YlT3iTQoSdFAyTHagv/7o9aZoBHMbxrS3ijTh
VSPqeKvKdvBc5rDbiZw1ne3yu8o+okyZB3eO+dBgchrTx9RU7U+dgm1KE1FcMiTXayc2sQzUcxgO
ULljrNPiYATYLjXVtwjLCK4hevsdAa7RyoSl/MfwH8bISFtEzqqqdSZOKf1vTCelp1TDp1rO795Y
H1ih7RvyqG+N1h018KC8CMOwjzbB2hy9iMpSKv1ikGw1Bv+j7kx2JEfa7Poqjd6zYTTOArSQu9Pn
mOfYEBGRmaRxNM7D0+swq6VfvRSgjTaBrKrMqAx3pw33u/dcXnkryZGWeFXuJPGnlkELYQqz/2A6
/ob6Gv02MOnMzsAazuQ6HKU9vPPxNMYoRfMJ5jAw6uG956OAN2RwbzNiUs+w4Q7z+jtzlzbDXhcr
vAA/eV0uzsUyyA1aKbRkw1fVzVRL+9U1vmDj6PcmG9SlYWa39RNqPamou/QlEnCeAamjEGjCOGMb
Tx6rOWbK6iP2U2fforgfwALkl0SaHCNwcflZhGzMe2mXDvZnySbnM8Jro7ckgNCV1nN/XeConePO
CHOd5Ddu1uToD9P3Eq1tgxbF59DELvDRfFxt2Lsr335sm5jDatZY/mEpaUuPmNGpvBo3Xldi+8aK
kvdVevCy5Xaqo29W95w8JtUZLOw3cJPmY4uxrENORipfuCOi+TYPVhykwIsSWOwd7hkOxQkLFIYL
IEDbPNHy7KQaZ6kMGEDQzYMbiglcIyHSKw+6teVcuQO517+/mpL4z9j08YHwPXb+pEi2g0NdkgVl
gtjrSFQV8t12nTrbyXLNehGmPrU3QWFa+9ZE08NXlN6gvwFUKS/c27Z57OlLMlDERwWAh32e86I3
p9e/X1zuJ3DCIACVvtKhMxoOi20N9Dr2xYtj1RhWhHkxTfeFtq7+IOPIvZZYFK49YhW+E9xuLW3h
uJ+/584nNNfgC+SFvhrxs49fbTtghKRJL00uWJ+Ty99fCZ3Xe1rhfuEgpbrX6z/msmXIri1yxIS4
LvTAJ5fEjBI6lMVqrCOFLZkvXOilLy6M7IrLbBbBmWpcbuDlP//mX/+tVvOXmLCPzRa/ycJuAiRw
+M9fOdWTS2bzXE3GSF6eL7OJgS+d2yPBa8s+UpDNXSQ323++N+437+ilfuit/6cocI6g2vsdNPGf
YjSLM1i2be1Zwclrx2qTSPwYnrppFOp2WXKR4CLHWmgEGZB1g66UuiOf2qYMTnPNgMadmpMXg1AJ
1i/Cc4eLiOjYS9u82Mpyoyuwozqwem8rx/LG0TX3oynJEbnYf+bS+vr7T8Nc55e/v/rXl7//Lnfz
2zEQyUHILWAPcYGzaFwch9V0rvCgJU3GcLazLP7uM1kh1ymeCYFT+9ofAyyul79fTKyvobahotjV
cqYEHaWPwz6BjW5TNq3cASCEqj+2IVVaKcAWqi6XrtlR9UWYNE0vf1+8v+9QquIOTqW/sbUx3g9G
EodwRJdHI9WYlMaJM28VYVp1CLLnc6XfbLNjgtgL72Pwgh8/N+Zv3rY75DXzHs8tQQFr3gfASIAC
UfEXwJXxZ/nUt5V1mbv+TKGp87ss7aPy3ZY+XFwvREvOqrTuGXUjgGOyRQo3jfelXyjLbqt0XxNZ
3/eK9q7a6MvnVKfXxFu9YlZVP46WSkOUvf4+HUCfDA2ZZZeUysGyRnWjLTAxfMw/ZdmMlwKt7VQ7
Kwx/6jKAWqV51GYtr4uFbVQw6D0LXV0l4VwoGUt5zxQTSGgUgWdYJF1uOe7EFF4L50SGgnn3k49W
6OfYeiaKEF8oT6gyxutIcds4tVnnqaE/DyBCf9XNg8HuORKbe1gIJ0hbASPi/jWmcDXyJUt3JQI/
fIbGeIp1bu7IKPGaCNKI4D64O1TOTSqK6ggqI2MJ0dNZOgaJQJNDfL9axetOYhofou7YCMvfk9ci
WtDkDNuMiUMWPaeWBj+48JqrDlWvaYbTYEf0xjIg9qrcPpXphH4AkSQcJD89+iKgVps41izAuppe
8B0t4JYSN4gezGQiW830ryjMG3uW86lyrbtM+80Or4H/CK+j/edX7TLQeqOji6br7JqTHiccSPOp
mMVtJacbhxY3wsI1bI/ojrsvfUEIuVniB2+rWEJtWcqxHYOf5dDl1zC2uZea/N4E/Uc50410bVrD
9V1Acm5ftVjJ88q5dBJ4xzH1SIy5gDE1J4tnx2a+mxPPyGV6yCr/xNOvudpkAXbn2kC9Hu3bYYne
hzh/UMVnZ9XOPumprwZAS6gE8K5KVbIeh+v7zE8oqwZqt62RX+8c23ueuko85rTReCsoKahUvvcy
N/0K5k3Zj5+u7164LxubyQzMrZz0ExRqLA5s0TRkIkhRRcTw6T1OCW/NRjccOgYOfJoC74vTBmuE
SEfEkumwjHo3tvrIONMKbav4nUvzszFPaQmQOZK0SmiOfVQ3UjTnMbuvm0Pu4X8Jon4ihGSzzieL
eEOs3XdJi32HQo5n03oei+RSICccmVy3B8XHWJC2x2NbeHZyTxXIHgCfEXLizyx4XNoNppPOqFHL
BtsLh8b1tloan+xO2CoeDdtLHvF37FrAXGxnXJesyDqJqHwslPwhRS4vYPioELSxwiRL9xG1Jh8H
ld95tVk9J+ShmF17Pzp1fsaxPZjri1eNHj4y+J8wIW7JzqV0gQu9hwWxtUoGm3FRy20qSTQ53fwL
qxK06DW5hm9nk8GgxIScLzeaZXLw6u7QVtUfhwly5xzmAF5jnnNW46JTA7heBkS5pox+jf0W9nmy
NeP6ccHnemC6c0S9JBM/SYM5m6ePZSH12QWNDSpD59vGWCPoMyaTgIIQvzDzs0GxrLeoXbJaOVTQ
zUdUrt+t/8tNg0d/tOx91wLZ0k3U7W3fiY9jWdJ8KK/DUvWQJ6NmWxJEX/8gjyeAF55mERMDEKr4
po6ipjXGAk9hN/0dJU7jWuynFKllM6ZkTLW8VJBjNehEnBj13AT7qEjUblYRRLWZLmRVc40nRI57
yCWvbnfzdV468+qKad+XMQlIG2ohuXYgUSSY8Kapb/zDPDgVZ5yY5EJLCUqlvfdxEHUIPMlG5O0O
7BJq35GLwMBZv1S6oHU3OeV23JAn4VCuvdrnblv7Nz2yUh37t15+G+DbuSUk5t3A/Jqpmjz6Cr+w
6BD1bE4gbsuHl55ZC1Z36aJSULY5DBAJnmoPwmLXuek2GUwmFo1/X7oulkTLOqZEAG//fhEUx1qH
ZF7sSxOPNpVjdP3AhSEmQUvlQRg5xngvk4fB9YItPRaXgvQYEz7Tu/37hfbwozm1HfTQh6DmnkNg
kmX3u/c/cz567NlZtYUA8yC6wbnEbXYiRxdQ77Qtmkcdr8TYsv6WnPxfNW2DNW04gkk4n6epoPSp
Gv3mRK7wOyVuGI5NhrNYzW+id6zQVJw7AXHdO+BUEz2/8fdmbRb8RcA0AalqvCtYNmYf7goinfyN
bt1Xr1Wo38G7Bh17s/BIjoG+nSKGzW1GrAL9NcXPC30sEFMAXIHU0Fimu0RhdffE9GXguQVnqN+w
bE57CcAlz9W8d3ywOY0dRi3U6tKUb/CAkfqNrTLWqmb6XW/cIL3jh45SqCVrloxdr8LBTz7pKZrE
j6PM7rsy+B/OEf1fkZ9vklrhgBLUDQ9xa4fas+8AzZc7YM0BktDWcY1jemb+TasvV7W70UQSzqFM
7JYYOzc0JqpRhP3bSCIYY0l1UFMC1jrj/Rxt/eHmecMFWXybhvFErdMv0SUWCx6pe0tlb15PG1pR
3JBjNa69oGYHL7PM04vjB2IPJhaHc+nDncCOJ3GX7Bfl3i5F/wdpoSHflP6OtRMcWJy43CS/+NHM
MO+YMRcIn+clkL/gLeIfcsRjRSXPLuHt3ZDXIY9G+KEDMUp/Y/sxgangg7wTg6LFRlQ81HPRv4x+
FECkie9KKuldfosQS/pqoyrM/siSPVNDvcTdN47xYxvUbM+B0dCkDgSkcHMsnCp5nUwRX5LFnjdD
q75nIb4NlA14N5wULIA1QbYLGM3sOl2kYVfQnlVkZKc6uqsDbKHsUNeh8raxEz2kMc8Ny0VjE7Rp
oAVsSFXgZcTskqS1v0k8H7LhbKwDQ+LkyXyApUCbg3UPRwDHmbywhOyM2MIqQHRzTs0VGj1QcWuz
OVYJtzWFWKI7+2U04nsvt74tO503Ug8e8qWR4bOqnnojfsmWmql8sTCAc0AW1YvBoFG+RG79lszU
E8zyT6K5rhHSp+Mp+LKYvOBazj5tkASZmTXPPYw+Sv0eIfA8A2QzN6Npf5HNdLbSR5rSBnsIkrhV
/0oMZmvJGEH1KKcdlwTapMCXzMU+8pordgYJcxvfnJ5vRItiOCrlh1FauZvOsPENg+YauXLEFKgC
7I5ugOvSIldwrl9OjKcB/LZwuSy3+zIk2wXYoIWtyLmjjYhTRcAIXJQnk75jKXluMjzo+6jWN0xR
klMWFU8epor1e9X0ysrU2z9l4Kk4pkrOk8Fn3BP4yxuqdwPPffbcGfnL5w1Gvf/B80NioZuRoZqL
7WCEc7XauAm3CyOLdq6VnZNYodEVHk1cwXhtna9MJme3d1IcD/FbXjXvk8ux1AkaXPZje8+jE2JI
stnb1HcriSm1hhhoS/7VxqTo2zk46qRCh+Vdb26qPl17jcu7JQG7niPnHuKURAheGMI/QB5bktcZ
tcL+1MMA8zga5ll0THFtHAsFox7ZkV1WjsSOpy/WHHtvDz4B8G7ftgsHTjrEtqlFDqpCKMoc8yoh
MVgT6yEe27J8wnTlwgkMXpkAVhvFMfBYu9WnaZJ8XuNibtLfpDM+tzal5BgBvmYt4dDhN/ezyYe7
dbuPjBNx6ZbtHYrec5BFt63FfAsPwU6qNiaVNpOqKgd7RQa/AtFYo93jnZ1jZNEGFOrmD+dCCgGs
M7/T2qR1S63gGO+oRzs4i//LdDr+8rb+bPr2Ws6midZf3vWeRkEx0Ngxn2LY64r6WHrVXt+0lfFj
KK+8JvKm7FfKsMP9gGzZ/SQausMZlyFkXoyqhRij/8Q1DDDw6tzAlpcx+qBYdGVfsS85vnCYDQyE
Jmj2cxTJcbfhGFW8tShB2jZ6PuYeuiH2Td5QsGjVTlHFRQIFcx0t2dT4Rk9+Pr6IAdokKUi4x03Q
8AHx2q3v2KEbUXQs3AkbLEXB1BYAGRvlgZAxRxTq0N3lF07Dl2x9/qO8eNDCLLZe4t4YLQ92N7Sh
0csb3hGPZadYwgaf0CjzL1AD7xb1wyQoBSOdthXcKXwHgTFmu0yjBOkRg0GL8GHndihUTOqrJSSM
8NNWOYWuWHmYDG8RlOytEuOyF0bS4I919zUAahAod05svE8BJswg/eTOkhACeFR6OXFv+MPTw4tc
k0QuWSl8l22yL+3P2IWZN/vwJptLk8DB1tEf160fqWqYDyTj0jK4LxL/fQzG09LjGc17a4cR9Tku
uz9TeegDwa5KPgzOQMs95Ey/+PfE+bCNCACSHUYA7+7j7rZ3HFTb2UZENT+tPv8cgS1tlkasK1Wo
FQknRGd7X3NTEFZJJKRqnF3TYsFMhAkWaEJeNzA0La+80u9zxv9XzgnrQ3EvgwK7GIATTB7OW000
tcZW1TpM7OocdPQwO48YOn+C345RssgnJE5SMu9j6xBoyPY4S+VJB94ZcMU19q1Poq/BAVJWHQaF
B+NQ9huvcfvtVAf4CuzHMegfDMAV2ykDB2VzXYEjHrkCFG1hZVsKB75TcuE+joGElXdsOiTnuP0O
koyhiebcoGI6xfs8esL7BAKOhDDhqW3bZrxBEZjCktWbyQ/Ef9pGudORYOiYYWfc/0pAicSciGHj
xjOm51j8LmMuocZXQvKd0RJkDN39ybzykfaZFt5EGeoCsaIzgNOIU2N0j0o6VyeuXuxkeGRRkkmy
t8jZcFLLgPU8czAmsPOo++k1SOezLLqeI+J8zyp7LTuPyCoL6JiKrUy8e6uYz0nBNiGbGl9YyzNv
nZbGeYibEoBCsqOzmlHKQy8Mwr85bGRK32PuGmJe0JSY40d+epvYkv9KxklPBczD8s0PWABasz+z
mHBadH8w4dyKpb3r8FGMzPtkXPzpcM+G8I2e7QDjP0aOb7tvftzReuhiHslU72JXdBtz4XPndjBG
YRCSTX0s2e9JPnw77vIuIh6I2DKIgja7in4BVm9KKuflik7JRg5fJoItvLcw3c6T/YlQAECaNa4j
H1uyMmV4lSP/rCMm6q44O0mNiarDVK32pTkckuHOctQJIAtNo95T/qkTpNHIGc2wTMb7LjUIkgVQ
b7VZHBez/OhlVG3gokXhYvHtLelS/6c5vcoi7/eOwfGbcmTUF2nmHMDvc686YGImXEODClJTDcQF
VkYAIirHinVU/ZOKyve0gelu1tVlEJ0gM8ZrwxsjbA3TrSiNfc94qE6C17hvnANHFx4mKEOtdqsT
td5T0L/X7ZQd2WiprYIQh/Fq03hgRBzzfeiHo0fn4U4TeA4zWZ5dvJ87ioa48XX2smOFm7ayGV9n
ZdT/6AEqE0eqlhkgZtjw22UMAyu7XwnDYDVIhqTUJ5Lh6y5e4oSVckmGjDhOouKUy2i4USOhie7D
o5K3ICNyzMaiA7m9uBvbk/VxLmPMiJ748ZouCVnq9nkGgwrCaMV2eponH6gdkKFNHGlqLyCFLlP5
y1frQQM/4LZjgd/OWfE6SjwnibCarTec9JpSaiOYHG0ASoSZXDEllA5B1pAjtsoGFCBaMCKT+zxO
PVTwjDZUeuZWOOQSTgbXmZlDe2iotMCraN/WkfEe+dnEARW/k8FsinMIBoAkPpqt4BKWHF0XPIjD
TOlAjuiaeRjcMJg82FTLTP7VM6rzGNADklkRJv4uICIyNrgejY6mbLcUO6zk+26mmKq1cZ1a9F9M
BeuYdrDDpD1Owz45Yni/RNqCPdWxz6ztORb+3aYCdISRm0n/im1N8Eq4tbMjaahuxOjxCSJjtcEa
8ymnBoggByLcTCGVwBEDqdhgNsKQv6reI4RkKNw0GlX2gxiBPtFXX508Ob1ZNuxGnCIGoJyuCD0v
YGKj0pu+ItK9UrqdJUDpN7oOKaULTYNzatwGO4+Co7DxjVeLc/Qkhv4JL7q29c5md4FoEV2Bqald
O9jkY0RubtMSYg1wGxCyjmTEKUWxzy2Yp3Re3qoYnEkGDKSY71Mg1KcYPyQfDyBEWfVW4CzHiuzE
XM8bFzAhflwTqeqhZg7XGPSKAz3I9/Y0EJd1ko/F4agVALPoS0REsl08BcTu2as+8E4cgkXfmA6F
wg6zll0lLW/lX4ycTXjQ/DTbD47p7jF6mmSgyzLMJj8+kpzj3GT8jJHbHm3RYXo0w4ZZ8lzZ4i0I
op1uwRf6+N0Y5334Sw3xbg1eCpDjxgR5QMFrTWcQtqrAQIH28Nky/11HN6hUDUCxxb4vFpMS9cz7
5HkOspRdhXyTNQoZco2i3/uQkvtgO4og0Hn2mxjJUxWSd9nnMw92vfZL7n0tpuk8az0AcMivfj++
UMHDQQ9Hq29SkzGX0Z6pd8kokEuT23niMLCdkugatj2VDzt4R6c5YYglyMnx2oWGT4+M7gsCcaq5
6Wwa3p14AVdYYThqIkKwHqgN3BcXVwa/S3tOKNzOfi2pcfVU07OrCH8zIp6By6r3SyV+jTU/ceUT
FYHdijaFDc7pITJCDBlOVk64pfQn1h4gglCawLOND7kqZajTxt64vIp2jTULeik8eCd6dUiPXPu5
uZV0EtyahnPhArFr0KOuXlKO3GmltadkhOOhFe+lkz2pMfY2IyTHLQij579UgLnTYWyo+eAucu9M
oNo7hkGhwPC+Laqk3KW8jtQjIZfRo/Tg8go6/Qv0mdtm6iwQSSZIMu2nWA2ys1PvA5t7Y+dP69H3
txkTObVqM4P0O5AKacioMkHq10MLeVob+SosDINGE11YCCHkyuaKQV4T6Ddyy1AnjCZMNeFAamzJ
b03LQ8R04gRX4KEJ6ANAY2gxwnLu9NIRBm0Ea0Cl4lKY6S2RkOY1moz+kI0DzwXD410xlxdtcPCs
4m9DRT8wzS5WW02v2fwW457ZuEQjNjRIpZu8AHBCbTpWryBhkokvkHmMn51imd7MRfrAsNh56npG
CBbVfns7OginG85qXvZqLNK9G+e/OmhYbVP1z14Avdh16UhYz9NDZj0pKfCBD/f2gpMRZxP3mAVk
giY9VTvGLw4FlyUgLFhy+oH5nMaH3qgffQkxThrNT4fle0g9WhPKKDr7trfRiZy3lFKGtar7kG5g
LhtkjQsrhSsK2r6bFRpyXH+wz9xYQGN37djdGn2x95PCAPrJXl0BGgvdTk5EEiaxdRJmOtwSo11v
eJ+25dq7OJi6sOxYBBYPwmltjUdOe59B0MOGIiwLf8i5w/7V7aoqUJxWC3vb2B6WZzxkTkNH32VB
zttyHRsOmHCvgpKXPMXNUeQ05aoADBnHk5NC4N6JpbaPGCjAAiIQgdUkQblIGt+mKHnM82I30D79
0Lc7iBU8mK3TwJx4zimF4WMr2lNdZWQiRySeqjmounIPGc907zr4GsZjqeITDgT3gMQabX2u+mb5
ruKrrLv2ZPfFH9wE30xrnlz+UGBCBAfqyHR2dl8H5qWrx2De6rp7Tuma2CQxRWWOGI7FOicZiWtY
Qf3glbERNiJ9GXjaeRuLp3G6UqKm1wvcsZxW+1yDMV1Z440yEDVmbCm+7drMVNgjUfjqvdfb72wH
VKxF0cdYJS+wfa29k0HbkRTb7BZVnL0EO4Q2xCHmBYHYSe4OTLQP8jw3Du1oJMBCsU+SDyacZ5B8
gSLd3zU0DtDWFbokZR+mpZUICy2PGKwqsuEdBJYKknZf7ERQq7PJE3KwSRhAsHkaVISTtyPIJRyP
+2O2NUSMaWRIMDngeO+T6pcWTVib1psXqJ5FbC2+5pxeDcRTMiNcGsw3q9QZBjUULBvNXFmauMTI
VlhO73kGfokDPzUDu8GojralfxXsOcBmWMVXdrC+myBenao8PzGzD50ov2tHdRuhVG/SAvndEOyF
VW7ejIv7lGJM3EwL5IeigmUTt4ifumfG5bIJc9URIeHgVRXwuH2ALB46PPvlEvhIgO2dkoa3zyiM
wsO+6PpT2i3CNiH0TVlfrDQbQ8XisjFSrBKliQ/KOlbY9dakBLR61C+zLe8nX37rGJqOaTKjW2B+
eFGJfcrSp7TgkQLOU8K1hPwwgEM3JNK/R/UlQEosgMLhZxnw8QfR7wLFHUuFS5IhQJGgytI7mEV0
GxhY9/1iKcKsVu9oYwh56bL3GrxmKv5T9aBvjXS4jJ5T7B1nec9H9Z2VNYj3moIXkQomvpRrZQWr
UB2XO8GJW2O2YRH0swNs9up2KjgNjXZ+TzqHobHY2BJmUqLRPyOTKY5eWQBj23zV9P0Rc+hPmHap
xPMQduvlzsnq6NaVgi+J5ZyV7h/MgXXMat1jVqnsKE3zBFAXzK1Awq6KiuOxqL7G1GRKODZ8b8hW
/NwWwibtaLtMpbgFGjW8zEtwmQ02VOptaFT0JDeHLr8ss+uhQ9hgyQFTnyO24gdHYwyPYxz0wM+q
hQEkQxLCbMZ32zZOmIDC3la1vM+N8ncOd+S2bZows1c5U9WfQlYdp2v0e/uF3nrzIXWUfOhVV9xA
WL5ipChP2WK4G3ojvZd4jo+RiXSoKYRzEeprf5pO5gjRw8fw6vZrI6AxsZlNa1HoRKAAkdsn4yK1
1QORqdwww9F1JyrPO/dddw6sXdYnzMx57MNlFPe6HL6QMbdZwLbKJfgFqE65LVerjNLvXZZ1sLrY
2+3g051wnPAD/xbBPhFzdhgE1E8ni8y9zMjky9kjzDUcG4c6S7dJLiTjZfZlTyX+Za2RMbpszxp3
JkwOnzBg5LnEv9q+3jd2e8bc/O0MCoPAMFww3jABIq1xGEuY3onDHKPCZlVG+afRM+ws4/prVta7
L0m8QoBKNoGXDE+m4933PvFAOEv0ZFjVWbWAOFZzwCVpOkST5SFtyCvQUcjt1ee7Ts9mzRS4Luxd
nsgvJkqCuQI1K9Jd0gO3k7uGPPSQmLSVKQ+MM8Lakgu4Wk7jnPJkeQp6Qj2R+GJF+VQ/gZdRsGuz
fUd2t3fXFpZEyD1uI3tj9p46tmx1zkrucwOAKv++FmP9v64G2z39j+d/+1M1/3bztH/++91/Kj1D
jUi6v/1W//qn/49KxHAv/H2xfqb/Rl/X7qv7+s/OsNuv4vd///dPRrtf3+Pv/7NJ7O8f+adKzKLg
3VkrvzzbtSwkqv9dJSad/+BSQ4BVSGBSWJkpx/5f/e4mHe6CcFBAM7wMTGH+q0vMkPI/bBP3PIF1
33Rt4Vr/N2ViFnrqfykT803LsqTpuWvhEdIx3/W/dlhTRmRbsBNYNqM2ZufV/anxM3XLiZtzQ4aK
EHH3LDPQtx5PBckxagyjPj0yTieYCHAxQqYK/abr7yLp5ftMtDVFVnpNUFsFrZQKXkvWvnUDvFJ/
GHBXqo09ejhIkvmpdUGrp1Ex4djJ34puslebzFp8Mje7qEtPqTMSYVjuhiRSsHNNVhkmTEAwoTAt
VIMFfQsTWgHaSm2KDop277J0QxDEDsjIG5OwAw6SIEDH0Q/Jv+Y83drGdSyxZUovIau1FFfbKc4G
Z1hA0hYVyfhdwI7ot5K63acpa356S5JiAU3Wu708FCnCC0E8qpcZppJ5k7faM5eQaOB2msrL0tNr
3veTuBkL2sOiGJghgspCLP4jbRVZzS+/+AM34qs25vQzILCvJ0Rki8ZpSWAvmw+6bQcQaeUx5toA
Fafvj4tfvESZAUW1zOzLDMdhdOPqUwID4689tNtijgBbjAs3k4E11BoA1TolmOOJ++HsPDmrO0gj
6j/aPhUXXQ+AvMc6sp+qnFa2qakvNEGFqhFEXCX2rSyQWEZ78Tvh7TgvJvVOwOP57UV/lEFeXLnE
tMeurM2DENkLRhz7UHcejfT+uJZr4OPCJvO7kiOa6+rlotclPUV0gW8KNIOdx1b0FFBAvMMm4TxZ
S3JtiTYy0egxw3iQxqNOey8UWJ6svvmuq7R+m8lxgTXBJCXqqDr4lIsXBRdnVH5uv3HyKez5zXOD
YDNh8aTcHFmxyZ5VW74nbSDgwiXOZjDaN0esHWUEEhguYAxRH3FlQH+LFUNA5iswk5c6lEPmnsAL
mNsgf+A+cZF2zsGMp2ZX1V5YjHEXwq/7rFaIS1sSVI9TbzflzS0BzHI3CwVLNUk/3cUEVB0Nkjww
nSP1lJ8AvE0HmdOEuvQVssqMIlrNtFdIJAtP9avTH3tUIQ+dVsVWIfKEU0AFVWs4vyc5AwZxq+o1
9bE3icj+VWKXOU5Tz9OWe/u+QxitCv/e5p82hsvktGEN2HHZKXddV/t3kdfe0l314NJncMvzkzxH
VfeQjPbnpNoK8CRy17TY8aEDeYf0r7ewmUnieBTKLUt6DBTT4zXp0JCpHKK3GohpWLt4wTvAn0Dp
ORgUkWMxJeP8y6n5CqOTwnNdHlM8LA8uWjPsi5QbdweJscFA1znrjOCJhy7aRhELg53phMY45xqA
DI5dPo1Okgcot92fUbjJprtOZiGu6QIaf+B+7FKRsUmt5jFQCd5o228OI+lXJdWAChTczwZ3TszE
XGKK7muKkftt9Wpgj4bmwWXdWdsUawMYixOkO2NxSz71CfoNeVvdgVIp4Ye82W5xV0yQ0TzuD3s6
QpodMzWsQiPVK/AfGW1k9sdAiLrOued50IzdLr+NWGMWOoV3Azmmk9stIcaw29wevrHVfseLbULK
aB+7NHoWhepvx0jdpa75Y/dUuTeFqK91zwsp/OsSUMFXZxpE3Kx50MDr0TtWxMdBmcNm6C177RR6
0zZgNIroDwFckK5JccM1j7CpnrulQzvvGBGiae5bsd4nLSs7eN4pBQHHn0jm4FyI+JlkNBLh7BUH
R2d3LXW/my7x03twuS1wpPwmYyHfZvG0S+fpnAzyp3ZLXsvmd6SyJ+aQgyMOmtzNNpsFIqXh5puq
r//MAtFI8iHfmVMPI15ymG4N4jeQGdfFsiKVqV+ManhQSwBxtqYEZSwcbwtGc9qq1LZ51m0Sn/rQ
ARoh/Rw/IXUzA3MQgJPiEGTeA6erQ7piThcKjWeyU8TrmdczWi1wO+DoZSxM0TB33wp7cVVxdp8J
phAvuZh5/zTE5ni0MsM990G098A0U2LMMEdXablrb/00fl1c5zYekEgnG8p+3dX31TjvRoqoImFO
oH+o3UjUB6NhPyz6wDgVeuRkCQCcIjIbcTKjKw0DSjdkLc5Szz4YBaFNDzNkwsyh4emxo+zLZM2p
POtQ8sGdRt990XX6QMkGPMFGw3uIyFlKvBBNgz7L0fwDT+UXAw03dOnpU2CLd1VwNzLRxGYBdpOU
0pqtg+VYQhHTtnv1NdC3Ip5eadDY6EKZ54DHf661DduHqH/BEDh2m6dkECsdhys4FZ9J+PdX+LH3
AfdCWoiH18GgGCbiWYJ76f8ZyuaWtoL6qjt9lCxVAGO6u8RnrqUc+KHQ3jjOj9SZmSoaQozL9I3l
+tdgMBYWKdOPqGdkpzARqWIwz7htcAISC1bz4O5pUpEL0RpoLVxIfHZBEdw20vD3wHnLTSHglsZO
Qf2dn36n5gRi6YmxEJOlovpN0HRbM//XVmqGvvIR+KvxT5bqFwHInNdMf9iGuPdp0nbNVh/6ZunD
fiyuwDYvHhxwWiFgHJtkuqmQA7COE7lIIoicTDnsjlaFNWjiBtrYwYX6nySd15KkSBZEvwgzCPRr
kqQWpbuqX7BSjYZABOrr9zD7MGU7OzPd1ZUQ4rr78Q2PesxjRwQWkkB5yDrV3mVTt1uFf31LdWy/
nU18dV5kYr7F+L4gpm5nSAcjgeiwr8VDO5GV60l1xJQXzik9SJP76yIgoHrRbFyx+PRu/SzJQx8b
LkWuJq+CBefgOu275e6HgaGf15g+NPrspI8DpVuKGwzixjHxY/Do9bYHdmzTSb6LSHalfNQzY3g/
avmnfX6Isp8VvxbiUX0H+4wTh2aTTWpWHwaT8oPPYOda/IAu+dBUsfBaiU8IaPjlav2OztrQye0X
N713PyoSMAdiXUiDN2zF+dPcJ1fXx2xU9yvyT7G4w6vbEBPtH4j5/BAVqsyW6nqPEbrr9ec05/yW
xel8iDDFspDRTRv5VkHFF10RdJsgIwi653xcn/MekzsDzRwAo9egwaY2nJQqYXyYsjdhRP/l06mz
RGysymPBSF/LMYmvkAV1g4iPL6GVNetubPga2rYwwzaR2OPTcgua2N9kDGLplVkBqAp0W+9V0VFn
1V90Xhs8yEc3q9JL9VxIHRzUMs5/3Wr4ZitGhJGUaDpN6KbJSqp86kdFWUQuLxSWMqCaHp3UetRa
52cByrmPmt/qQWsjsmjFsmwXLFoxhZ9ZbJrkJJ/d3oY9hVJHPRZbgud/0rmxzpAAbCzyx4uHn4i7
uMWx2yZ/7Dc7W4seE/tbUgYSKJGY15L4Ej+2ODmuQJV4JPpQLwbI6Thk6pOTcIVBpK0Vf0NSrH17
MhQxEMW5XnWBautOcP4jKV4E6CvM++69NrL2fmW0HXitL0K/SMEIwfygDxZRoynDoU+KQGKf0TKL
oUzvfZdIqHZkfwEDqIPSYfTXeJcchO3GjZlDgLddTjr/0ZDFgT94cG3idtgwzg0M0lwBD0S600Gq
+3ZO5w6dKaNNJ49jj2QbPCeMCsJpMcQV7hT7SGYk89EnHKG+cgaw3LPND53PeFhSTqCE3zG1MNWa
KbldYGhtHIRoQnE0CeFmDSmASJfax8EAnKyvnJPZ+MkzCe1yZ2kWBE0ZlLkH14vGEj7Y9NmnkzyA
xGuFXT5vXFt/nTI7OlhWSU5sVCo0jQcryfuQVO83gBljQz/dtRltxInUCGgaoSWUcIJ0mmtv6G9a
rX2IYsD4DM9z03f5R5dy8Deiu2P/4S6x4DOmvjVNJQOxyaVhwUFd4e3Brsgr6ZlPKrMKVKNxW/i6
uESi+GvX3U/HIDhACMuBFOckCJ3x6KJTYx9Dv7P1P3ED9LvEug0CuwvVPD7odg1WMHubDii8gqWV
XzKJFdPfpts1Rfxpd/5vOmi3yu0DDfGVJkF+lCUleR6bMS3G3c3oqBurCFzjbpBUuOE2GmLNPPSq
fbDn8td0KAXEYxFjWVQ3lFtuO9TFctApXu0WpWGc0phsVs14DejIQTTJD5hSdwudG7Vn3U3Izm6S
ovysKgmfXNJJwLNmk/2g3aRIvEPR0xXCKOtJ6nx4PU/9cXCRwZUGaKItv4BxHskfMunWeBqw9wVa
av9LSh/MMAIayUx1UoNpbkfWBzLjiOFtdesSNw2Ys7LR5FhwrPhdaaB03dRHGIDTOdtTtM3trn8c
VPxZGK+gQwgi2jSjkS8JltJ/sriKbmCYWNseoDzQLowz3PeefXuc4T64+tlPWQYl7WU7gWWo1PFF
ACzCu0Ph4yG1V/xorDEy6grtqBWUbgJ5fDSdsX9RQ/+nof5xrBXfvbf6+gvMPym05ZjSVAx6I15C
l9YB8HkHB8f9ZDj9ewKtnYdAveuemA7sj8Soh1PVaMWZ2ubJwV0GCVOG9BpSIpO5n72bPrqaD6FJ
mXeJxJwWlr0Fd0F+YIo/6o66glLDHkJwcQvqh5+gcD9HZX1ZnvUFyPSwmNO0QwQbOSaP8FKo6k78
Jw2050ZpXAInv1rOsojeugnwTcyxzvac5zodD1NjzkcZ2egKscuwNaOHOGIrvQJG98KYDt3N4DBR
88xqP+VIE20Ecdqd+Il5dfetK/ME95QMehQ99BWDEDFbxGW60QwwR6Q22uNaSnKp4KUW1MuHZY2I
lUMMDvr6AHspkAa8Ju4dlHAwDl7MVbWlwoCIgP5ctG3gG5V17GOuXwiXrF/iaFkYDU2nss6RI74r
qzEOgB6ywHJa2GhLPBLJUYcooYzL9TA3ASa2qvE61zH+JM+kpqN/jRTpQdfAyZBlCxma7oPTn3Fg
DPJB8hDEmAUmQ2/j5RXTY4IVrej2nB44DJrq2hfAeWqjuAhn+rMM3XMlpiTsOLLsZg6JdyfKz14s
1syQa/9rJ/vbjjgAp+Yz/c7uY1YxMp1xwKpZndsSVEXiTdGtwm7iIvnfq0zXL0bH4IDKzpM05Ldb
h4VBfNDjg9zrHxzau0Pm4WGqBsgmdmfdMPGxHJfmIS10b185Qpyy1g1Kq3mIQVDiiYhhWzrlczaU
+MXJYp6i3dzr4Kc8PLfKIRiB0cA6/f+LbhbIPjR1DdiJ3YpaqB6WjgUPCc/HU7WaNry+wlxtTpQE
dTkF15PR7zS0uCCTbnL3sIQEaQH/25uto+NlHF667BmP7bc/Vv4GxPlvNLbnqtMhMy1Yuqvd5Nn1
oaRwEungbbCEHRrEK8yFOvBG1g9toR5c7F2c6pD4OnA9amExU9kLsqoBu916UM5A8xZVISOE+80A
SVEqPOxDwTbJ6GJ28icy52OC0Ce5MBKW8i8p4QySlBY8SOewDJJ5NNHNKc6efS6LKcYzXJoYRmks
BOWLVSeCRcnyRnJx7u01pI2hU/bV3xQLIgkC3jmjbrKLPovvrsAAUpbTS0+rXzDriD3Mr+BYznSK
MAiHJWngQLaJhJT6cM0N7qrpyIy/twtnqxzH3yY1QDbD1G+2y5QdmhVE3VTn2cFCWq1IpDpPkFCL
J6XlJ04zxtZmlWLc9UVoRDJ377QNdm8yAHSMsOEe0WFwPvTDTwOFdzG5x4JKrA5p8+pb6m2djR5V
BBdulGyHC/dPugSmfTHJnFWXBAtkBWczAmUheOjtgaLQYqYtMDdHyHwd3g7Qrnkb4h/9Bwvnphty
PpbA0LXW3nFAPpvW8s9LoBREZ39wKGBZKzZstYRViTek4P3ZTeLuj1jDoIR+dXW+kyY1Pcr5IbrO
dkA4l8KUdz/D7dpO2S9X8flxpskvLIi91iX/GyeJ6EbAyJl1HoHcBSPoYUvPcAu59HjBKwD2ousr
s5uzgD0Sv7ScIhhnbkCjbSNCNst3XFBXZ9QWdwhwUqv3uN/L8a2PU3LhTlKGXjejF/MROSADGq5y
W1naNI0iSaSd+YMpoj8bTASsJVTtfO6MiDLWDOFoLCt5+u9LtdAdPUzI5LnlIc3Kt5hJ265PsQv+
96WFyA8Rd/17ISRr6Prfx430wjr/7R1MMMru0k2lKV7otrlo9lzs/ZU0obiS7JqZQ1BXYuaTzg9j
Z8oUx+aKmJ6+5TipYKIUZ5mSI/ab2d9UzuorYR+yF9rpgZGGs5aR6AHxX7Vwm6Vn7I2Bd23gbgM3
3jlAMpl2RlI/N17BH1gRbfCYgZOyBz4w0RWl+/6tJq2d5kxl2mxp2WiFi0CjaWE61gvY8JLH2rb3
FkIZPbsGgFbIexGZsdCp4RoV9RZNwAL7jqUrHicnbCKhH8fyo2BVwPAzWdSqscllfk7ax14urUFv
xlJCRrH8mrGC1lFW58Y0fft/VTrUJ+nqFd2/xmkGBI6UWBPFj1ssYfaIHOdc7GoIHb/hTF44Nbkr
VW6QVdUO/pCrzGPPw9rRJLRvF3mRcx8dp06RL7LNc1WWuFwVcYpM0tvOmU5X+pslUnGNG8/eV8gN
lE6uFHkrtCuqajRsjQ8Nx3IQPL2zAeXGESRb4qCVNHJokaP20QN2k/ikZh2fgN/xOoNqgaS4tZlB
8MmaF9nRjZj1OJv5MJkTgpY2q9w49VX93THZ3gKRnLdxRKbKQohkzwX77w5b2bjT3oZhC3QppXZz
vk+JPryNCUYQNZwp+IO4T6kiWePQD1zPIOk+2EDsVODr+OZNZ4WZm2O7WSzMv5nQVljKS1ZhK+8Z
fAayu4BPIJjrImpQBOeZGEIiQgSiR0H3+HOMHlnOiXFBiWc9KapnQ+DnsiFZYk1D9dDg2lM1iKE/
c80/SU1sqRTNm2XhCpD1ChVdHnOvacAbDWGlRYJeBvGWToS29cSJ/uq458xC3e1mdu5gNvGbT4YZ
pNw4NkJzzN2ScwhVpUR+9cxbP9QfnKYs4hBBpGEHH1xOS41B0zozfgI7wDh9p3swJ2IrRUyLbTXn
v3mnfSQ5Mds5znf6IjlaZ8RwVa+/ra4noaG5OIz4h8FwoGBlu2jhR9iWkqtvzs0rJ4zdLmZ3Sfvq
IR26u5oIG9QWTQiJQSizxu/H0ey3S8eZaVDyRjRgl1vdMVsvFSopP8vZxYnmpzCGoVw2d9xa3TbW
Fz7B7MyjQYUvHFm3SjCyeNMviVX/mHgaKEvUE2+ydX6p2t68YoheQgfLDAY+OuLspj0Mo36BUcvR
LkkpBjb6WzZS8OGZCssEgM0WEolpGhS1jeQTyp+pxOM258mHTxUaLFVm8MqWYUUBzjbp3hzRNQcZ
zZ9Mp19Sk1qTasYimtYET5pxDjTocQhr3XdfVd8xF4LNNNq7ZWG2pgoXgDFWYDAx5U4KIiRLg4EY
byCUvirgE9rbBkPjNB8oZQK1VM6GCB06fje3xTSZWNv5SjiOuMl5RyfWxhsYa5i8KOeNgjZCP3m/
gAgiemYAeWB1hqKeHa05+mj1q0MW8X2sTOeM9UoiJrjmva1QZ1o6ZTYM7nBlxpj1yS5mj6XVGidZ
aX+5tPG+yzJvr6buH/77h+n6byitbUmcHf//L/z3//eYU2eIm7f//q6lWvNRs+pHxh5OjQ0sJfsG
kiG1H//74tdvHBgPxor1jxD7ORUp+6kWWbMjCtFcutiJTjiEmn1eT+lj7nYI+qqojpE5zmFqFD8g
MbtLkbivA2vxoR7tD3+2JIzqFHKKf/OizGcRWVMufcZlIYG9rl0FRMSXahHJPdeta8ZP/SVxkF10
fbxRZYq7M8XmQGTGgywBgBeiTBnzJx3sNbFfnnOjVy/JlDO/Ent9wf5nFz4FhnX3a//jARxfyq56
gBhD2K2lQqYkm4ZbgddDMxUdcpndfwIoPHrS/MXqX23i2TvGGTT4ZeKcGRts8aNMmz18te+hcZZ7
nelQ3EdxH3SkV4A7vHeuFl1x2ib3sWI+OywzWGnb9MIFAEEyZUeYf+rSSFzQlt4FbsvFKEdCZc5o
8Ug1fnN1R+JmMY7kbYuNk0mng2uKPHipgZyPa7fCFaccutl7+HJaKfiNn5M1At/irQzaHIFWpwvl
oO+KWnfhdcUdZET/JuFpAUcvnhh2k39hON8ZjOpVab5zH3OvJE6/YioMdpUyjJNNlK/nl73hCVTB
wIjvu7d3RuuPf0VBVkyPp9B6RwWDg4RnJ+APQV1VVGACrvnNVd4mBwrmAgP12BD0RBeDe8PjbcID
SFMEjoUEPoNNQ45laGIBa129eSLY/iqsaL5xHDICpcc/BYF17ONtutctI2Wgrt1pi0zOrZF9FXo6
7hworPuSq/qt1zsD2zsFYx7Gz61RSPyP9C1v0oFmvyR1Ampyf4lkRDvZRD/zWg8AZEc909Pa71vY
Dwzv4fCjYqJ78r6j1ACXj/vipERL1BIRnGzeHGIdZohJwQ0uWPO+RLdmMSE3VBMdlhHzNDjHx95A
IHPN5ZPLlnmmmH7nG5ItjJ0iKZJp+zCoorx2yt0So/z1VuCcPnB2j/v6r1a7MdLTGDb1muhyIoxQ
JvuiYw41Bl066WtIJg7GqpMTL//0Xd/iI6OvV4OCGbTYZ2PR/8ti+mjlaqZLkGlmdi+ZaZjqE7Xt
rPEJx3eLLwpJJRUXjIXi6ErGmVFGFN8TvBpmDjeDIcZD2xg6QdUsEJLCWZMt1DaRhaY0KnZVU11G
EoRBYpEIsDQXHBemN4sCqrk3DoAHi6AbQY9CheI7XJAfnHyb8dREFbNY2o3QbSSU5tR5zHRCvbbd
4/Gzk+PiMim0vFAu2mdN21ZFXHCPpOTuXdumLq3Cad7H/jFvIeFIKUN9wBeZCdrLkm8vx3GrD+Jb
6OKBm/ZhKDx5j6X2j4umt+HEsLXrmfJsC6lyTn78JJpC3WhupfcqPXMBcVs7+JJRjESvE0jtQUzp
ziVvabnsY+vDndUbyb+g9Ms/Wu+RkMSJJEa6RYCTEKuChbqYmPJFZnO1I1QYeIxIA7pgwnip/rk8
8VvGiva+jo8GJ4WIuf7Gpm47xhrL91Y+drUF2j+1vvNZlPeZ2oGCg1awRD4jA+ozO5xXp240tm5k
+jcqwfYjNM9dqf3Fmsysz7zoSeKitTDCjpk7YX9yLr3fkCnz94NRXkD7rQWNYDOaLPPpryY1gBez
4GyJ+5tidn71zWJLFQpzvqm4yMOO/HJdFt92X6ehlWJCX0t9R0Ps67Ui1nBoD1+wCrS4xSoL+AQS
H05CmI2Ywndu9w/g5wLSyNi3Aw+n2blPTTnNOKVzxZ0HLVUSqWFHIxHxT68VIVWKNBgCxUer9H7F
8MfFqrPlfgeghH3QJ6ihBpdONjR9Q4wHwsBP5or27DNCPZG26SWCViq3kaEBtUpY1JYBXQreBCdw
yseXhWVtPHU6eldpN1whNEACQgPiXGO13FBddBQUb81OVAVDZVNAovMnxV/MJ+Bf4nSAE8G4s04z
cagxUWwG8iqu5/3TicCRnUwzapWqsI/n5IEwz1V5+Tvs+yd+s5TjBTRLEgyb0cL2uMReEPfmlzFj
Km3UI+hnhrkOkWrrd/K5sHiZs/ARacDd59CzYA6YbbvHkw1vBDQzN8JNa4irGN1yhyvupixMxPj6
kKwYWwKaQTz2im4DruQoMkxtwuExVbY4teKxTfVLKcWz0xl0aybeK2YjzrPesBWWEvil/5CbQR5v
kJKB/lO31jELmZDeCP2C+xTZQWAyR8rEg4nd5Jd13uJHDlhTrvdwn1TXKqRdoURYgWdw+Jg8eSRz
ghqfyCMgRiYD1pPt2389LOBjto9EVaPq0thUDsl0nrgzuB62B7r2GGNAFNO7n3HF/o/myCh0UW8F
NuECXd7/7kE67PSepXMUWRZmJeIfVCBG1ZZHKp2XzIPitLEH+jIRs8ADmP1FUju2NQZ85v5cXIfC
/yJr4O6lnPj2qJZUs/suHXQCehC2vTXjUbde2WfELnUmdj44ggfJhrUp/XXkG4+X2muJ7buGeFKu
CxOIWkKzYpjfxx43M+Rk8jMgoNOXSa+6BxKUQ9KYG0af9Pb0Bt+VTdlCaUTfUFhpkdJi8rjT8MMq
fkhlvrxVdm5ThhH/xfJJ2fxkQMpvk+KYGL2750pymjqMGBPx9KhFdBNjjdlJZuwYrQOOYEI0awMk
7RRSBFaT3sMnQTyr6wARWtD+A8X/IjgSMZoCDVZkVbltRB7xSemMsRbW6DafuncNhy0fPXbzxedq
0XiUSsxLB1ehXKX1uJsel3LGsOywu0Sw3ot1INdaWyFhaHM1NzYGwdoO1oZPpTQyP7rY3PTDNgJa
unHsu+4jJ1ZN4uxdZVs7UTocyGu7OJJzqEkqkxUWhbpUuYJkO+UIiph08qgOHSxfG7Ocf+wpv/Fg
b/s5019U1HxWGU50HC37XgeWZnZGy+LMEzMT/tjDyfgzmTzxTctdudQwifNc1BEZLrP8WvLKg7LR
PyvFWIzLSsWjEOBvcXZK9yLKw2XKkbJVO7NlUuZBLCl9cTYHYSBcG28QJhkqWxHQjaIO4QCA1MrV
dLBxn3IRVKxQ+Jgks5fAyJ233B27E88+lbJkbRE2+SxHZQ/oVJQVNQgQUx/hWoBnLb36nxEzLyNH
4DF93I2p89UhHOwVIQbenelfDYD1AF/4GnvaZyPLcedTUxpIP8OIyE8s0tx95z5zN8JzteD8Juyz
W16bhznDlquY0OP2aP92DqY/ZF1kM0r29haVlczp7MNU1jjFhiemKqwE7M8bSaBJcBcLOxeMJeUi
YVtYxX7pSxgugLHXscAtniCbxDaTQ6Xn33WZHVRBFlhKeoQbp3wiolkFrqI8tPNJemWCQzk3thdK
4YHDNcaTxpp2WPynaBJnL80pBkZX1VT9yGbDTifjF7hTzn62KqY383ieWju5GgX29VE4/dWt2QOm
tdRlWnbFyKvZTvlR5MDkMbLJaIF/pJ6TCK9E4vV09fWQ9gGQkXGb1N7U65yc6JxfmW7SuaAnf3xm
p6E3PPhzJ+510zymbSa2Ves9wumIu+qv23NiGfuWVyrr1/u1oA+jnkKHgVZgWsBuaGusGKYGjerX
FYqmEbslj8jSejemKD21rVYe8J/82DjD6zF957DaPBcKrhJ60c5lhnYctCevMu+x9YWijM8u0d+7
Ct8XB6yt4tLF7XW44U3bzQaTqKgVbyD4t1CBrvakW0R1vyrMUVs9Kv+adURi3kgf3Lp+9HkdkooD
wCDm4u549DyAdTo6Thss4PU4d3DmiKL2hhOOJIBO4Md5tJICbd/1ta3pZIRvddPdaTP0aie3kWqM
dNp7AaTW7Ug2jcAOxQVjrv0YGdvFYqfNKTb67Wg1fxRm2u1gGvia+sk5sfKkTH5CoN/NxakR1r2u
+AVFYzDuVfu6+G9k4Ry1Qb77dCsGRKaWsWBwaYqXatbLoIwAdBRe8jVmpGAShQzRsOnvbDgUjijP
qacDsikeSqNLd9rQtFs+r+hUsnUsOmrDpBTjQf03K1McEQ2W9tzQW2x2KXV5Ly7tPkjWN8/x/xRm
cYmnWjtoyW9GcDrpTGKwtvPEiOrR7ghgLwaN2BEi6pRiieMEurFBq8AURW4q5zdJVtCXLa7O2sGE
QNKyI2GQ5DTEzJF7q9pjg8yxmX0QNQybKH7K4SQEaaJ/W27vHvWWDFRNoYCr63bgrWP1WqNnjjQG
6IvpdzZpgZZSY3WmkMkz42SrZsKrk7Yc6N85uXOpb2nHJVbQ4TUpTZ0wQe/hRY6djbeQKZswKkcZ
gz2HtKbUmPXl5szYhG5gI/5XCY0sWnsFOAQzrZCfvb8qcj3zwU6m5G67+TNp+iODXU5uK1gthR8k
fe862ssHKL384Gr08EQmZ2uHzWKekfAiKPSch7FjZSHTbcxHA6YNo6oOnlWPVF8I7JhFxjKI3mhC
5Bj6FiiAbbMqjTwQQxJM4zSeuUydhhUNbVo83EZETTmswXPsqd2YRd7G87p0S5EAsJWxfZy1yD7g
xw2FZg976EofmctYH2IlUHJz+E5MzAwTlT+KkjlJMDMYypOwbXfvTcY1o/EroNpHBU7KjAiUNEBy
PFFO2FYfM5vMEf4Mt9DlCGvNwjzhqJOM4aMhFR4cEX1TTY05p6p+4E1iJ13zzBqt1pkNzbXw/Jsy
hCJRkkpu6eV7U8U2xAvtTKE98HMGyp0aRkAb7Rj+jBlqo6ZTHxXTpzDM870qFqD3KFmbbsEvtBTU
gU3F2QSQuXEWPTmVdf5mV3lOkGn4bfUEiZLqJdl13yjrT61lBrrF7K0qgHRYhKSoaw41S3T30nWD
rJte2Nzl0fJf/IIgXVQn6X7IYJwYSXKbEVh2OHCxDnfylLr7lPD70EZfFWV/O0ZN393a7NvXV6Mi
11FkzMupNKVLE2IYONIgycCWme5bWTBhxdfXEI85mp280VExbBWzD1C491nnWpYJ4CGqehxtzmZC
VLsKiMVeFxOvF/HlMcH4Agv3Z55B8rkjJXmx62+IUioGKvWfoseUyEPyR8oegJQN/28BJT+kSIyq
SD7jrg19Z8DvsjTHzqSWj6nhR+1xFiksUIIUdbzkQOR2jomJZ4m/17pZcBHxHkalvnVG+iWRRZ/0
aUj3ndSp4SHJn7Txm0f4kJCURXY/l1+GNl8NN2Z2z82pSweLs/YZqOKZmde0sahypqKbST5nw9dB
n/TQmOuPym8xpY5UVqEEnCsuzcdOLB+Fjr7le01EwNbfty1AzjobX/2WHJ+Y1lIhzugRHAYM9CsS
jgqSoJmhUcScqRwL+12TmTx680o0MDHc1LPzmPQUdGQ+9yVyfdp2GuYryzy9PwkPOHHNumxDhkZh
12Av8W0XQFHeBa2oHtUUuTuWg8PMNOFQNukLyG5wToKamyU9uRMc3XlUT8PIOcCENvxftIy1OBjT
zn+CkviscVH47y8Zm3djpujJJAWZ5beEO8EW6LM8WNCdRGr4ex2mZ2c0b7lmRgeqeigJECHQSDoX
xhym+Fu+CGc3c2Li4aifou6Ru2FFJrR4l6YWHbjCXf1kPtRNvrcbbquFqJ672Hihx4uzS9rp5ynp
juj4L8IAQDOM2T8O/e+LVM+txzLc9c3r2BNBbufX3Oatr+gloUkBLFenHVKPoKfQaXUeIrwGClrU
dn07OUJRGVdenEyOq8jzlOmhiGL/NCpOjSSvMNnMa/u6waOV4gE0EvFSuyA5EU3+LRaD+Kax2DnS
mqNIQhI9n/OdyZX27IKoYQCO3tx46mcqnFs7uM7ZEsfMEYhONGgTVvnKF5z3fRdjQqVXaFsM2bLl
vINMd2itDlphxijXQqoZpfarxSjubZlvOV7DMsXYMKXQAUfDLS+Zk75RpAnvqPRIxBg11bng8oYC
jLU2k4/xCJ9O/fAa1+WDRSgMHqB+Weruy5oEn1lcPkjqYY8G2I48bdfAwlvSTPpG4AHc5XZ/iFZc
zxzN9wy8N3bE2yT9Zl+iRY9r73JsJtqG0nPzNqxn43XSrAMpoCqEoVK/L4fsA293qRAn5lG8WhCN
gymm3RjN62CjfeztqPpVzIqoPEhpM9S60M75aaL57VEBd9Kh9ZQxfKjPP0oIAPlF/VBxpChQAY+Z
MewioGWk4lqT6ZcZ92fXHt+GaZjC3hDWRukLIV7LH6+9BgOtm3pvnV5gxGVtKtnst1wlsck22Fdy
k5KoxFbvbUwasqLsDRD8msRlNLCU30ZCDaPDHdUET+qOBKJ79Zo545O22CJEGim3I0UmzJcubRv7
eA8sCE3Fd+PjBZ4qpOQ8p3Erg66BTZ3hb34qSH66RbRDjQzpGidCzee4q3N/6whMjLLy3StIk0ok
ZwUvO/Q5yhOCj6otgPRAxeu5dJF/CGxA9TZfMKYBPsqyx9EsOxLjF/qvjX1akOJtkJzynqHEQhTc
dPjoTEXF3IpVmNL8xJ+xP0z8BmN2aaWeh7bGWQcgs7siuZZDMTgHCuOYcOnOZ13nGmbDODnMOd30
aSX37hTLk+X5FQ9hx52a+hk3hyA3MCAuiZtdHJe5haB2zCu8JfAZrOWYWoDkgJxijS2L5rehCyyU
XvPgG3509Z87qzCfuCOfNFwzjQT6l6d9REqBMRaP5tah4eHgL1QcZ7mPTq9SovCioPWdzINK1YNp
MXKFQ4m9YaDCXQEpZtTwaHal2hd9kweVi30jSiAsRBoMiWHWd8PS7xagmfWIpydiTjTp/bMPBWO2
MBqjQ/CXF1o1HkHX9tEz6iUFL37y6Y67Go3G5c75SywKB7/rvk5JNtOLscIieN4ze/qZPLLaI8fu
Td0wORzp3aQZqqJnTqPApjjgvgI70g0ASErGx136x/N43wqPM72DRbMYzn7hBcvQk9sf859hhHcy
grQR1NwkFgQkt/TJp0NFNsAjxSZCjtcZdTgy3t/894VG1Z57Dd9UWiyvWSwG1E5oMEDC3jBQMN+c
/qsJ50QDEjRjcMINEW3lFFUAcC3Oo9vSgENg4nUkq0THMMktChSnBfiGliNtMlo0SGiBB3tuNc61
UT+fM2bm21znVJkXwBx5t7ksyBvU3J0jx4vIlBHWw/KZejWtnzmyZDZ8DBhiOUEju1upfus1QJue
zdCxiR5nXcSsQ+OuV3V6dnxAFX50qpfu3e+w/a5rtxaP9C8xuskLZjjJbNx4Xp8JRTdhp7kwbXai
5v5k0CeCjdEieFapIxZ+NuRhungzVDuqoff1YDDsjMZsm/aaJPm0QiDoO8TntcmUGx0kj9zGr2zg
MPP4FuEv5qrKT5tDO2YljbKepfsou14y42bwSwkJBBo90Dp6ORHU52AwaIUvI9y9UWNjwLK682y1
2F9JdyguGJZVUXKZ24+6ydCa5pA7ScwixCDaBLUP/jOmDJ5EMoHzI+gGkAGljVsHbiSVE9V0mlz0
xbaYzsi9F4JbQ9h5I+g8io3gtrwJl0i9BwSIuxN04iXGKsVwes9tnls/dnRcLLTodkV7TzKQB1X0
NGp4dVWm/Zg+83f88SC3ixunRWQlnbpp3SuuS0odMwFiGh7s/lFzozPUHyQu5IjRp+En9m+YSQBm
f2JpzY9kCsijtB21xzwgZVnOm4n8egFxILAI/nANt3CoUVvvAdyPbHmZo3WCOw/Hvje+2ihXF14e
1r78sUsYewBXyjdLfR1i831UnX/En/OQUD15oONajiZpwDj9i9yyG8eGs3oDFE1A3vEZIAZzytuW
y4L8Ewa7QtFa0DPWXvqOu9nIBTR+yAs3PVHPjPhOfp36LvVULk8Vom7cs3i4Q0nJvar3MV5AUwx3
BHN6aujr1B210drSO+a188l5h5LSjouqaty/dgtHoyiYnsSSGAGMIvHw35coFU9z22tBjzFxQ0eb
Szblf+ydyXLdSJqlXyUtV91mjTAADgfcF7m588yZIrWBSZSIeZ7x9P1BGVYVUVWZ3bnPjSxkDJH3
8gIO9/Of8520JcOD8TTHTkaaKssOSnkwGf0D3vN0Y7gQtxaSZlXk3ZVzJY9djVdT0PG6Df165RTN
To2CwEdSegd/QCtnQ0xhAMpA6dF1b7tc9ar4d4D7Zz39HsR+nkqC2B9Fl7f19PgziIr8j2lsS5J4
Ju3+DwLc1yJvm591/a39b//o7xFuw7V/sxzHMk1LadtUWhEIH3427d/+unzJdtjUaFM5+HVdSVD7
9xC35f4GDMrzgBUIEyFd6b/+pSm6NvzbX/mSSzuey4DdE1IAsvpXItwWie+/4ChbjMvHH3/7q4R5
7FkaBJ7wtCc8U9t/TnA3LsUqc56Mm96v7+wQd95YIZ1Ee8Qncgbtri3D3Yi7skK+9zseOZQ+K2eP
1Z2o5jovqcRkrARvYZoOHs4TgNZgng/1wIm4wOUAG4SV9TyA06JgbCNmjoH29zllHfWaYxFzx+cC
aa669fC1jFQdPfxsDqtehAyZY62OdyqffqQSUGlMYrIZv0yNPKXoLoith8h9b9VSNN8cI7s+hnN+
8f3ubHCUb7DYr9hHHDryTqlzSLA2mqO82tlwH3L4SQ0PJYo+1uAxj4On0gs+S+8aGuOMNzt4Y4QL
CmMT838ZBj2pPX5wd230Lb2LFN4G56mGgAW0eHZOLjmaCm6aiO8mFO2x8behTVVqVRxn+8BifQ6d
K0RZ1KcYxS08AR+FmiHA5p4HUHZoL7ee575YZvV9cU7mH5nBbc1crsb6NIt+FxXh1jKzS9gMt7Hx
XpLM+BINHG+7ls1A+uBq90mPxvNg65dQBXt40KvI8e4ifp1NQglqsnSJDhzE24eWKYUD4Yaz7sXx
CJODkAt4F0syME2+ShpQfduFp22/CYdHB7tQDtkbEhx3xqgfayN+qFpjp7L6m50vNtLxhkHk5DIm
k6ywjdZ7t48eR3bWKwKB74YhN1bVvHqh8exUFcyz6WKr4enXzfdv1EQbtdP/a6UyubP/8Up1+Ba1
0Z8WqeX//32R8qzfXFAO0pOO0I4UFl/6fZHynN8c9lKOBlPiWYQkWL9+X6Rs8zdTyQUKoW25cCi8
/1yk1G9wJwgf8U1dwr9S/yuLlM1q96c1CqGf+ZFQrKOkpxwXDkb58e0xyoOGBfH/mIJGdu5nTiMI
dytkjuBOFva25QYBPCYPUk9YacBgg7+RcdEwU1z5sxzvyca9FpXz08NlsnddTo7jEM4sJxBnB4Ic
JWCZ3YzlEUeY3IGXuGPGN28r0+Wk5i37IQRlSqrVJo4GcfzDB3D/9zX2L3mX3RcRTwleKMCO//bG
JHI05j6eC3wArOV/emM1LWimkc1ya0/9FQ40abUhPuPBgPgeDPa2F4+W2RXnOWvhYUz6vuWFWz0e
vSF332zkY3z5FW0RdeCvTI0SWWMUxzS9cHlokIy7zNrbUEIY9TC8HL3qJyRz/1I7BPyESfQZ9cO6
BI7LXk7a60EX3kPitD+yGZ/z5GQP4BgCOdMFV9KgYdQN/fMQAwbZlzvTxgrlJHTj6nRH0taistG5
9t7X1nXvwqLEw1kS0uEEheMBImDzLQoJjo/WLRMFQa5+IxOxt4GB0hq2UulXn8UsDr0jmP1b0Tw1
UbCjP+BRBvIaTfF3kmN3lWgf5ahXWNBumBkfFASNXrKE2t4tTo07N4fcGRGMatzstbfKRw2Fz+qH
nTIwvxXsWYfxKa7Uc+nytXx40gGHPSu8OBfpRIe6t85RQ01I4n865oOPF3CVWe1Hhcg0GgnHqVI+
UA9tM0L+gTSwrn39brbla81nZ83JuHLH4nvbZfEaD+KqDXq1UUPNyJKjdmBBYrdnhO52YQPaOTJw
lNgPOCwuhetfS6U/m7JFIk8fU1ou+zh8Dzts7PKakSXtXE6ulXXxLQ9augfhD3OSEM7JSoxT31L8
jcWdxoGQeDXWGGt3V8GhCpgJ6BbRMumTB5D3xE4D/5sTyTNNJNDT3PA7fuNzhL16qkW9VS6fUTaO
N28y6PH0SEjTHKnX1Na9SfU9kfqYmyiHxsjZ7hMcF4P+2fnwG/c6khYvtX52AueL75tP7ZS+59K+
NCMETBoP1m1UM6lEjfYTucQKxQ7blkdAo46acuPSVbTNcv9QBXJaLxXcgGxONZTJyhekgClwXDuz
+UOTpYqRUusChmVJ+yCIDOtICKXcTW4FFp4oPlQV961Iq2ITJzHqXuI9GP0AQm0RRwdbwJyKp22r
ezACor3PPbPAuDzh1vczsGOBidE9zjbAUQxmMEJuJJObyuzKXReX8J8gKRjtKA90Pb2kqWHwO8qm
DfYDvWlaaT0bXmVe+8I5DWYjz30YOEeKpH7SPpzwLI1ZnbJEs6kQTAbZy5z7EmxuBjH2EKJuE/el
ubtxCWOz9YDLWV4dajHQedUyqzjYyXzgo5SHATCAzp3ugMfjmyJtth9CkvSpURvbLpwfeyo5V1E6
MkTJo31ndDbTyJ4/MONz/iBch5GbejEX3JsKN7/eoOoq6BDMh+lyovoGUDa8b7DBjRefIn967of8
1IRYmOvMeh2mciMGwgalxVQ6QVRP0uDQWXW2zzvzHShFtY0nXEY2iGr8tMm0dcLlzGqRI5dDddOj
V4N4875SKJjvFQXUZmWIk6F+Jv5M6RSDo19rjaj5ZAfnacRFs2ysiqVce0uO5tkPgPDEqIMp2e+t
TDtvS8E41VydUvvSJY5keUXCZNYIME8Bdglaf9rMcblMU7FPyhLTJ27PcmMnPepO3+QV4yTBU6Vw
3mIszTu7Jndjpj+njmdNr/nhVZXHRxiOYNpBjuygRFp4muGWDBEkcGIfxBFNTeuqM433in6Keshs
6tadj5aZB9DA8FbKlPhlQ0+rr9XF4htk8fSAITfcKltBksRZUStLnrugvM/s/spQLNpnDoajoKwD
KlKjYu060qJsgawdk522Eje4rV8In0d7beSvOV4MmiH0Jqbv/r5RUAVCSI7lRMFxRR9KeCoaBh48
T7kCmV8gNnMlx+yx44z9oQGQzHDwW6Tjgyzr+OBU0KCrgkbVjkdnVncXtpWQguIC45ZZ43b1OcAO
9ChgZcp5fbtgZt+dBSWhOdTbFgqzRdFg1aRnQ6iAQdqyqAQXHRDsi+CHig+3mlH3GNNUNjHHqaNr
bgS6mWXxXdR5DblOuNPdT6NBAKwDzhYSl2To6y/KA4uRzPFL0kTvjKzSOwXfYsVYx9lT0LIB7HBP
54XLXWqwCIbDoRuD7tXsvqMtMOUaWwsJwoi3MCoo1pgn40u/VHWWFWknH5OEVafD1h6Je80LnSTp
VP3Y9Mdff3GbAci5nZy0Mt5kgxEfCi8Dep2f4zgglGaTeQPwcC7Gytv5Sh4rnRj3oSvbF8eNH8yA
ULRJkW5dht/IS0UbcmbJWkN53wKvebIzdZYidLC7kq+ZU4iuzzlPdIQ7RnmG6PVdZSvgJZ23L5KY
KVBQ7YxcfvEmYW1yxK2JxWXjB819Ufa3NDH8TeOQOrVRyjfxPfYA2N9ReVgs4JidDcncNv6a4Mhp
Rlh+CInD8gjrsaut+6619n6QVEQ86ksAPJjzYSOB9KR3TCOqBwE1yZDqm6rcnZNMwcpBhF0LCAxr
2fLtTMXwX9RthiHoXVi2wGvDBYAiNjNorI7whBUjoY5vGXH2pI79IqtiPmJo4j0szKyEKnJFV55v
R6hoQW7sjTuAg82W0Rqd3HYPkQmf7NBPR7mQV7Cy1cMloQoCoY74b5wCicfdMzTxzrAqegWyVzEI
WqbQY7rON9dmgASv8mCT0MQMjYQ2K4nLwDcd6hKbmBouXM5zApkd3iKGl7I4jqjSq1LS6erDjIxF
4BN4kfczd5qzUL2TvO/WldYbY1kuetHdWYTaoyh+7gN7nzTND6bD95lEQuomYiHNfLQFalodFptQ
wtIc0/ZGtRcUrqohCgKKn9HtIxyEkcmUMzEEiK7jUJxSzKBQnD+GanpphuFBmeUDBeoIu3l1Z5UZ
2fZeEWdOhqPdy7dQ63McuZ95LqG3gC5a9TOYl7x5y3N+Y66sj1PANL8Lh59jZBymaDipLmd8WxKg
MbyXrmHc6TM1aefqOlR8pVNhuc3q8FGG7c+WtMFX255ep1LRbDnVL9qIXqfKfTCwodjV9D4ECZVM
5bCZ1oTkmLUhlhUz2uLQzjB2+iMdiCxeRvmoAJK403OkeUAZS+ra0N9TPVNuBuVmFRbuqQhoB3Tw
X3qp8TTr4M4w01Mgo0Nea4tIF+idDKhLlWRfK4NfWp6AjSpwJKd49qFbUTVYk9CNhlXazwdmiV8G
Za5FWt+XUf8wka8pZbRNI1wjNqyNfG7fgiT9NBz/vQ8yTcuS8bOPGvBPpK5Mh3mLILAk2pMlYN2/
LO4D6fTsH3wYJyHkB3JVY0o5VO2bH6zP4hyMz1EQkcRC/mAH0OBKAQAauTRRTCn84V4/EesayM9y
0sE/tKG2C2RpjsmY2b0TTeNa9lyKSXSAaQRYMnvCAfXN99Qliz1WTDe9KixKlaCVbTZezTh+Aahx
ZEb8SDrC3bjzCE4b5bpuf9hyEpjfwLOUOGqEGd1AmvjwooxjCQy4UsG8xpZrbCz7h1uWzOdSrobW
ku95nXOlMupwRKv2toOht5JRv7YTUrp175NypgGBROlMdKHmonRyB7t1K2msnCUsPu0YN1dPkIQb
ajHa8mYXmC0pADwU1IZgujfBrpf9Me3skXyheCid4VQ5qzDkzQtScKotPy1ZZ+tO568dzgxC/I2f
vxDAhAReYP5Pd7E/vBWYi1g1GzRlGq+Y7qPQpxX7A6ZF7FLmXVdsWxtLBXPKBpGXVoUswTpJKNY3
qs+qnLcpe8e0z97LkSK4gtYLT4/fMhvwbFguVKVeASLz2IGMFKZhQ4fjW+/o+noZRfsJGPUDyNC+
EUzz6Z5LxzjbWlbYrduB+LMLfhdfRpdf4jp7ZtaUYpjnHNzXHIjNbjdzZIrN4M3gds9M2pWCZPzK
ZoiCzIOTYEbM6kNcE4xg1DvyR0oOscmf0HxIJTTTIvDdzBQ/u+aJsJqpMVlPxISwcBUHP2q/BP27
KxUVFEUQYYBoljgzSTo1IeQ5RD+Ab3Aome/qVnMXVdSFWvTeVdiPGg2gqZZsnwXylKVfvflqe/U7
3+QJy/3ryOoQGDgJTBc3ooXRBzcgZS3Vc2e13KNQ5jvdn7wqX44N40pbKIRJ0KxEyB3UMnlChCCK
kYl1EVF+Rp3VBEWgHDMkTIUpts5JBZo9uF1oi+ToKTo0tMNWY0EFXXgWkwgBxNc21bkJkD5nzWAa
x/pYVhfQb6RT+srejo5J5MD6Aj0/23W8Dyb+scIZXNtbs20hgxnuRxBn+cXmitlFsv5p+WN6pbhx
TX8O5dshszxICRLMCQGMqD8HVvzNYCZoj5zNMWhTD5BQKlLYS/jKZ8jCtb7n4p8PTa2fhYKAkhL5
Nnu+f5nq96nO3bU5Qu0iBP2cFyohWEU2SyXG4xxpJn0u244ZjubWs5khpAklkjmcvi0cyHXZQ3uy
U1ycMbajFk/fyi4qkmseGuvkm9eqHHGxt80avoncjJb3ElOZvO2y/NhiB6FUtVyXy0ssImyQ4QLg
0fOXKVDf3ZigcuvHGEOqcm+OoKwsVvSpD7ybWG4duDD+LlbTMcyZixNV50jgMLvkHrV3aUvNmga6
5hbGJ8p0TDIjma85nkGyatTU8SvFMfYoyBbv8XODJun6p6wmNJQ3w9pJrRxL8pLXeZmAdd5VwRPe
s5FboDVvISRrkm3p3g4plLcLDFTUxZ5ye4Zm4r77NR9gaFePfSDhztT8U2ifTp6NVwHFJjLs8MoJ
gNtiHbBFYAkNEENg3xynjCxQWuVQnuAD7WWePuZlnVwwkkIb6NSZ03K1YdTQHvNmp7VD/xxf7nZ+
iD7QjAtISn4z1fzNTfXFh/1zFu5zIHBGQjdZI9b4l3Bqbp41dRgXGvb6Kt9jGpAnSEsTuXDGYMCg
qe4w0Brq2YM9TcYh0xhoAdGnZ4SVwXaSq5npeh+41KlpwHSigLqsunlau0YyHbuJElIAf8XeMq+N
7wVkP/DeTNQp9QN3UwIQcg+roNxBS6eeQ/SnriuMbQkjYBU6fX0ZhvaJQ2b6QKSSdjLEeM/5ol2K
FJYPwa2R5jPio7Lm1AnbH6A+D0wlDHaXM/dSyJkN+JOJhy2zqcKhtYx+dnKZcVUu3VyUwGO23Nop
txNr5zdgflzP0E02k4QkFlv5oaZUY+eVmFWWnyEbGF614TPoVuooBSM6LOXzxXKe/TKP1sqswm3Y
O4ewcbwjxrm6FfFlFDvKP8M7zhwuRCiAMhQtbecpS65zB3LPg7SDhzTCYmm7d0XuXSXu/wO/bH2G
R4XBke7pIYHMHhsU+uYJWXS3+6h5xm5G058PdjDZ26gUTJdM8Eed9dmmOQ8eAdycFEi8iV+CLHp2
ehE9DuBxSnGLW3n99ZtxUGlWvQnB0QkofaZviGG7ss4lqsV2MMZhHVN/9JCKDsxEe98vR0AIoBW1
goqr0arNw0yP5rpMqFS0ge7QaTruy7DcFO6sHzxDHUzfSO5x6g+rAqPbfqz6G92t01tvmQfXtYlD
DQ7Aeg7sLzEgAkSSxzzzjZccvh5qw/RgE8Z+jj0CaoO540QbXZwaS9Do+2fhzfeQfx+bSemlrJz2
zJC73AwdOOMMGkJsbhzp8vyi+vwS6XQiw8h/qbrHf9SAog2zG6N3yB5Wug2NRmCsZ7nLDK4cQYCL
EAwFEjwPAhOaZuYC0MFhsXdE+L2jLfES+bAZEty3IJamTTTWdzPNBoe5rni2Rb19kYTBHQ/HjO3E
3abmfOuFFS+uzy4BQ24WZQ4f8TA9Y37naGzYrzy+cSrhjt52dkDDh9W8G3bFmNoYrszfGzBIgbMN
cJKtSNpld6Jh95JjOku4pB6nKHru4/hbSSfQnobdL1bOc9AuSRR6DaszJ7lnqGQZsAzFPtdIPzvR
zevA4VRoalw8bfuVJER6H+ZQtgoFS6J3TiUh69yOaaS2bbqVDGzEGiczu1Ly9W4/QiGe/GbdkKba
RWbyXpAVmecof8HgcI06dzhLfZFGgiEhnm55T/yHS2MhruAIaU0RMAMcD2ja7p1fze8S1/KO9eFz
sEp/HVU9RnIFFMtq82Ej2/bnYHcvauSQaNTiindkPvy6mucAJmctDoPwro0kbdQWXNCjl097GVGY
PEWXYjbMhzwyrKNgTWZzt5TzZm+YHsQxHfNX0dfyhCvz6vdNQNiJWkgM3+iOZ8UahoCBMl6NBayE
tn0sXGAcCRHHZLQDRnDV3ZhQCdeO81dpeMktAX8xtdgzm370d5QIhE8A/GKQ2vvKCct97xC0wj/G
Atd5J4Pofyyd+cA6skkqT+863CRruNXZfp7oeakCRoG/nrGWMk5jj66pHUgfRWITNpqIRoQDC10F
nWxd65EH0lR/tqH2EEM7tp7IoJey7P1T9+6AvT85dJpWVuLz6EsvWNrEqbItAf0EFH2XuE/5WaUd
7KIFA5WwBIcE0h7isKxPpJtOVVZROFXE3X62yU6VSDb7PlHevZH3PwnOvmCTqi4OdOOdoj7xTn34
nQlpoKuba5r6b6QnKh74mBmB42AanBIEnri4F6E+YXCChjvHzo6u0/bAbXxv1XF5KmqPAig3OIVD
S5kMx87GnUDnpYobnnFpGqtby04Sn2Jln4reDe4oWtGnqqov1szmYvbpjuCXBmKA0wGVJPYZg/0p
6XtG0A1aUNUT8MHafOM5Wp0tuwgfM94TXI7dNATj2XDZDLqGj++Q+ouD7BBDQrXuyxKyr7dlfccP
jRORRGVonxTnh5Tw6W2aONywW3jAIX43J+461hn/OhcwEUrgnjDk7kw3CXbQDfI1djnNRey/GmiZ
Gy/ucJ9GccsZFcryWhcmjUwK9gpBBcpqcDcV9GIcpmGuzn7Wvk1hzerZZifiXz214ieVBfctwzpi
XXlxjZ3oFoXPCXWIZ/M0x5euQvEgfImfTU/GKZPDtqz7EGhVfSooe3hS/sQ+IMIrA6DjMR3y4EJb
Bt5Bvyrfa6tMNwDRyboP9rCCj/fVDyUiqPzBFTBu0/YSNzOl87rwIcIUS6yC6tKQWUgb4dCbipIO
AUIcOTU3Fk+OSIXikKXtnQkUDsveuICOh01HQfHGJSK5//uPHeqcdEhMWbaDVMfL/3AiVz3ZR8F2
9ILiOl1UmhwiINLg4Y3u3A4U5Xj5A/tAQDNgPnaDWyC/D88NuKwtxM38aBq2huFFKnmYOQKPfZre
XDfcRU7o3VmdiHayBVlDZjK6qdz5zAh37FSd1Ru2ku2hxKdWi+W0YNX7jtOXFMkGBhKtMVDFOR3q
dE+4e8RbOAOUZ3fFwMHfmFp4KzsQtFEN04eaBUVfZkYWoAIZOViht85lHJ56TddSMp61wYKHX+Ez
XDz57ghBJY6qb4btIC9puCCcdHZUn+CoGKaauJda6WUbBCNvPLR2+yJS2nGjhDhvzIUc1+qVsWuJ
oC6emTTAAEArgBKAmjDboG11zCiPcChHqkSeJTC2d1+Cf51a+t2DQ9aY0VW4zMI4pZ68FE2xaUDm
0n2elIGGoVkYZ9g3B/y07gbOo7dzLbXo0iQchEy64wjrnA64el9Qq7jm+RZtYbv0h5HbYapQ+QTZ
2NSHNIzO0OX1kqndR+hLy8QhRxWQnw5VnafRqE8GZbzQGMmp9dhnoHwCpbP9vN6z5IU7dmb0bqOE
cO7wnilKpy+eoiMTd7vRgnDzc/HGjiV9sDQAuiHRp0CZFAxbSXrxc30ac4pRW1Aj7G/MEDSZfpdF
2WzBhYOAn9RlaUvPLJ6PHR5Dsgj53nORB2acGQ66HeEE25zUvtXWq6Gx89bhp1n2H7btYnNM++mQ
0eG88siv7Ck8o56X9/fP58RiKVH4o0WHdLCWNiMAlyS4KeylhOEP42+7cINKlBjc/KnSe4ujhwNU
3XfTczpm8NDocKM3puPpGTO8GzroQH3dnlRs8A7o20pr6W7idGCyRbALwuoDd4r2m/lQuhkRPbP7
SqCg3AkTEp4yn4Qo2U2rttikavxCneomkMMezhB7IW5TqEHhNg3QL1IbFp0y8ic/O4xTBaUstE7/
/M27/3X275qmZzPnkMJ0PClt/Ad/fPONQsb3uAK2Q+VzJpi8fTqUGI7CE/GD5BByxLFILq9HSuxz
FX52kCsI/93zCLTrOt0puubTsPIucYxzL0z770D13H1lim8tQ74bwQ3Chop/pVmWqZzBncmyrmZa
ZYNW3Pt1fa78gYMvk23b/5kXUXgCwe6eyuzHjGbxEafhvU0jiwSJlMzEbQM9rBNKmjYS0DlwZzGf
Pfh34FBCtXWJWJKtLfJrAOK+56+3KOvePbaTG5WY37s6aa8VCFvoFtl8pRVvY3dzfO8HpnNz209W
T3YlToJHKY/ncQf6urgIJ9y5YEQuUn/Ocr7/55+B9esK++MV6C7ONeHhIHLs/8GAEepZR33Eb9is
nO+NLl4sYbPXFuxyqchlv5VSrE4s0613KRiSO9s3S1J3wXdn5oRbU1fRC8BvQByLDbv7rdOrFK5m
kRzN6ZQs28EG4/9KIlDtB6OrCfe5DySvo2c99oxAqFIiM+uhdljeU2OTslZCUQhuSvZrZjlekgr8
bEmD1DBItRmL5MMKKgdjQ/uNoc5T15jhLe0HkI2S+r5BDRtX2h8Gc/KtYVkTZZsk3cfK5wNJjZOV
qW03cEeEwB42CeMEt8jVYxDIr9lkA6jKYgEUgi5i6VPIkwr7PQtbua9dxmaltM4Zo9pVxzDlyWem
znhbADrq1VmN7rAxnGc2BCd2N9vc1y6iB3h05j3AiE1U0Xa2aRSkTeKsfPlhuSRFmIDNFzusvgex
6xzFNH9tuH7PhsQ/HnoWLuiktlZTjluZ7ByFv4qTR7yxcAG8BPEASCGftkM85Tu3E2KN4oGoXIB1
puBrWidQ509w8E9JbnXvkUPOnltZQTDd12J+aCPiDIad3yCFHv0eovfYNYtlfaawIRuHbRCTGQ4a
6kh/XbE0r64h6Hxpx+T+1zFGhda3Lice/+uq/LfZ6//D7LW4sP6x12td5EHxl/+1eVz/7z86vpZ/
9HuxkPWbMOXSDWSxqApX/Iffy8KTanKI1x4uMMv2NF/53e4lfxPKNTVmJSmQsXCm/ofdy7DEb46U
rqeVFo4WfPFf8XvxKrzFdvqfK47iR+ONdfCVSdvG6Wqaf172Q4KbbWijwGYtLBy/dEjqen60qbOw
AQPK0ckeiXIY7cwmuxKnMSJL3KR0sQAdpkYHVk2o7A9NewMicW2eYi8lBOBMaI4G1nFSgsaEf5qu
C78YD24XFCe5OGJyg2o3rY27tIEuME/mduK5RJFqQqSQGSioOIzqW5fKZNJqw7STkf8iUyVPXVbP
G5pGO4ZLZnn69Qdm8Oqkp+CuHOCqEopdUjrTQ8IJ6hfSOshqd1vY80/cs/VWBuBvQNZUJ7x1w6rq
6p4NeOoTuUOfabGfeIX87HCnAicgr7FOZxmcRGlUp8yyf/8jysnZgyU99HkKzpj90rYBVOdFTD/k
TGqTJFOIKNvCGuMEkp8QQp0m7CngjGkHCnPATAzxCYtlHOccw705yy9nSbeXoTr++gsVLMXp13+F
dXLXzIm1Y8EqOGKyx2qBH0IytBjbdU9t3VPKDfjby032mmP2bmaFv03awVk7cDNE4t7bgftqFTNH
yuBbPGEM7uwFEQEkBM8y3EOAQYCb6LUR8OY3Og2+DI0/73tlVOuwfpxsT2znzNqiax2Je1T3RNmq
EZ+FP7ZYa6Zgb8juTrWAbCzyz4egmb3LMmvNu09tMXlgh2xvUHbse1hp0EwMy1hpk4NiW+v0FLXp
dl5aAgrZ2ScqKN6mzHtAukju4SHXpnfT2Z6V+yiyyFjVA70EZp3qfZzaPa+PsUJmvXtM4/faSrbZ
UHlY+Jx7TBQ/fYbDgIwarpunQ+31zmvpDtg6urFE/eGMM6TlthyZDCeE42agc/s+C95o5kXZY9ve
RQyBfYMCF7+C8cEkfFxPoIQAsaaBxElkFDdhaSgCJLf2TBhTmIHBtvOSJzcsmWXp1sYpZB4b2ke2
lSOAkdFrAEZjeoZxIdZZMP0oddKvIMgCfnLxXqfeAyMyLMcs6yW+kDXlUkFHeKLLGzbN8xFK+XTU
AfAqs3yre/mRZxaRvLR6l40PWCAYjkMxHXqWAFhyWKnwPxe7aaKCSuDKkdUXrMjjGkY01qMGSrtR
H2tXwgrsSTZNKQ6CmbaxDZO9lLPQGZ7+PM8jG/jqlbsAJ1DiQqod4z0zKEp9xVRu8TDM4PKHWYRr
J3Y3odfodd3d4uVFBLUNRGpiaFcrCHmhfB3cBlEKncFv6MScFuKKAZEprvV0AJEYrxqhasAtfb/O
XfkEVOk28XGoIjAOZp+TxRwLakTl17JGgAleLBPqetR1q4Yx4iFnc7mqKWE/l9L8TojyRxt785vT
kI0Le+fil5SKgpOgHASpe++W/teSSqdVRofYNXDAmjYxZ+9oqJ0dE2aqXiYfBFf8Sm/RC0oPRUNT
J9aD69ypDggA5r5bY03XvJ8dGDd87lqNyaVKLX+fuMWuCx19H9JDagG5swTZodxCHE3L+os5tRn4
X3hBacGVaIboy4qFtJ4BWxTdkbXxCbcSRJiUd1dJ8NtNvYnCpl4vLMU0di64MNSBqO6LmuJ43xp9
SkCV45YISeiFDcfKUF8b1Ycbq3aO9A8S3IrBaeNgaVDRNmNZJkcWZCbkLS1kmspQo9b4RaG/ZowV
aoXgh7K0b5fgF4+wkUfDKQ1+oc6RMiwsHSbS7xnawEoWJ9yl6UUg7G6F2XwSB4Af09uUdlsOE7US
P5TFfqZuxEuTdtu+1O1hAN2GPSTY+nI8J4ml1rtyNsuthacHXJ7pndPGvNNzAO8ujl1kirWVS/eg
s+yadQpyG01u1MIuZOTgeRaYb6eeimW6WNZmSJdRH3Zfk1Z8BPOe7RbpLMv+4hRBTatL/kR6A5Ef
m9/e8CjesHn4FI3DabxvGUKJdcrHi6snfLPc6KppEpuTzAOcNr66ZnOf91F7HJiqzkEynWcjfswC
kJTpbIGsx/xcMeAo2L2RAWsb+EtgO4rY+cIzpTr4mLoIEgdAH+TWEOnivuknWGqsxVGPVEauHI4w
jCKIDh5uKRCP8/fU+tkVH2z8v6Jdm2vVNwCJ2vbYpcNTpOZi65SPZkxVcAIDnBJw9AP/qY6MbGUy
CKe3bSJ2gHqPeyI6pXkDAwf5hT6vqYCpOXYJ22NlfQWz8MXTA4tF/9P3IQIOi9e38DUdVgBu4K65
HhOMCNoLT8BMGPtELw0FEopS0PbHmKCUNSPFOK1pELS44ycTFY1ztYuNYFepgYaawdhl6YJVXQgD
0OyArU0HOXgfIxiMwTJe7cQSO+p4NstLgQn4ishUHa3m6gai2IZZicXai4+U58i9F0+EvCxQliTG
FhoUnKb+/zJ1ZstxKm2wfSIiKGZue55bkyVZN4QtyUAxU1AMT38W2ufEf24U3tu21O6Goiq/zJW/
fe1/0URiHmoFwCZrH0xssuveDcqNV/fTyRqeUIrVmWgmlbEKRFPEA9TK8+AanYgPmTSVic+isact
+yhKX7zCOTAg55RZ/8berS58+gsFEm+eKOZ1PSm5hX6XQfetKF2W/SdlfH9l54OAmyGVnLEj0Ydo
I2rP3KMiprLFDLsno8IMLHOQdmkv3nVUI+IxGZcs+eAg2x1elc3cFH+1gWutIp4oCmdr9/1F9020
ttjbbJVHGo6zLap4WN/EzLAgsKs3zloA0JLm4OdoynmT3G2cZtD4g9Wsqm4JYoc7y3C4kXHo0aIB
oL6T3PuMV25WvTjCyvIF4R7WnB3kMEyofCqNF5kXtHVFiGvCq5fGuzLZ2Maaw2lOz4rg41xGSpxm
UPxK/U9mybbNtLHDEPmIl3oCGqWgwEVc8zjU9qZuBdc6zQw/V9myxgPITLbg2WbLuQO22pg1pgQ4
ok/sNKsjbXWfKDFL68X8HE1wtyrC+lXFYxh1GFiLwiSvAv8fxCvcQpRXYKsUsGIwcDU4Dg6ViW2W
mw1IHoVMM7hByDHsQ+wXillK1P97U1jMatoRIDiLOj2G+IXS2MLMuRDf2jT8zn0wTGCdcAsjJRvl
C9c7hOjcwno/v/d5PGD3BNwOXt8ewFxAhoT1TZmMyRBM9fx79OSTzPQrf0Mq9sFLxbCx3dGlqM2u
aHkM3jIMKgkHdRCkwXFSAnNA/hRacb0RDCDXZkGZRFOJs6ycD5SeA0sRhKeQ4BXP29naSNmlp4Dw
8oqbeWvb/pHm+qNKTgmf2IGeDXn28r+4ChOFeaWJ8DFHQ/g+NCHXV74QxrGYzpMykbqwlTpej+I7
qHf0sGINyws0hyAMpaUytyi3G3Qm7wzzmM0adqe2mYYtZ+3+IEZuEti3qLpU82UVgdzk0y4pbhaz
BsrUUFNvYX8JXgxQPMiL1laMIA+FQWcy9WhwYYCRd+Uaf8IOkpjCs2bP64Z9VDm9jwWJjMoYCCfS
CENSE4raWqUW8xR3moD+9NHJ8wjzEwukvBfkGy5cdI8OUg3undIxmNrJbYwgBRrw70L0mmdOSAPb
znVQysWoC2dclkfQf8jQaO04loqYQgpPbqn4+eRKHnn1DdDojKYgOT6YeibZAPF2J/D0jtr7EwU5
wk5C7k/VCN3UX6Fcdb3u3z0TEHfmOteGrqELMe994iGtm01pssmsqZaAm5RmGDTaOG/pyxoJ7nVR
uvPdD29Azjces+aXYBRI7pthvrT6nTUEjxoDCvZSvGADVtLUzsxzKsdLEZfuAUwrgfi5pUEzU0+K
ehrAsSMpf7qNAvphq6r/23cWqNLQFL9wrmhS5zBYMu8WCgymyYz52gih+UR+axORjsShweUCpNhI
T9iXjzAecT36UXTNyRXvvEbPXFTdgm6suDvkZQFFYJ7FH9Al7+6gxR2NCLt3N1iYGFRxpBhnsdvj
P2wKCXRD25Bp2566J4+eq7TMPjU+I0hcuOzk+LcL5Tv2knansfgfiPBgg5XGWyK0+xh3Bf259Gvb
gmLUkBPDSOxmrCmvjYuu23OPcwLDn9SE5s1xgZ1xxlBPIQTxAhST7HFR2NpBlynOfkm5ljISAW8h
Le60lidnbYTMTmhHwbz9Bdejvfc6v5Ze8E2nTnOzw300LwzoVH8nhvgMszaEFOBjxPV6vSd9Qtdm
67MvjRcoqGbVKc1vx6mtTYM/A/IKvUIFYx7HYeNW9JqyiRyMqyufh/JvP2s+omq+saYvwMacvuqR
ETXp8uxUpN+NX+H97kJ/69aedxGkmaHxj6BU7LqiDWT5nz9f0MK9yzSEmqlrkDJIpF7y//3ef39L
TYN3qZLMv+i5sWCZDOXiV6Gd6+d//vz2//5OJ+Lw7JkvViHpAfv5E3XgNjSKNw7bg7yx/v+//N8P
bj34MUxcQBMuf/Lnm43C4u9jogoXK0Hx3z/jf6/451f/vYpGIBBEPnmF5YWbPz/355f/9+UHAAQo
RbS3/3ul/3vh/71Ma2rH4yhhDP28ET+//d/f9qQGI8wk/r9X9b/34ucneAYVs41ybRCnefLcGb9l
nEDxmtUbVrj3qB+mm8Pvr+uOxzfR5PQESOSa0GY5CsiYlhEFtzCzwY+a5AwqSXVRnZsvtNfX29jR
064xPHmgAhFweJjcx9J77Ps2/+MzTjDnX/NoW/ckzMtbxymoIhr8WPTmh0q6hnYpGG2D2YSPP18i
+s9kPIZ3MGfho62j4CocSi+WP2D0BJvYSDSshQFH/9Dptj4j1GcIL/JpqJ+Yy69pW/gThguFxq3C
51iZHzrL/w6Ykw+2lu6vqEzY4wRwJ37+cwKrJjVPvdakVBZ7a/uiM0k90nSiKoqTpNTFa2zTtqU8
xipGJIoNE/9oHxtSnEsKVsDy2/PTkN9qVqfHfqjY3DaztY+T0X6UNIEpu5q2zUCiIUs5T4dhdWcb
wZRGBQ82JvUNDoOQSZ8yX11YKvghAn2xO7rfIo82Lqdy/hi6bSAQ9MaOiJl4zTIfOwOuvhNzQLOM
ojfP1Psy905W7Yf3wAClgqhHKq6y99M467Xt8I74E4PY3BqItAVe9TAyY7gSRexRW+jQqFX62md0
PZjJ/G8ozUdVgowjJmpcfSN/lONg/QtpZGXMGxNSFMZx9rx3DlbYXSvxJx1FvIUGYZx6ORgnBKF/
ZgiAXPlj89m17T1kmrUJ9Uj0yzQAkNeTtWxAko3b99kn6YAKF8DvolJbmBnEQHx2Oia9sEeAhsZ+
HoV49GIebx6WX+KCPsGSyLzpVOpvD085g6yPgJPdoRb4McwaT6oDP6Fg3vdYKqeGE0pEoyOWwI7X
0W+8K5vJM6wP0bR0pYZ80zxN9CsW+X1ihs1jFKeUHIYYdBL0Fmji23IsLxlRs3thJMXR6iAQCRyR
z3YGH8ivgIhUTvp3KIyXuksZU4Hr5VjJbpUKsMcgSo8VSAAQO2W0mRmqnesA1bHo3X41NqNFW6Hz
ngWQVksrdWjbTL+ymULEQiXAKnM2ErRVLztAI/dpjDWBe/t9422gEkIlkUNAvyxf5tCnf4fPou1y
7CSJwbvMVJ/CLG/cKkE8BkAYEZWIaohR1cgtU07kidbmUmfz2ar86fzzq1D6SAkF4bWGtT5z+Hcn
pfVduKgZpm8nNwEk8Gb2+kSfEzICb47pPjfUCF3BBVAXCFrDTTgdQxAhQM+BTgG237isGw2VJ49M
V4fHkQHtWnUjDHKuqsQAjTv17NQTCC2Xzk7esnx2zmBeWkZL4ta1ic/jHuj6PAHEnpXaqSxgwjtV
V1xK8bPwVItpyFmiR9NnT1r1PHpN8mS3MPxosiInUBXDpR2ah3ZUiHkaGpgBkSZDr9qqUaJMObI6
TLO2HyxU700+sduXTphuZiDSW655+2FwfDyMQcp2roJD1A3lbXbx0K5kVpQ3zZAEnyaNNKW0tq0X
QGfuovrCsRdsveW+WbMzntIa9gvFD2IPxbZmKi70oTPEG14QkjRTx8Ax6sPnnAwOt/pSoIhNk046
ZDY/cbeZ2VobY+RsZ6gu3LWWmq5V8kaHUXo2klKe24YqID/mcJjH8qOPG2CfDVw7Qk7Pg8xiJtf8
gQza1yqzoUhbIf2HAQLsucSwth+t+Smca+NkLF9+fpUMEIJFYzNbr33jVJpfGgoqA/GgwiklvWsP
+2HDw6FmWKZxFieGtxeca010UK6/jGOoLR762Vx7NkJ8OIXWaYx++8OQb0USymuU2Z8uZbDrPMin
B78mvIcMWXayeYJU5ayFyQAeQLNLeYmDgRy8leosLo2S8CreJLzksviVq+lfUP0NGyWuOb3k7jgn
WxDHX5zuBjqyXdBcvcZxSevPpXcEX/KcHgsxPya1N5/k8qWwPQ/RKSIYg5JrtZ6/s1Odn/ul+JIW
u/jE57dqqflYGoVBICX6d+HV43X5hdkKZ9ko7/O+URfb/ju5YrhyNa5T5to3n43VFo47/T+z617l
e6/c4FSHSu+A6P3uVXkIG++TKMPRwGK+Dpktp6lNS1CdJg+RiSlHW324SqBhDDK9tzZvVfZLuEmy
8Qtu5sTaUS/Okqyula+pBW30LyPHStK6xYspKwaOPsKN6TYfs6QujPPN5Fufs8uFNWi8+dRgrtCn
3IOkqqNp9LU29BHi7ap3w0eS6E5lU51RMJSPYjDzjUy/iiD7VVQo5lHYn2uOYFp85BEiELEk2iDh
C91DVHuOFcnOrt3jQDqeZLSmtY8BCYGVo09mgWL759LalqHzzyX550nIkBo6lB4f8mx+GNGRQZLY
mqOtn4LNaAlQA2KkuR7vZJQN78tPz6Js41V4UiTWPiNP1mXWckJObx1perVE/Il1B1u/d1lIaAdg
bdu4jofa4wcnU5oP2HJKlCcez140bNvZketQnW2Rvnu24vmhwez2PJnMzrPOQkdHy2WIC4GZ1cJc
Oi7AT4k6PnbzeHe1evZk88Ex4Tkmaj73PfXLzB1WxugeLRj38EOao0XNxEYr3id6NNtlT8mBHHTB
hM6f6/LR98qtibJ8i/z+XC1P3Xhx0Feu84q22K5xjHq9uKAG95cIV4NKbTIPvvM9lPT3xTmtG2bI
cSVmYIE3skGtdMMXxDe1rYrnIiqsdSasf6kaTmNrsDhjs5rhr6WjfHWduFi/eMIL77opQ8wn+8gb
p6fJLa+2JD8ekXufAtQnvPCXWfoHY7KxDz6Ghr0dsyUUYpG/9IsB2PdYvYVm6m0dSOdYaIrHLKmG
wxBIBLvaZFWGn5rMmPpoJWknKDHcbwZW8ouumgkXXGCxc/rwCh/TC/6hcBjbpzxrDzEUUqBkrtwb
Xnnv8N3PfKvWogBEkCai+jvqocsAbCODS/1stlYN169ts4PD65UQ0ml4RFssPxcgZxdeLanAgFc1
sDHv23LHQBKFqXK9BQuwJ7Gxcm1SU6Xe97wcbPkjsFv3lXIy4GEJSgNcrMeACo5xfHPg9h8A7KOT
x87fpnOeJw5yRrKNC887DhzPMI5osc7qAWQB4/0V91UJstSnhbGPKPVlM1E84Tou9hHPEqzCqDWB
HlYZQ98VZ/S5rC+i8vON1UWIZHpJYsfPZtAnW78eOKdCkztGfL91FjMQTdk7IJydWnr53qQriCQs
Z00jdXDXF+Vb4tISZAmhT0UQIAHaBqRE2n5G/twmG7EQ4UMSGFNoO2dBovwjaz4NHEkPXDqQVyPn
m7FeCHPNILyOpPU0m/Y/I+UplZoIVwZUSF1b59oKUwZmADshU4hzZ8NysJg+HbymPot0oI0ws+Kd
9vVARRyH/lzOHWmpdrix7s5X33M8iitwftIikO7Jl5NQaq9BlHMdCUFpC31Zq6EGpsFuYeSQJswN
j4xgoNAvC8nX8LQ8q0I8VVP+QUgrm3/n0fDlpKQwdOqf2rj97Q0oqm1v0V3ktB053eTSxUbNbU+E
vOczWbmpgPmeWxbTq6bZaaLxPuR8yO+6ewOYK0Rz9JwwogvDfnUKGZ9ojTni14tZveYdPjZ3AyWO
+9hmlqwmhqeBUXdkDhq0ED/Xp86xMAwTQN6kdkilUN6l93iAhGC7xUgZcpIe6kXiZNVmFAkA3G83
neS2g9YoOIavauqL9tgW+30mfUm/iuFu2b6Aqs6BeoK38BpuKslDjPKNESbuLL9wSz3lRmDds2Zy
KGRw/5me/NMBw4a4AhRb8042df3iBNNVULOm3PDdMooLbY9IgBWwjCKCFNr019jTctfm5ZNPkdja
oSJgRY7omYuCoZkL7cCS6WeVWK8G1tu2udHaKVcMq4JtAJ5iXc1juErtHIhy6pJWHsMroeCvaLZ/
h4gQ4NffEbTp5k0Z7bb+UO26puM7M5k6dexKpDsGRxBQ+WXigl83pq7pDE6yldMbIWnCjhNtXgGJ
ZiaKRzw+Dq4LgbKsnyvdPUm0xXkMyhOdkX+KlsScM8Vb09Ln0ewfhiFod324RLlMTglhTimES1NU
oWizS+a5IVGWhOu8VkSFUzbamQgfq8ymhwVCMy5VZipO+TXDdue53G3aIU02XlAXm1EZD42ZmesZ
tTFsnVeja/4OPkXcnmA0KRRoOcrJGTtRcUm5xSbonM/EnVYugSEi3dlJGpoXw8YaiAtVoRlb/uM4
smZb0CE2vQxxahX9s10Kin3KtLjYcwriiYqRiadGYVGAMDFa8O2Mc8Dk7jhUAsgJ0z+xbe6zftrb
VnLs/dhgxQEt5QTVb5EM7SbDRUFeBwzvMIGRogRhh5LIXir5R9apXWM995BQGYqlEEknLPvtL9TF
hYiMzTyssDgyvM1uQ+vJW7v8ilUNLodyTZoYyKhzE/I/4a9xtefE7H7+4M+Xn9+wckogfczEZKFg
Sgx0zUCMlM1qlGQBTRk+Y4XpD2VJgMIkVFIwfDfD6Q9utGxroQ13icp2Y0T7iTHpv7ZBosJQ1M8W
6oFP1DkvgJtwxKyN0QuHQfQWTmedjT8NrQevjMwNYYZmXQx/CYROhJ5MdxXiB1/1jlttTMprIgMC
qZf0+V6PsIC9xEO1LXjCRhF9zIBm7Tjmhw7NJyeQpW8KZGeUxlBJ3TaBb+2+prKv7rKM4z1HRLgw
em2q4sNgN0lj+QRyJiOyCnuNQsuqhQuLEfKEFf6S1aZ5Cxoad0RKnIeq9Lzl+GBQSWano7PH2+Uc
eqXap1qYGPBDHpM1OyLoAcldIkuTiQm+h7Z4p414fuoC51oTQNyYyl5i3ZrlNl1juBAAku1np+DW
xZ1cbNREahHqbtCzhVY4c/pK4deedwzBo/MUhfCew7+Y1ORuqKmYzNvqQXhfGdndnVMzq2ZmfaZ4
falCsdjQ2RNbuz45y7r4LBiFcTx9UJZ6Bb6jqa4qp81Up19LPTgW31+qa95Hk01702Ik7ewQ/CSh
goaTnByDh3gsPhyltrUndk7UoY1jpVCI/IIqgPbSVtV7wpAKHME+qvFhN0bw25Lv5Abu1HX8K2wU
1giOretxM1aZ82wQI/EwbieEZ21tEWyHbzSkDEpK+sboh/zIJD13PC7Zbtnddm6mD0YQKDLuN42W
T0r4BEHsr4KJC5MBEO7EHo6Dk9wKT9DFMxIHIyO60k36K4EnxCqT7pqwevQGYvcOPulh/lb9lFKT
RD+m/ErsfudI8+JDMCWTk+59BzpqGCArhGwL0E86Yb7S015taxfYnYKXATTiCdblt+Se21BX8+kJ
kpKUYTNEoQPXc8jNt9ZDobyLdDm41k5xAwnzh/q9v6pjkaWwFTRAPuxodSV9lo806PpWtSvx8nfe
fBn2Yz59t4HF5HMU0ZYbcB1POexj94uT4riJ21odaZo8WkN8zIfR2tXLt+TjuyP0vBPfYvZvMSdy
PSff55yvqOpr6N/813BaYMKCHuDxr5lodkQmieeNZ7G9MnvqLj2VUTg50eBlFQ4xsbZ4mtjFgmnB
3V0M/R4w8SZyBMTyyHurJyxCMTm1g1HTFUPv3D0vkOoH6f8icBLsCpYr65Sag78uCNG+ArD6XYWT
/z2pat0vRqGkyKZ7qlJ4GMj5dzGYwTG1S1SJ3kwx0ZCIxwFHGi5O6LLT1FGhyTwYVTV/1Z3/GOm5
fAsANG0tHop0H1ZgNPJMXUIhI3Rjv38B7IZVhDjuILqXiSDUjj5q/yh82sFFMtN8pMz6i4r6ySm+
fDuvwNtihohZYUoh7a2Rd8ZZO0QTLfKpRQ1Ahsb68coslVCBSzPo2D5jq6repMhhb/Rzd+mmxL2E
uGzawcFhA9j7TNUZHx0TXi+Z7C9/YLdqurl8jnPc5tmitGDB6ZzgMfAXfMxwpKah/VI6+nJmz31J
lIFU0sbe0XaC/qEZ+LDsWtRfnDodc3xjIPGoArZ4VabE6xQt6S6z4BwjnHhruyp+qKbEAbrQp1R8
u2KtxkrvqNdNSLTu7b74C6WduRIr6G2k3+wA1cTaurqY3w3Bmb9P+v7O9MXbjoHycVuMS7Ua7V3i
3BhtfRvsuj9oYrk7g/HBRwBmOe4z+V6omKyQjbxpWPO5b2WzNVK8cPBgDrHPrK8d83E9JpxCJojr
qOj9KSYZf2qb9CDM7NHopgMkS9yMjfFnVvKYzjd2dOcudOXJokWocrphjyfI2BK+vZYNEgBy0KoJ
qLwf2+LW4oscojRYTpfkp3vO+gBNjMmNd52IVp2GFeXnzYOF3nZ1/JmEo09phpWlXK+p9ZJl9HV0
fnoWZKXCmCSGQV9XBCR8HxTqpRNyTzM7pahFugUsbeNIrPajR7YsbeoDDKVT7sWYxaKXcSKhPPo6
vAaqgEEQWp+VEMWKsfcLzfQpG8yBeSS0ssso1bI/nbHhsYu8hHMERtsJP6qWzBvOqH2JFe7eKGdV
Kv+oTfdBe/O3iK3TPNZ/5vmoRfPRE4EsRuwEPaaZXOGNRm6COYnSE+pk54qEf3XoPGsbB4SLrr9V
i5bTo6RSrE3ZAwZu0jM+mXJ7tN8RUUN8ZdAY5Bknag19LxabrGQDYsz+Y9KVwcPPl6CjKwvmJ7CS
qj47rdM8zoIRg5Nvg1QPeEqZpc0OtBdQWqdogEXcFOigcQhRZGxunv0y5I55aF15qzTDZPq0eQyV
NRr4/Ce3aAdvJ7rG/cJbypndNxV71iUkjos4fY2WUkBfas60ViseRVT/lqjYA5/8xqTzeTUofORT
v4lar945DCE3Tg09sOiSr6n7TQ1tuxWMJ9dPoPIb9uTGax8Lca3yB3vMjaOXuQrO/ioBu3zU6fDL
nHM2OdjGuStSF5+7P90TeHfXyhvXTNv9M77DjeDIuVnA1hBw7GgbWu20Hga8GpUb+Du8A+0GUDvt
DPEmKUNiYx76G3YN6I/GYRm79BD9czak+2QU6kQG3SxycM4QSvhvKBEa4nRNPmswbr7tf01RMz1P
HkMwkykvXNtuS2gReiG2sZdw6i/spxnJC3dG2LHVgB0tPdbJDJeuilxWy3HrDsNzUVFMGvDUz4x+
2giM/Ec38A6BKH5hAXvzBWnjRLaY5Rii9a/xkHPq8zxMwj5Mpg7Wd+8000FaghbE0mBpw6NScQzo
J4bf48xSK1jp7ukIFABt6Z7kzks/FDutMO+1scloj44Gx+5PtqfuFp2tp6LeN93iHgkvTTDq/YvG
FLJulcs7gOUjUy9LHkrWIB5JbaawifIQGAzJ8GHiCMWsoCo4YiC+LwFqEDd4yIgMsI2LOmoOqN/a
WB7ZrUwseb8vyvzcS+4b52LqeaMz7R7J70PcDXBn0RTDiW5CLkE5OjkWBg0LUp6gpGAdDPuYRWWV
9+a17L2HISNT37bjYU5wgKKdrkU0WCfVZd9JjKmzHOthO7CZK0F0YR8k0u8y3Lv+7wuNatGucJBQ
WoO1YSR4sYPkFt890a/rovTOnpg/ZUc5QDsPNfxgYvLz8EwbW0kEj5pxhklj4dMThw0wL7FiNDXg
utakKq3qTRhPyj9NkcyRHKDYDiUOS2f4HaEJgcVky+ZnQEGLIjrjWQQ9F7vHmFkXx1fee8mgzx75
saWqgoM/UtFUzQznq/RJptmXQbpwq0k54l6Qj6YsGBmaFKLQK3P3Xb2MlLjE+tQ7WPKvJ/Jjrcrs
qVzKTCK4fG3VrQG0Xgse6MzYuQ8izKpto5N9Uw8GiWUgJR5FbOC7FBYFlNW2O0eTW9E9It0VVbbP
EkluV9DaBrWJigckd7OCNWRGr+CNxNWb4dp7ms1e87SIAQrhfppNd+fmFdW4SfXesNtZjyZ+kxkn
b+IRSY5ibxM2xSYgoQ8fgctsLvN1bJY9UtK7nGf3VDBn80OuUcWQHzhVdEzRM8g+M03pqW1ZZRgB
UxKWB9fBYDUAzopn6huCCFuV0WEHodDs6KSwi8hn/8U19kUDLBA/xFCM+e0D25hm6/a+QXrx1YK/
vipwvacJ7jmjLK/s3Buuwkepg2sSFmwKs+iV1ANR/Kl59SnqvKfJd8aoM6HmkLm4H17R0/7CeLKf
C5Ve6JVkRCFifzXG5gKqwyWVGCSDuu+mgL2hh5ayCfao/WhXONPwzbZV8bZ0Za5qsoYz3QwkhCsW
meyJDiO15tyqsMkIwJk8hIyx3c4WG80lotPBPMJ/nIYcX4q141JUVCKToUMVR5qHfnnJ8J65iCc0
rXSG267a0TVOcNuA7BxE5D4XfveLUdJXngAztZF+MI3UW+R3hE9VMVlRj7XOjmwOoEQG4iGPu3OS
zABkQ2rF5jQ40b5G9xYtE2sf+wpqaIPl1phpnxTvaaaBsyHycfewM7bqX83S9tn6FmlywMLcHeN9
hFBGLRUzmZFI2bLnO4yaE65wqjVPFbkyJJ0uMdbwMU8zvKAj1NswOBhS7uiWdI9hBgtO8444DYWE
2o6SjQQUtWod+kIkxvUYO/iYPPFUsDd1Lj5C3IB+QyS2TM2NltbjsNDB0tTZsB9+ypqx3RhWfaxJ
q60+66k+KzOiRpODK/b2PWVD6Oeud3PBk6wxejL08kIcJWm3R3X/w5MKJ6PX/Bst6Krt6Mt1VnDR
xukT27k9xq5njrmvfmpv86Cp1yhCTMrL6xjDYzFpY1pZS9wc6NheAWJf/XKwSOKQ+GYjvIUkQBYB
9xNK/5pBi8cxlG1UPp9Sg0xxXKhDkWJ6cpga49Sso50VYKpimP0ate6rP6T6yYYq1y8a1PiP69Sk
G5eZKEYchwm0y8mqgsPrda/BTMQ7AZsClZZ6O/Dst1gUf8WIBjqOrJaF3ZyrEntrYfGKLDt9bFrn
n2AADwrZY7uV81CwKH0c2E+lCfjNsSnfnSFg1XCqeuWR4MCkRheoO+G8zTUML3aq1ar1dsVCisMJ
57VdTPltHezmaKbraLIfDAdJoWwc9vn6S7OkrIgZdRTfkD4YjPIWe7Dbo8B/dksV06Fj2My1ZpCx
I8/3oGpXboNjwy/tHrnVPgT18GB4NEXlafkqnXIxr2RbWc8E/P15YZzxOcjwysYFC3eJYyV+Mgh2
Y/EtFdsB0BwdgF98p8Gbciwwz6TxhCHTdVttdBAxqqGbCe1KbqNlKEMCtrWkADHLcyLnE1r7ZUgH
5IQNnkfAmp6maIUxO+FyPkTZIr2lfMc48SDgtd02aUDKR6XFmuXigJ5sDAZ+B1VjtG6mxOAYeDpa
uSHBazpP9lZ8kDQ5bYK6vXpZdSpi0MkYh3mEohuv7CD+iKIBT3bbnFrY1Z6GLyUo/ltVARUhWX5T
DWtsaXE+50R4dA3zN6HXz5zn3Mbwxa5VLb3i3JhRaCL1N8Wb/wNKcc1t2YO76/R7I3wNlXE49C/k
tJd6cnlqpun951+Xug683ZTq69anN6xU15nn7CrrkKg6aENomsABsClCviFT4oFfJAGlK7j+xvRZ
eiYGVCAGaE+XcKBFb18az3Yb8U9TrIZh2p18tychEIQV8Lq+WrcyJS5b6Ws3aGtdztd2gN3C3UO7
3MA42MGUiOL0FLfZE6slHzTAkXXRuYcld2DAleTAzxhBkUuC1uUzoynmz8jx2b9p+cEBo2PjND7W
ys52DZXmqwdIVOhURnmhHuZ1tPtjqrljMMofOA0lJIfceJ231hMGgD8m7rOZKZ+anOvQ4Ukim0wl
0ENphaAjI3Js0ks58FjGudLAdhAEViaJjbuz7PkXOEh4Z5Ze76iH+2XlcjPP+n0Mw+I88qNaZd1x
M5MBMARVBoN1GMl8hwI1sXHmh4lR2tYxUZnI3NrBiar60CkYxFr2O/8bIN8cefBf2iNHzM9kU6Ls
7wIsnjTSMOhRuFDWtkflGSOTberhBAPcqG0Z7mKwYyuLmNCqFo8UuxSrwf5MCRBg0KVkdhgulCIf
B51NxGdxfMfPhl/BYUqjhg+HicNsii0I2efJIM9K+7YRj8+OpYZdTH2zy17BkfOzqkZ2/ijgc2Ib
h7iwvxxnpnll6WUuk4us0EMtqmNsVTqAhJx7EXavZP8euhZ3mKh6RSdfw6Sdou3l8w98lz4z7GK0
5d6tsb8N/UR/5HSTDVXueVSf+nTpiqcHnUzhC7leKBHhC91X3wtmFkemtWt1vZ9tGgxI1iPk7xqH
0i9i4IyTenF2C+SikcEk+dgWA3tWnVsO1Yc2N+/DJA4IBoQswuCTo+h6mC24J8GWPdrrLKdX+h8I
hoTY3GlOIuV9dmoob1EFIFVF8kz6S+wgbuEqpviuMVjlI9ZlpBPrIk19VC4rBQjfb1zr3h5+Huva
Z5IEOzVinqcwTXQmsFd2T0s+6TY8MBbpDnjAMBkJd+swKRZD8Brhau414f+JG+roFPMtq7InM8zw
qwtGAwUxsl198MLkK+ZC53iTEI2AGuBMHvZZpMQYGq5TRt+RxdNGmDb3tBceY+5W/MRBvgbOm29r
H+9Z4MTvqaf3qWtDjeDK2gaheVCIbMzAgf1ia2EhRK/zKOJO6qtOrVuYG9Mh+Ib66P/3BriFfU9A
/SjOOPvQxtoQ6/Hox9w/ibQPogRWx9oF6zxglCIfMPATxQyTIxou0RaK8EjGUKEmFi5laj0MmqBO
0EcMLammIqp/8d+LWL+bDWzVuat5a5v6guHkFjLEWoWadBuPwb3t1M5BF2reY/JXCW/LHJIBoVCA
gXNRnny2B9SuF5epGE+iZEvC1BnKZh/icvNYGQZKE0urELyLHSP6zHlUtRy3Is+eC2n+H5LOYzly
JFuiXwSzgAxgm1oyqZLF5gZGCRHQCMivfwfzFjNm3TNdTWYCIfy6H8dcaDn7YnFGSGoZ6TgdMBZg
WJ908a3C7r31WFeVJjk0gIjshqUzXOcPuB9aSCLqv14NnwMVrscKbVVkwWeZDU9stiCYFtnI5AlB
TfgHEQgxyrP/E7bzkjpNt6KT9iU03wctWROa8RYIY17PUtsrNw9ODlkNwmfcKCyNa3+CCbZKpxSS
jdmEwJbaZ8SacKeq+T3vpuKgErZNn32WySckWi2+QddxJ227Pw4k31zq0MHGU1oO+S0a96jWWyXp
Do0J8G51ZqhDl0YER/WkD/NgMmqoRoojDT+6OTiN6hQjZc2djxvjJTL+CqOjzjPCbWnI3DmnFke3
StrHeanUnStfkf8ZmXf43XnorD3QIfMS1/7J4TVBr1iXunSvXiPuM44REhuGYAkODnU6HiYgL9tU
Bt8ucNSVZ09/Uyq/g6L5yJKBqLLVX0uRssKjvEFvX5q3VsoKCL8g3q5qswiP/fipAyfdtIlRrUaX
pJTb4pi2xxfAD/y/O57h8JyX7PLAdelpTYcX6iFYxcplxIQrpkqfZRXd3ak6TREH7aj+r1zYbW5N
stIfC+iE4nEwy9exc/YRpxwGjN1LR6GZlc1q05rdOzsvl28PSl5+CwP/2XOir7YtKCPGlOAYB8hk
F0yin5LNv835JQwju6dyeqeUDzrW+C27NUA8YFa86mR9fnPOhCiEELhZv4jFwJfrzqNbnxgbPuFM
PPQQS5yQT8Jv+XCRbR2nZ3h7tSbaJvg2abLg6LRXOSWxskv/qxrxjzDns+YKza145wTRT8dDGCXL
7ow4Y26bit/XqcJX6bJ5xqG78xrePe9bye5d1eHVsMqDxztKYW97bl1QqIkwnuIx+PZx+GNmxijj
wRZt5uQnTafHmfrOJGJyKUbgYXbFxYyRnlb0zc30PpRvTpf9zlJsG2ohGSTNjzJlUCXpwshJiLrF
eJlEvedE9yzFAPKKmCxSySqiMwwiOykDTZp5mlnfuFACcqAhoiTTBbsk5b7mhCkAr74BEpkSksoP
ZKu3ltEiLQIjmaWHcSvwjl1vXEMpLhgpDr7M+cpQGJdF2FdfbTVhg5E3Zo0bVFPGjcTpYx4r8uzZ
aoF9rMLK/5Vh9TxVJnbqgmJsjDWli/gQaBiy+uLQ8cQY7KXjCqssVOZUtSvH0e9NOHBUnuWDEbvR
dhLgvlWxaUxWdQaZMY2X5Le9oP2udm0bPc/52ZPiisOF9qMDQuV7R/90bsyMDXhbNWdi0sURM5X2
ZGteDwSpTWkbxmr2OgYGVDK4vsPoM4rvY85ppsGsSavcyfmYfPFBjx8ZPBYH+Bt0Zrhu9BMN5VEx
afQi/+p2QbBuS4IzTvuBXYZwC0c+U4oFT1uxUDcYiapqDcD+UjvZY8poiRqKNxy4L5ACDgktFavI
qvdYnnYgKe+zk9+yWnLNIELiOvw59pTe5IzbyIqQSLT1PmkO/bGY4WBDDeH16NHa17LXP3q8VZH8
7cEB7ETIIZ5L8rrJ5n8TS/R6OeA1lrqPnnNWRvEeuzzvsdpWGXYYKj446bPZDV15pMzsBJjtWzao
ooaGB/IOUOmo3fzYEhKhdsFPcJBk+eKUMb5FzoSwFYwysyjb1F510zGb+lSwa4UZweHgOvdgZ7QI
TjxdJl0BfgSqlhTuag4J04zWZijSN1Pkr6Rn1su2IPv0Nmf5h85DD0nQ3YSZ/81+WCcRrwn7DIvW
b5H57yUJQQQPez/2OK9RVgfUsrgfLmZqfFoBiPCwTr4CF2XGd3vO/vWJgm+wRvO/fE4b0PyQeVjS
D6MK3uy52NeWva26kKRDGDzB1LlHVvEPSraH0T1GHSv+Yrc9My3Dbcpsnrg2ThkWpENbtf+5ecMB
jtNQXUE4H5fuvmBouSgzsj3XYnqkjoxrQfpWWyy61AhW+3ye3mKWBXNKUL3CCxWF9drpuheMC6dY
jQgUIrvq9m1M8qPvQ6moR3njZny1GzpmymB8CTvzDYMwPEJRvNXljnA9vuWp3E9tRdIpuEZ9uJBb
44UOdsg8o98ge7Onz//0lFBrUb3XFfDpKNQoccNjq8rboAllZQ+F7XLsjsJvYfaPdRF+NAqygMc3
ZNTBm++WB6fT71Ycv9iBAFvDbtGkr8DGvA0sKRprvd90+PGt6GH0/8f4+nGyEDBWxiNDSeg2GqGP
4y/k5s1+MrH7Z8goai04BapA/HWOgLAVA08IYnKHvv3WDYRjRtMjLqvDq+RBgnfMNqjGxymUT9VQ
2hhWdnPjs2eP+d33QKvHoNabGjp+K1noPIp/DTt4wl737LaIspEezpgLsMaU9ttMyozkstrxEP3v
azIqmugswRdWxhj0WdZWyei9EZr+dQWbg8E5Gpz0U1GWu0FnD1aa/cUNKtpr689/YLGNVU07kP7D
RWee4nh4sds71aavZqbZSpPmMQw+vYkNXeQJYrdPar0Csc7ApOtzFx8udjUE5PWyqnmrPkEHWF4i
p4gfplFqHqFtFrMOW+uE9uSFiHBkcMmivteLGqJzlR1LRBbhPFZwvdui2zUUe66BCf2zbONUJuPG
N/ny+5lIZ2qz1AIFeUmtyCTyV/xTcbtvifLh51+7YcXP2UruUfVRB4y1+cwLBwWbFhG6L3/o5QNv
nbbdlqdgm6C5WQjVTkniG+aokaNXG1fDGR/HFGuUBQZTZVTGerZ6buPilNWENIaJU3eOvwX27d3Q
2c7uYJ3XCmsHF87cYKvhKYzn8Cs3R6x5Fp9uwLxzli88XnslRkYUqfNQOvZLFvHWzRWa2JS9ejrG
9mHTtNldpqTdRz4duGaff1R5+jV44Wsg/bcaAMLaubcxr0iZjae50OEOLyNzN3LeecxRx5zp/C2l
8Qp9dROP+QE8UsgRJd/xsq7RPIAqUP+F45nVk9FdJu4dx6t9I5PnhmswgEZnsS0yQ8cLaFViJy1+
xDRNPvLBB1yRUTZqymfXml+yXN6T4F4ANoenYr3DW6z2aW+eEirCLFl+aKpWwXXNV5r1GIt4yzi6
ZRucwy0m3geE/ac6Sb4g9j4Y/OxlzxekOQAVnNrWcY7fUVdsCw0FSppbYzjps9VHy0l15AT0QtuL
f01dvmmjz28TWkCI9ktL0XclJHy0FK8rai1N7hGoYXKAuJasblWp4GX2mFhOHvZYT5c3cnfMLzS+
aQPjvWUfWxayKOKCQeyA8tSJBsLxl8bpS1cY31Wd3lRr/7bE3r1anTEDp7gUOcDWpMgNbB0RTJg4
bZO9QzEhM5lyA0Vz2T5afeWXBAcrAgy10XWdlvrJHliMRdpjSm7YX3M4/oIAgK2ZXqfk4NE3+Qpz
oR8c33gOOC3ZqSwxEXQ7IYhCWyONie2M2MxBYMPd8F7OprNSgyl3hYOBJ2/dowNubZMlqNE5hehR
MOXnVGKNQmRHqemSnTDjz9Zry6PlqZcQbuRkDdauFyA37YRbI/8IHh5lXIYq+/HiD5SWRRQZf/E1
0OX3HpnU3GvxwjT8ZcBDPVW0u7d1c7X6V2YfzN19pTZpToUA/b1/YYr7JczQjcersAvCp3yNsyPw
DtQ0gnNQ4WISvgO3HE4uAo45E5zO9VHCDdh0HdcUf7J/vRlJ2PP0carS9cz3miXiQqseRkm7A2vJ
tEoM6kFmZUimrZV7ApcHp6XtZGybPydRq0hWH5kR/aEVLsPMAdWzaneO9rH4mt777JYjbh1KXRzv
YTD/8HoU6JY4ahTdu2yoNo0VjGJXve+ua02gI8B9mqk7FWNQDwZzg0CTrE1SPRuw1xczsd8qKSss
5Jpe8i5chU35QSkvXmfMXbx7UwaFIMy6d7s0+P3UALyNg3kI5YB/NbqfYo9CVWszrEvJsIzcf8lZ
nOwGVgFpwosDn1LExYFk7Z187woXrL/zgEaNsnqlF6zn8t/bK0XaEYw/C5ZYdM8R2+lKtwh1DvBl
G/3dY0I9wiPYx1VwS7yg25vL4sGQDRu79Q3o+MPLmKVOUOl8+ebqrNoXcPn5DfSwAolTrQ0mb1G5
7EP+g5Vx8oF2jgxUbJkGmCuvcdeiRipKu/pxqofHDpUoj83gIXPsZ6e20Mv6BPdAmB9t9RS5X8LX
dIhNdKk7SLopDk9nTJ1reJGNZzwNdvLrFtWWhg6ODEuyR1XGJtaEFRiSmbXk7Am68lHp9osWOkHX
EtOxiKNWJX0GLdQMiwIkCjr8it/KRndG5GtTesowGJ2BmRASIAzhWXZMrAiRcfQ+UJvQP2P6GhJy
knfZxfdKCkDsUv36uX7BNkk7ob3G68+lkPtHXLGmBothIoJxaJTplx+5AC2iiCXdf3czatwiLmFF
G3zSj8Q9i9rAwLQfS8PW54ryCkFfSJ2C4NQdUTNFM9yqbJi2VlSQeS5UBLxvROgtsy2OBZeZOMQd
rZxqj4nhqk2mv0SO3xyTcSzCscryN2YyaAnakgUz6w75PPW2tUFxSodn81DIksJWg0RYH+7tMniC
M4g0M4t57TR4u8okfzJi/7F2JPZUv2cIboeYLsZd3Mm3IXPrgx6fKz0z8ODDglB0wc3JPYQA4tqM
/ZBPFLZzZ/7XEmBMUPvvPeUVQA8I0ietcavQlGDhv+oKgosA2V+lBjOXpn4eFGhlznwUE7WUZKUT
fIDEvuQcdKD8sskVAwMBh6ZCVzGjtxCtHTd4Q67mBTBldEqjBC4uom9Svc6hb7KIONV2UsHdqh3/
IZUkSNmjV3YY9hsYzy8lMg4JXsWUCW1ICT4k6WLAEkSCcTekL86cfNKtdobncO06ThVhqE9uP6I1
j1hoNBuQ6NNt0h6qIeXe9jygHXo2NPEwH7OjIfFVIh75MA9hdxJHofSprJFAqUxu1oPsLqDNz9XM
oTKA926SPK5N65K43UtP55lAKj7bmXtSRku5IIcBOSlFuFNER+KM8cYhO8iOkD4PPaGhbBq4CDT4
Z332nn2Kz3Wou5fGjc2d299rMh6Pyhz+FQiNCVNN6rPwvc2orRFHpmclFYpw2eq9bJ/NMCi2E7v1
euZevYL3gImaRPxKQDMbqPZYFR4U5zlq7Y1qkr8ujg+xN41buw4BLowtQagG+pVHNMGDrmI2OZXk
cbEaYmWf3HkhhvcDi7R2t/3EPDZVBLjDiUw41m5CN2xAdX2R/ugfwOI1lB0zJVJkaOb+P9MItiIm
/KS0gNkvlh2o89aRKx/H2N60zHBIx2hAQ5Bw60LC6kyP6YiPuK2CekcM+XmOQMdbRmww9WUCP5QC
Pdsr99yVruDoSRLxaKYVXUFOmPwmXuvszFD9p/L+irw7FMjQUiF4WhgoV6My1zZxOhyMlHkSKdnZ
IVPh8ceMKir3uvG9MHC+8tZAsA/9c+qixySpF2wr6iiaWqvtWHl4POKtQW0kDPhCbTBfdX2A0bTI
rQNFlhNGUBvnFcccyp/Bcv6bfRiXQ941O49qmyT56WmJPLpdEuBNoixWW8SHa5n+64voD1fKqzs6
ijspMwpNkxvJHhKi2Km6Eix2Dum/YwrpNC49SkLb9NFTR5Ms/OxjvoiepYp+2mC/5BBcs2zWOeSM
68TB2LaouWr5rQ1PvHTa/pwK/U7pibN2deSSggU/vJzgvVJsyd5yVzF5v4XbbFr7s23we6gJcUAn
w4uJoZ/jV0iQ+5Nk+HDE0TdTjTH9aE2wHekjbBeAEkv7CrpDSucN08iie8+M/B3XyGSF5rEdWEr7
JUnmQoMZnI2fLOZX7gA5lTZzo+49s4rDOAhzXU7Oc2pxunZMnKQlV11RJ6e50v3B9jiHF2QBjdy+
drLM+DFhbnsskTvCZg9uG1OlMMFCghXGcTzce1I6MK8Y/iuTPovI6eI1sssuIbEfQaHZtKjxKM9c
jIz+2jhE18aOBqo8crvNYPJCg0rFiWpa9FBFHUeO5QzdOVz+h/Gv6TI6yDAMN3ko4ck65ADM/D85
P1UVFochnbm1VS2kHn3uJkkby/Tus7eszL8g4lQKnuBrmvj0+pYeCAtqQh2xNIdeJDf0n/1GY/oa
40TcBJrCWYotUERRAsn8lkL+Rg141pK7BLsxb5aJMRerHxgNBR04NskdtP6qRPsDgOgQ2TB6amvp
DXBJvXSUZbdIwIRT+WHKkRNPnIfgI+L6NMZPQnImrHI8bnMv9ZaGHVJnUv7VbvTtyebNy/EvJcto
CqC9QZps7fnZoRkaJpd9ceyUjQIkwo0KR9SGotLbYOaNearmqdhWQ7Vpu0xeObLuUjqm0plMqkFC
eSgbsN8Nn/fJ75E4FekAwpOUehTzrBBxP33OPlUV7SzXOugIDa5rwmktg+lt7Idsl3V0Lc+MlgOU
ZQacEArNc5wgdioPF2jbwNRhhBKDNeIfI1b8YLUN2abaP2dDN59F9aF8A2hXTbVgnvvGJVMBc9SB
IEjfftFKUXNGJP/euzlFqs04r6Kphudm4HgKmv8kDlIjwJCOg31eJxGxp4r2D6/M7wZuRhwtESF0
NY3VSRBP3bYdr4GVEvVvtA2IssLh4P83DnBsPCpJbOZj6x5T2mpK+vKkWBd7DGFrM6VKz7ZYKJCY
4oLrQ9rY/NSDiwzHmrBoNsob7kBomtPgt7+Vn4Q7e/Deq7A1rrGW+ACTYGU173EbbZUNIc3qrUPF
mLHCnsKperY3VCXPe/aFCVQEdWwEUFXXlvuYnlEmqlz622I+TKLbWwI0oqjqD0xOD6HtQAzQVKFo
h3VTLIHYQTA9w+86dCLbeab/wYga3nFRqBXojXvije82Jo69M1mXIToIb/yKBwQMryj+pUP61eBI
EWIeLhpGG+Cvz9QbYYEG7SnV/LHh4Owot04Pc+j+hly91w0cjdhw9oEjmFoSgzddEndEH8HsSD0+
EDFWh8kUGBciIN7SvnGU14eI0HymwVC0WZZtlOJdr9zxhto1YDDKvoTIiKjcg/bBDMWnwet7IeW3
71M/ZxEBEz0qcdKt+IKJySgipVY3ZekxKRKAPsmHVDjI5IqTDaqx8AzqtYjnMs8HoQmr4TFtzBdg
Zsu8sTj2LeBMbnO2Qt2fc2sVZfeoB+QFi9XczVP8IVowTF3kGxvL5/VaZkbci5bGNRILavLesArD
YLZpq2F+sba5IRQGdcfGd+v869KW7Laanyva5TaTU2q+63ldmDWgJKc7J8LiWp+BzYFHA0ilx7VS
+t3eFd6NjPIChCmBfOXOm2qYsi9aeHM25vrZZjq3F+5Tx6Ha4zERHsIRQZBq7WflMR4LWmLD6Co4
1yy1sCR3DPtp6uOfpiBiXnfLlCqhbjHABMjawU2xssIvIHjptg06LlX49RiN8+B31hsTb9S/5BEL
Opn/kugLRKK1H7EHZlJglbKnEi6Nc5gk55KeIA3+nejLlnyejpGZ2wGnoXR9zMk4fbl+8bPWotq3
nC8AUcS/oCWiTWmE56w2kCI19xOfycaYLAO3fnbp0VrpU9jp/DIk+h2SACxPK/5DEDkFUCJpf+VQ
5XGnyh3C4k0nbA7D0GtVSPonKS9pxH2UdAXDlAlvO4GmwyjFp5XWL3WS3uMIkxmQb8LBPrMIrtel
eBqlX9xEQtFAcXYSgbHEH96mDDEmcR+FbaakJliaEH/oCcdLB0v2UFplt6kiXMOBdI5uT6iZJxAj
My0xqWoezICQQiH5dawRdwyHGIpLa3JAHsKpLXzkfMheWqUZDdvebRykQfMYCmUTDP1hyLJ57+Nz
23Ze9xeXROgztt21I6kNi6yOpw+P8EYtNLvZLj5klEU42BOxT2ioI1zEJTslMK+c/pDUUbLmETf7
mhlNmjz3dTWecy5CJfMCbnGnEHXS/vKH2nloq+boREDPEe8isgs4832VbmOTV65K+2/HGL84nZsf
Rumt69E8UT/kstNM9EGa5TMbWUK1I1nDtCrqrT0Z71la3yitZfjTJ89JCrMXu+WGkpynlIJ67huM
ys2xPPRt/9rbLbRTeyj2UW2eIyyXJxl5BAeK+Ig+LbmNNB02H8DH9GyiKaxm0ibck7lTFtFPMhjz
wS2bTT0xHoioplnnZbe0Dwd7z4gpMHNvOqU+sbCddJ/3EXYM0HQMBlS1lSEPBRbCkW0y/bOrjS6m
9uTGNGg7QzHuopCBMp9JETevo5Or535GkMG8+DCATCWQQ0+N42cvXUBpuAvvplcHyfAEl7OK9+Ng
zgx8HC66QbzpTds/OGAXD02TzGD1k3eE3nhPyKKDdAvpz+qccUOLAclb6iM32cD3N/s+gQwiJQ5p
WTruScd5I6mdYgKXkjwsJIPVxDGVGcmwaRd8HrZpd5sN9Qydbf6qI0CX5p7bdrK1HdgHfhv/lBR/
IuB9Zo751KYCfqdoEjAQP0mHZbGyfW+9xNJN/Tyj4+7yJikuBtVOQwnorxvza0geHMhW/4Ire4Wx
o35lJduKUhJiSaxTA/lx08QVXihBjafjc8oV9ZXzsMQ5I+Ojc/OaWCzWPKI8OMkoVYagwd5MxUpJ
oZlNinqiKcB8yNJlCUytBxt2xV65qt/0+iINvesxv+zbKL0XpJ1W1sAvyN8lRyzBOIG6bVW6yXSr
HzpcXlPWUlRX0iQNqhMv8T0OxNGxCj6GiuOsqUdM3MrMEGMx5/efGPf0gWh3gpE2hTAhR5o11PTS
Ycxm/KH9daxdcyscl0IYjZzlWNR6JcNb0NNQgoPOkrneF/PiTs2bd4wuJC0bvLRiwDe1eHMosnEB
QD6MTHt3KVPjtTSUeao6tfJRsFguOJkhY7MuvKdd9ckN2l6lbkZ1U4zAtjQ6kiN9KxDEwmJISXVl
1rZ60AgYR+xqTdGoq+lHT8u5k69B+DfLuFIhVB9sHAVZw2cmCACeYLW/S0JFaInYLyMstoSEOU4X
NMKu+yg6xE4JOYYI/Bz+YHSyL6n50fn0//YeEkdc/Q4Tlv1WtMXNUdbPOKMmFYjfExP/LonAbNb4
ROzpta+Gh6qXMTJ/MuwJ8zzRjBjtuxgjQytGcF4nR0M7bzrnJ2zrY9VRMDn7RksgkCDGjDk7FMyD
Sg6QMsUsHU8zx9bqEUIWUz+cUevG746in7wtXZDOUQRFtQYUG7U8v2UCFthGKs6m9onOnBGFK/jU
C/6O2Yapu3I1N0aziRfeFtrXpRhKi0c/ZUY9zHurk/RskY3hlly3BM71rQK7uhmNp74jK1+DUGQc
NWYgcSJN8uo3Is2VNj6zmrtvOfAEhvHNcK1005W1u0YVYC+dzWnru/dYaVY6cvxY7Kl3E8nkH+f4
va2L7mCWykdjH5+gvwf7xK//E3XzlsSFv08yTSpnsHdJKg65SUpu5qTHHDG9tMDTV7XN95hZY72l
Fxs4cxffGrpxD1FS0eNqz8BXJUSLBtdxmVvT2Zyq3aiaP9mz1VaNhB0NnYjJztZpwCxA24CGL1og
BUzVyF8shM75B7UiPDZdUqz8qS426I8Ei5Lc2eEF6Oi55Dw19xc3n9VuMgOknKpjx+0txmmp2uhA
vU6FutlS1EdgQosPh502r7Q4dKCWVjmtbDo7w95xr8DFaexNnSMj2rCFiECMLVqXefQwKQNIKF2O
eJxA3OkX6PrYaMTwas/9A249lsCyPvsS4gVeOWfT5XdIxmJbGRh9UC+qlcxpm4LQ025DeldW0gqt
6xQ+ORJfH/2Z0WbU330fG8e0y/7+9x+wWifJqB9rc3dVDvGjoeTF8XN7x9aMf9QLYcLUQbEOs+Iz
HlAFYN54JrESP/Lqu7vIc2UKlUVqODhtzMW5FmQmc87YrZ0BCWqvOZRx9DuwzOS03jlhQP/iOJ/H
8lum1tmx0e+xsD7icka3yZqnoHW5G1aTscNNQF3a/FhTpMWO0XP+pkgeD+QHLHp9LBP3j/dNroVO
h3XdU35TjF+1URBDs55nlcN8oHvbjLEtkOS2N97k0vow0vDNUcFHf+RYTOgDD7aPCblS/cXwSIWR
uOY8YOYXy2bJw71jrXESaEP8liNtuLIvv8NFny6llyABuMGDBXSTowpCSolbbe15GXPJHKSlze22
Kxy8pjNGY1XbEwq07e8ZRWIVB6KASscFo8SrqVjit2k2Plo5dWmFDGLCwZO7DjJFpHEAG1qpcksY
/65aWB7LMDyS4Qfhll1Uksoa8RHVEoSBGHPiJKNPUjwEhcfAa/F1NBt/pkVhdPqnJI9viiMNo+KD
ksm/BLM7hgfsvUGgpl1+7DWHx5xq7BjpNxz4nTFmgzkPiSkEHkr3VntoBtYAHCzNmLSYXXtNzeBL
o5Dx+hI3pjVHIRb3j0HPFlL0/OEi7spDKxlfd+be8iG9IpsA3Md9HfSMp1RQjtyw0yeKdDLqwnkh
BtfNT//7r9yJzpJB+t5uagIzfbeLI48K7Rw6dMcEBpsixQUsl64bfLc66zkJMSayjPCWTqLYBwAZ
0eQZzA7iFfrDKmm4A7Oa+rHX73hHKTqnY2g9jO0f1SV/pp1dMWqFp8q3HyzKVgmAtxtByxfFjSTs
Advl3GInUhnIGBuyOmTfDE9v7Mbct0V21Knuznln4CnSiJT0eBoN8EpKLXxQW8W5bc0SW5r4LkiF
HyhPQ33m6cD9Jx44++Z0fixRQ5lupjjKd6Ts6CrpsieZw5joshJNvhp/6pbcpiiYZXici9ZuNMS7
3swecwY3ZB6BspRc0HI7Q4AEtC49HBb+iBUEGhLLr/EffteNJ41kgxf0VlJJvEsgPD3KPN4PHPoW
rwMD7Io0Jfi5C45me5UN7hP97T3XhnJF9weTHFSvXfQfhZfco5roX2OXjHhcvVe+O9zy2tiWdQT7
bGFWez6drdLDSxO9mr6NWFZW9Gm1g3gMUd3WJa3GjFRBMeQwl0I/4cmEf9tYNXkMxZ4jrfoQyJIn
FPUJU/C+7o1/xinjGXp1LeME32Ztj/oSxXV2KWowWH5Lk1yVehPwnrS/MDV4imELkQKi0cOSwX/a
mQ4Td2vBYmzRArdpjHBXYojcWOHkEE8Y11nMcLyX7bSKElPgNuv8dWpZJZPrfun0JFffeyCsO3JE
LOwLIivsnwjMUmQ3y3+M3nBo2JBO1QKfZhGkP1WBGYW1xoK2PHeEuAw4VYQbGe9JiJG5SUVByMRr
hceqIDOSf2uUOSPrX8Ci5lDbS5zDtXe0ukqsU6YCxGPwrVtz+lBbG9fDpYVCTHZZbKMK4pzwGnFq
vXoXGGl1HLhex6klH92p595ZAgaq3KdYYpTE3hSlzpuZ1MaXaJ2LBFDJH7EQTDSxmKqdTICq8tg5
+V8T+uQ81Y0QQ3LQHhUiCyDQZjJ/tufQhK1ec0Opu7Msqx8wNQZBWxKoKrK+Ub/cTdJIc8PoJz9r
4eF0qiqsQcu5TIBt5l9H8g3q2nU2q0+38hhfBKPx2XTGRzUAWZgkA6baF2/RnG2xxq2Znw3fwiVH
QGsxDcOhgxc932Yy6Z8j/zspPJqXwyY+RJYmG44ZCFpEWT7NnxhrtrxXJESWwdkgHAs3mYX7hLQx
92W0X2/2LgH0U0Ol/ovXzfWrr8XAsB6/W1xTSN/Ngcv0jn3EnDkxCx+nbRRwrKGugWL4FvJfr6dz
MA87ywnbozLN+GLWz9UoalIe5cHOMbtVDtQxVP32ipzVIfsKY1MGbnaUpiQo5K3pC5pwdUas+T4k
ZbeT+yhZgIw+xDDHqBwU3JnlXsTXvOcgZoA3sjxvRg5rD37adKdcmNVVpE5wonmMxuQuuxHrKrYJ
Y8/UzRc/D/OusEzeCml3D/NYoyrxtnDnCUgdAONBh37qkMn2JVvGvrS5dKBywvXOe0LrunodVffT
Vok6Ff3Q7gHhcy5qiz8oAEy+GCyF0WBeJTovLAkmqU3AKbq1TawB0PeZmXDpQLfr/pzwFgkz/SVO
CB3+ySExntrVc+aV8iZ6DHEzq0qFzzmqJl6JNjjYM3HXZahvqQkeBFyswAPkkGSufMVPkiO9jBCI
4n7GrCEeqowYTuN6H5MTL6G2or8vkgSnnGVsX3A9KjwY30ZA5hjsR5Kjr3LAvA1VpD7w9r5gTYmO
qYaK4fvmgmPwHCS9jiFGg/Tv4EhIs6w6gzlEtAZbO97qxvpsYt4JmJnDWriLvZLk9yrsxdsIEvLY
tXlC/likR3Zf6pYCFE+ABgOXZDQrVZBQIuBwp3212IcmJpC89MTJtGaq72bGSGhFnJajkvZqaDwy
dB5JamR7B51zcUTm+6b89RMPJOUw0xu1NI1m4phlY/eSF2LlhzreVGWlX5U3eqvQcacNhGWeY1vN
mxRQ+TWwMBdXaMw7o5RgJiu7OoLCDDaFaEY8+4mE5hj698hJIIL43WKzY5bq2zp6h2q0qxvzGjuk
nTwDYEkdZ0czTlAeB4wmmt7Iu840gyj4o+g0/KVtDvmWwWiyj6q+vVMhQaickGwPCn2XAjS/E7ca
t9TEGv//l4JaKW6qmbf/3/9Kco7sSXiPZ5UcWXVdeKw7a+an6ULcWQbOxaqQ69HisOUhuj4lZvrQ
zly6a0+r8zw31i6S1nScTS7LmV912M8j2DRiyD+J8e/nplN/GOwIrrnb4P+4OrOeuJloa/+ikuwq
l4fbnts00NCBEG4sIMHzPPvXn8e8+s6RvhurQQkJ3XbVrr3Xeha+8vdowqTn1N1ycMe1cqPq2KlZ
1TcetQwyX46SeMIQRuwUatHEaT+M1j3FUvka9M6rO5s0zCbsAS5vyk6g3H8GYPyQnyOoPrexDxC/
CCa/YRH/Trq5euipDdaI1/i3ag9Dng4QkQFRrESnYGybw3q09jviWXFYoGJCphldRN3KXZMhjiwy
NfjVesGm5W6CBan0vOC5EkaPBLFohqPbNyX905yJANGxDz+XMqkRnOQS7onHVAIN/r+URiERAbe2
tfrrz6UPk2EH+CpjCJyBoBSe2M5VWJ3R/uwRVwVbizxA6in4aN7SPS1e/V0FkmQJkhtkZug72lyG
C/EkDDt0VBWkKg1fAwKefSbH8xDR3yd5Jj4nEBDp8av0YpThQ97nlt/Y9alW2ez/XOhY3YKRX0bi
LEIxX2bY/uJ5z2oI2bCkkkL8ct8rPEmZsF9ZUpk5ZZlA0cMq2Xl5ePIKyhBzaCUIx+o+BBx3LHCr
H8Fa/ioqc3rE2Erto7HxoMZncMexGuueVR/7JlwFDWXnJwnvVbWokyo1tNM8PQ9u+MBcZ3zCyPrS
mkwkppSRfx8/0k18rFlm/YGjRdyF94tubgtM9cdqyu6TPBkPjkd/p/OE50+2ZEgdts/SiOYXYJ2Y
SaltwKWVD3hCkDcF1nL2FqpGSsSSfKK9kVJ8KdQIFO0bqUdM+qpp72h9Vo+tsm+mGHybJItwo9DC
UsmBKpmM5ZJxP1GCeeEZ38rvmGP4Nhl1tWdHcp+XBrZs+4WB20YdvF7q8ZjN6BR7235gQJj8strp
xNk3Zb6IzM+ygsifHLZ+lmDodVZ818XhKzq88cZDViI1eha9WZ0wG5qPXubdsAz3bKYrGZQCFvZr
QR1T/DJsmEMiyr67DBtmiDFlwzZvkOzrfXIb0OoqStJJOgBR9XizDNI8EplJX9EZ0yrsH9qQwleN
Uh+EJ/NL2tboOnTPdGcZjlFTWZiJY2tL3KEApeedcFy8kxoXnCbZPfdDq0/SMC9lno7PaVCr+zCa
H0Ky87Ym2pydlY8jtvNlJksiof9ng89I0YM2Yj5bhTZvqmyONni6AmYwKcXBL6PojDtQDed6xknS
Iy4/Qke5GLDYdhAr/grPe5wlH+SsYVMVdYDaalZ7UFH5nSCS+1DjEDkiEcgNQH9W2N07hcm+gYdb
mDMEZWE8SZMp69QSJcc/8plkQXZnRk3EkhkMew/u2Z60YPDNotH3U4auoqsMfnlwKIkZPbiM+zXq
k7u4YxBFl+mfcjkrYlavt+XYvfWF/BjkLE4S7BgNFgiaKX5j0V2iSv1awBWfnaha++rpeDJBAW/a
ABcSdPcj3Qc8AhjS7Hp0UNAgXR2XmJF6xq9ZVvZva8bu2oPybdkN/cqWLx2abdo/9APsgulHWXEk
LxMbtHQJaJAsMM5sU3YXFVOznXBEPoOkOs1NrlZzIvJXIegjJpMB9YsJuNshamiWxy7gbIxhwdx7
JJ4AhKDUoEsVbGupdkHE+url0S8MJDmliAj/jLuRWKGtp9S5wWhKAHTKYm1lHTEp4mEIDXUYQ++9
gJy3b4CWJTjhfhGLdO9kfjmG4j62R7g2U5OdvJ7TOvwt5vbdiVn3XdDRPM8JylCsKLuyk2fn51Mn
CmQVyuGYH0Brte0vHdeNn5bY7dpVqB7FsJrjkqaY2xWrbj1XUNnoYgSUjbjIcLoVq+E5Mv+g3b6l
InLOjefShJxGRool9XcR0dXnaUnrUFxt95xLV2x7iaCWs0e2jyM9ERVIzzMuHoWamFrP2SUE27mH
y9GIImWSntobMOu72Fosgthkur5J901e3niackayLpHMke3HDnKMrOEYbw3CwfrNyajvl+quB1Kj
AvM4icwljQgrsRf2j02FXJCS5N0IBhxKZWjvQXG+Se25hzRHmExml2fUlzYC0qXrEOiReZ5jWMMF
8rFmmIZTPVZPsyVtX8HHt+rYYWTovXWGCUdG1ZRka8enKLKbiovnwVn8ZcAGOvd4DFpzB66xOUPm
ie7yEw6adq8AqSLo9a4r0ujaStdhEuQARVUBllJF4FFAov0492/QPkLh4FC0vzAt4c6aP40hlSdr
7DbDqDwiCgDaGBXqSxkOaLDZtrCWv5LDAMehDMl50jXnKKBmVciA1W7EqZkk6Yy5Ps7mgsKnUriZ
XfcjneHZuSYiqeBJcdBF3WjuyYG7W3BDJQNGh9XkeIwG7/0/n8rsnYTlEpecjbs6Zowr6mtRRsvJ
iNuzaRCBlOQgsS0PRJopKJqNP7n1Nrj/GI5ReJj4yHNOu5iBCzPCeW+Oz8PnHHTZPes2Wuw2fGvb
bHpwQu870ajiqTUQagrg06qdy09ZB/AamP4j/nrQBcPJenF/B6F3Zd9mei7EslM9j3djOJ+EXOEb
S6f9WFU+Y3OWCE1KKfNTt0QqFI6QznHLbFAMKDbO+742fM5WmM448e66NDhhK18dUaA1i1APHKmH
ep+AOFHKNA4hpnAAetGV5vPB6Vy6vT2hplBEbmstFkwswOlIFSxl7I8VFe8UtD6JDtgbUyO4urm8
wc2lJBbpU5lD13OL3rowEBSUQM3fJB7E3m7Ue6Dlk0iIqmGJRaaRvnhzcFhMf/Q61qumnHyRpx9T
w/hKRta/moSq3Tj56aoflmSlHV1IOYcGHLTRxy821BeWtOJDg4HZVojAiLrutujF/qh0xo2WBO5x
EZgoojZ/o6oxv/v0ElMT/Sdct3T7LTXUkYTV6lgx+tyHGXQjQE3mbsGKtA0ZwWaeeaWb0+7y0iJU
zIrfbYfEnsqtn5MoWY11RFNVsKE3RqOnY4cWa+zj6i6pAVxYCB2ipIQQ49XMC5oBtDFEfqRTVXlI
23NZc9YjQ/rULZjAxMQjtIzpS1qvhvjunWr32C4Fiv4Gqi7nPvx9+qCs+qZlOSBQDfFDhP0p0bQr
ell/djOqfGZMu6Q38EqCCAchMt5nhjm9WB6esep34yYE9SDU8ZUPOfKD1ZUib17+1lkBCobzPK34
4RoobmcUfMPCneQm245YMPiKjR/bMztHl/6qTZh9GVENEQknQ/NdZTXtxhCTmC0yaDR6fENdpO49
RPCi/gIxXbBQoIKN6QCN+BYvhGk9LdVwplMLY6ejGduY4p+M9q3xTYz3qaYgnnCbbi3lfqyxnpC2
GFVETc3MSUw8LSu2yZyutsGoDetkhHGw+s0TtRbv9KyAFOfnoNOQ43Xr7L3iuJRxRtiqxYHRbGhp
d+U2iJsXHcuKSF38urSpz5gTaD06ZKpmncSZOVASJSJe9tUalFnFRPZyvqOPw3ulhWSk4NkPYY6i
d2pGjo7za4svju7MdIQ6wWF5sc85JJix7BIoqJJHyuShTUgRG+3XRot92k48UHy1gSbwT3Ux/pNh
vnhD5ecBKoVcP8AO6J49G0tBqoAYFF1/9Nr2ZsZ/nBogSdPZT7ld/DVr/RLq9DUuH4bOoSOePxpZ
V+0KpznGS3l2HATM9NOGgGAvIDrnSVj07MGBaAi2nnmh2/oHWxrkJBC4T/QsmW0jLNtZCRpoI7Nf
Uz8o4WFQHDy5TfKx2MEX06yr2dv3Ex1jHlR2ukVN1zaKPo0Azyn2mNZ+DRPssk3yInT8DL/tNW4z
SNx/liH/NtLuLSzaJ3JwEKeClIloNhOqnD7BpwM8psdb1UVnDLe+RKjkYuOgk2peGhP7iDCuUtm0
UrxdPpbgRhWHeybxJAw8UB5QJBClQ8DQqQmx4Ixf1hLddIuIRAxFt1UKo44V/51SkDmmwTKcjcRB
mPCRcOXSniG7eBOmd0aHJiU2cdbZglhHkyGoJBBw45RGew1HVENhzLDSVdlFJghY48YMt/SRfcaG
SCKc9LzKW9n9qk0t+SfLjg7iyDGaacH7rMr3qlP2PiiegAXe3DD7K0DuJu7yhvKEwWp5FDNxoBm+
6h0wPdUF5dEcvS2/9R1OXoteCTHeS7F4JKdkT5HqPk00QHYILHAkBiG230szx2AWrqCsMH43WAwB
KiLa1g/eGKLkmzct3ggPfr3VGAhK2CryXUVS6IGMCjYD5uNuW9/bqyQNthvFrCr21Knbxszp3ybi
bsmCiw7Io61nb7+UftMjPcYqhfap4LPn1Oauqsk2M15bZ74Mk31fCNZ7Ffwdkf2Q5v04KSxhSLAx
NTvsWMw1rmThXu1xOVNAg1fM0TqjgoSO9KawTdS1uEFQ/BBz+kr8JYDdiEVjcfEgjxgV8ADG38Ns
HIzVRJjCQgjs2s90+uIq84FMu24/RzNgC3r+iGvOucdDz4P/VORuvivs9BB4HCg4LPG5N5TMKCzZ
yXHfZG3w0RVIeINGgRW0F/onaQjMg3W8MRBW5IQHKIOynFiqgRmU+owLMmvTgcaWqIB00dJ/0Bph
AfJ9F9RR+Jz33i/2Wrl5iSJG/45C4x9ehNPu5MBUt0mMN+5Zpm4VEhj43oPtgGSPMURTrPgVlIuD
FhmxkZjgBuL4dI2IsoxZl9iaSEvCfBzWSMwShe1W0UscRrReY2y8pj0sIFvvypmIckALdHuvhYr1
TmcMS3MdvY6T+dmnC8Pnps23WE2vtrm+00jtHcQYzBJnih5AuWtw8AQLOiz5SQkC4nsPK8Y22utF
wSF0m4b/Db0Wg0x2CnfqdTJV2MaR4jFZ29nIEiDdD6SpWgIvKaCyawg2Zk4hFwLyzqChtnJPqjVr
0BSQMorolirejYmRR3KOrHB9+XNpxwZMzXr5v+/99yrQalP0YcRYcc12tzkD+Hb3SygE1iICEqdx
cft2BZ7PXS/jKMZ9Xhb/SDmK7twgSdcyDEfyAkmKNCkGE2YSJ4dpsjhiSoPzSgaerUalselcBBF2
3s7bslLzXcksVo+z3oNse69bUnNVitc07snBiMa1pWtz+Cdsoj3kypD7jJp/O1uOumf5pt0v1MuA
qvcPrCl7N1hxcSz64aFw4dKOrgP1ZH2FLtU6zmGyL/ENPHQpYFtC8PKvqWLcb2cvLsnYf1RHZYRH
/BHnGBjpIj1HqvTemcPquwbjQZUsH2YzcW6I8vgQKJe3PS2KK1YoIuftzjj8fJm61kc3lw3sOhhi
aC1+1W1wqZdwekNo0+Dqsky5YVAnCGtzfe5g2jt0Fjj/FMYJjApNMIWZgyLhbZBm8HsZ4t+Bymh0
5kw8HP6yilzuWLnQV3VaXzhkxRRhf5fBtrifkG8CaTD3QdNaa74XKptcNw8rjWyTiQRMbshbo7r2
apKmc4gU8usinu4GnaIxZysswkTel4JgN7X4EvHZDicfJPO551UMUWKWxilxXObudXGa3fhErMi3
teKK8bNhKIhIWkXQu9V4lUmz8OYj8sI96T7Pquj0UXTTIbBaxhLJQpyLToJfBPWlcHwJ5pqz/Vpr
x4trIyWlngznZtgxK9oSU/iFMG08Kfmb1t7yVGOnvNVN6o9sLuBVaudgd014CEH8wY0/2G7qbAyK
9F1uOg0azatDGUxrjHeox8yziWnb+mzD4dlObLwJIVlIJUUTMVU499eMtLBvsIO3aOMq6C332pxO
onHN3bgAAivCj2qx0ZIt8muAfLkrIkoCrd0K0BgXWppcCrgBY81wKg05mvx8z8kkKnyS0+h+pL11
qMva3beZRV/Ve6jzIdnUxUJqtqT/5IXA/qdY09lqvNcxkuGx7COTuBCEL/S7d3VbHWaChlDeBJA1
cHdwYvlyo0piRHGddyTxx7mRxZ+B5UYqSz/EJelrQf4ASmCjnWi1HQe+W3ueX3p0TJG/0M4JgEV8
pYyQdqjwXnOn+6tmjsUJZ7VDJfEShQx0DeqXm+n2pT8RTpJF46eY56sMu0s3hMU+gjV8KSYLNFMz
gmAIXWaWIqQ2GwVsiEyeIX1cCMOAdNW4hMkNfXn382XXnzG1UeyX9vOs9Koz4443VyzgPL72HHSO
ZTcFDxnuhf8udhd+oIERe2yBm3h2qmcbkiXsYGntNC0RgG1wTA5NPuXXkA4yJfSyL1U1HNo8ey4S
kis2nF8Y1BrevA87nneDJJAN05wZPmyd3/WkmriqoNobCt9sW5FSj/D1zyWbjHyfrhx9kyck1nTj
VYKbDi9W6Q/r5efV/11+vgdWEDPzECDsNEoy0KYxgRolUHbUcBB9aHWuj5ccRHZChn2uIniTbeTU
fiQTtE7Oqie10K0KVM7nhMCH2VN4W6v1A/252NkQ+PDaz7NtiWOCJercc6uHLS2+jcfQ4JLK2kD+
zJSC8ofec18zmEh90KUalxi2j2SaWDYQW+BB1o3fmSNGg7BsfByFmG5QF3sE1N0t8IzJtB50gXhD
PkDxhqM0y2Gb43zcRpgCUBQzZ2u7woCTLFAn1CjVZ0ZKd9AZ6/8usKkl6nVOw0NkfWPP7/apdlap
7UJjfEoX34TncyQK/KKtKUVOKP7ME76/RSPPGcW2Jp0U29n7yCZAkxTVKWMy5gmI9G2j41tNcTcv
5nfmEc+KMi0D804WZUJlo1YgcTbzP0HHC8+Zhgmyuvs5ioA2209GLcZD3X1XQMQeW22+Deh3RdID
BIoOi/xtJg6Iq4X3tUEotFVufYuXHGUNOYqp6s5Zah4UCiZaBduulH7SI5xXFAha+W2NAK2YMDM0
B4Ij6fF7/+aRkmcJy5dRQa5o6IMylAQ7G8BuL+7qmo8mLz1aAKdx6BFNNQFzT6p7j2ShlIFwnID/
pga/TZV1RThznFF9OVNB+1ySA25NZ2PUj16Yf8ogelctiTtzgDqiPDkJ71vnkcUmbAUIdTpKRW+R
CvgFhA76ORoiGVOLAN9KOEe0gu9yD2JpFQb/iNi6uG7np5ibe6eHjreiF5fwhSkcZuNx2VuGgdB0
8LWar9MPDKN6TImT3UR98hIn07dZgl9r8J3alRZ4zIJTY7hfRqoRpwZfhYndxmhH2DShdwoH5KnW
FRX0MUQW5NjYCa3qkYzCpckOk6y+Hac5wCEOTlHHW5hUDwqBQzRQCPaVw+CCCI5pNp7q4DDa0XCC
F/A+GhCTZPzCfUIIPRkkqaN/wVlhV6rltXBIRWUfO3pB8YmjlfkCDHWtzJcKhSnogApRGhUcTIVw
Y6HUipzEz6ro2c0bVrgpOBh/LYO3Tq9v8/pexUlHwDXzFpv/c+jUv8fxQXj62eNMumHzPzV5nMEu
OJIsxA1t8jEANuTYIN9bYG+x3SUH4Xj/qil9jpvgKVTOicWAfazmlhxHTuWhLN9BErzVs3qX6Tt1
7h1KH1rrGlt4gklsN0YV0mLgqzpTNEky44oBBfcFuUBRPnyYMTdHPShcEsk384tXm2PqPHK3gx3/
pVsRYlXkLKBi9M2AK+reZpAbciTvnqhrHtD++3Umbokww4OdCDqmVX2HTuKoCpO7TfOp8gHhkoSX
x3OEP6TqHhOUQ2MmLppbf2Oa+j6tEpO5PEXmbFoLx1J813SeOEGQt8eZoewISskf7TK4Cc9gCzN6
GpeBcQxUheA5J4SO2sUJ6WnEkQFAiDcoJz2477gBtQJYEGDppJ/Jp4EReO0+BQ+jAdrSM3HumPRb
VYQ0uSY+GsscQLNgI3r+fWYXK60Wy60ByOs2/0qLuNu+oHOAyepdBgGtbwJ4wwL/rmT/Jtr6SD43
zZvO25jgbobZfUY1sCttjaFbRJ9OJY6tIGdRmgdQF6e5xRZTy1JiXuU/S+DoQTbVXklMiTn5AI4V
Xb20PrkYAvCPwAR2yVjEV0wGuvPsXWtgklsydmjWLE92vnyHtThDlkN1iLxOSxdcGmj8dHjubCsi
Aca4GHCpVCsJbg4uzeJ+xOAdZvklcrxXRv3JqtYj5g9+1wnapmnEiV+tJ310Gr4uGUAHDO4IHdwI
jfSYzF0WgIERdLJ8OSUgJnV20b9uwsD8QwqWKy8F2HG2MBCiK2kvZSyfO+4/O6/ehuBtDvmzjMuj
HRGna+YGqZKtye8qX4DkARUU6C8TNmBPoRA3Gkn6zXxaBlwTUUMHRiQ7t8f6HA7XlsKcGpqHVFi0
iO1qVRVO0V6hZh4kf3tyaBwFzg2MLMehR1KMv2SIeHBSdXLKU5tfYrLuSmhkajRGP7Cmd7fkbpmo
9gm0cw/23IMBspBNd8NjvgJ5WLBQe34v9M9RUESkQbIDWqzE9Bu7g86ry1Ta3zkGPd4QsZk17Wur
KN5dvEbHksXPm92vtDE9MDKMHbtnl5A8zGUg5VKscXQs8Sc7Ef8oCSUj4xIcz0G+XeKWsNk6svdt
an+tdx6RDseIXhuooeG9x8aMrstk62HBtlPzOqb1Y+wyMS0QVMsZUzLzjM5aoyuxUG+KI82PT9GH
1yJbZRDujPaZD6ktBaJI0hSAdH7aOW+ohXZ21lCIm2V4H/QN4OWbUJScCQvfFoYeFff6E5U1XNFe
041vwpPb49ZJOrPbuqbNESvglDMdkpMSLkywVV7MkeAxA97g1ePKP7F3gSB+U02AsnvXO3Z911Fq
szxGWn3kkF3YoA03S1e/fc00YLkJbK0APQtWGXhiCuZLYqUAH2wUy9ljca8njxmLpClWe5eYw2FC
AP2sqOjkUvuqr49tUBJwY/kMx3Z9hwPPzjXeT8DN+9a8Voxrts0isUGb5R0djRXtNLY7ei3V8FS7
74Jbve7Q4ru/ZrxGQsOMJXJxhcqVfsA8eDPMeCPsATdY+uzU4bPCNBEnPfRueruZ9+osNTovFyWN
7h6l17HHAwakUnoagIgU3gBpxX6NPXJMg/HW2Ma+C+ffCPrVPojwviDPrXoC+moocvRVSRMraf0V
OZGoofpM3OivNi36YiTfJyC2xaq5o4K8eKSi4mVniCSOYWrdgOjaASuc54BfSRwIf8utp0UrMFlk
0WeVgA1QKZM9LY81k6vcLnGklOdCWJemyIFIAS7e9Pl0aez85IXcUTOZrysLYoY9cuyNh59lZYGs
q5XjJ/E/z6VhU4zmaxMN5EbKDzdrD1kN1ycNvddpMZ6gYiXpO/J2em7COyVT8jdBD5BNSI30KEgG
DP5lhOuOf6uAQq+27ZaODvb3Rf4LZ+hPBXb4hlAGJztDjCkgjHMoA0wmRh+BQcMgb5KYRmceHc8E
EpCWhV+n8treZuRSo+bQX09/AfdT3tbFy9J6IGs0AC/pQec4r/VwFTLD7UZ1ar3qJR71pxR1fa5V
iA1kgbU55u5TYdMG0/CyZWL+KRpwAqM14IwaVhi/ts9VaP+LomzGfI7S2bG0QaPNmJiJ18fRwNPl
mmzPkMASmCn0dxBc7uzEhb1O0Ko/m+a/xTK9o2cOT/Y02YfKipiayYCsu5nPyVagwarOX3roJygF
PkWa3hG/4fh57BLBCHyEfGjE5gr2uNUia/Bc835Q4hxaiTiTfXaNA05RthFWe/7+Rq4GXu8x01BE
2qhtaYJSCngm3OLeHs4OJ9J0SI5dMcXHyl2SAwX+iux8RJjg+WMUFIdhmD4x/UIJ1zXoOk+/9E4T
bTsdSWic486kEO4E/cfEYSgP+jXaV5xIoKLnSMqmqMJHAoLuIMMp34dRsGNIMbwsgfGngX616xu8
9HkitvHMOBpNJH4lzjUIRsFI6nh0Ll1W0CPQBu2GNJZ3CJ+LHcV8vG2b/ELYXkywKef1GjyPqLCv
DPZQbikYd662ftdGUNHTEwhk2a7c9EZAaAp6IKROjLJ7pwKYMIXUMSUAoLAY/o4DqgjTBtObgLqi
JGNqMwCPnnhM2cgiF7FJFiGEhatpLt02R6kMov3ZGtJbbqBDbRf3EFeAT+u8e1XVj9M/+eDNR/pa
IRIo8uaaeUSEL1ClSH7dFnNJBOspds00vtguTYepOHaZviRR4xyrBdHCem526+EbX27K4YzcO9Xe
oN6u9gHvH22+aCeLgsbHYFW+6TCx+bks//vq58v/74/UWQgjtGFbjksXfwa/cXnumfsnLTt6XzGQ
TuUCwBENXZc9NwJIuEPBgCwf1K61HyLeRC2ZP/TGNJ0j9FSJy2GzgfiVHuOioTCl+9Kl0jximRZX
YNrJecVAzc4fRmceLazuTqfWoY1oisdVeQ2EsY8YNhLlxEIlPfvezaaCYX437KaeZBCnP44qIv46
LhAd9uNT6SqJDdYCgkiioMO+zq2ClYXcEDBOfYw7q8JGX1J2xPoVs8RLOMn7pLbuLTncqOthkJtk
F6GyKwqTmiGEmNEBoBAIz3faKB97Ud9a7qgGOrnVeJyocQXabXAvaY1uA4FyGHO/sY0Kxke4o2ql
TgY+ZNyl6d/YufZsrYeyc4A6K30D0fuF0fZXVgEDWOT4rzKGEOSa9xWUoGO6s4wl5PHpORwS8+yF
LUP09dL0AT2gMvizTAfsfxxMgXFtkbY/ujI8Yy30ISU/iBgwSNURk4AQpC5ZhAeMCtj3Engn0b1p
FiA6vcRHU/0wRN13No7WUawjbO8xnJFfTixk+3JBqOKJ8S50Z7+H1YNA6RkBFaNFt2OhB1aN3wd7
pAQ2xFgy7khpDONfRq+fqTMQo0zJW0b4J8yf67wicFtmSgRjpCTb9xdUEY+j0fbXYMHQHJTTHy9l
MuAt0xGN+l2QGsyeSsANqj5JV57LFmbaQlO90fXZXENDVuyvZRR/+8a+TPHMJK19TLvkdeqXk6z1
tQweXJx7wAjKG6CDVzs0B56f77RPGJEpBORtbjC+bphxvEPTQBOxDNUuTChhhnVmBw/XpJgNkuoT
OPUBSwNtjxxas9QNNKmy3kRevHM9Jm7FJG/M73GihTToiOAt7qV2ULrh1tLrfjqy+G6MIBE+ze9y
V3mfboTNpfB6IDTBwHc6MGxBidWmiY3nILE+qjkoCHid1BnYBYjMGFtbkBzt1FuRySiUAsNrfKFN
2jo/L3WcAY9teqhggeccM1Of+7WV2om68H+aqj+vfr7nncbQ9WC14NMopTPd6UrfS7eKjzb4WJ7X
tdkUWdODFvbfkUEpMcz0oPr/bURNogZtOTc0mP/f90PSSo7BOB5JJczGO93OtW8mlt83aXF0TLhF
0H7b2n7DzQVvRu6ka75QWCPdRdSEVBuEYKOB24Bt2SVJ8ayr+U1l5i9JcATrLSM5YlZTTBCbn58t
U8H5ryC+BaIdO2YcNftJA90uy1yTXhxXf1zC1klEqDSfUEc4XeiiAq9Bj3KoBLo92mTReExW1nxm
atDpUEYTBnzcTGuGeQvto5/2COzZQy1SWJeGDnHBz9uaLI4tcvq5FGcinqPTFKX2jpnShRyk0UiW
q/K6F7Ox2/OaRb+xx4RMJVEDq+cJO02g9qbUWmHVuDfxhnL6CsmNR/W3Stow5nM0cQJxjGKHydPA
QT1BvUBfBBBbFF4WpHWxcOHiggCtJ1UddD2xOk3ldKJvch8EocuQn1TwFYeOhMXcE9Nd+UXXdWSC
eHF87FzmtRSv/s+FH1j998pa/5yH0W0L7R6I3vrlz+X//tzPl0Y72Xz45bFCGeVT2YebWgQYeBeC
TGrnFuUWbuv/bdPWpAv77Xr5+d7Plz+vUH+CCp2n889Xig3gvz+mfvq8PVitOJdIpJLVm7Neaoxk
frlefr4sMG0T7QfMqLRHB57bBGysw9tUthF+sAa617DQsJjN8b8fYq3bo7f+JMNV5SHsvdsYVky6
xjY3febWxn8XJzRfYnjQa5tirRM2ZmFDpiC+HH4JPnvMRwb0pvm3GNuvbBHlIXA53C5zfJgnzviS
jK0GZuESEjw1LrfFhM/E4IUeD3Z3G7C5BXWGwEQghjQ+f0WTOhILhOZwF9uy92tqJpNFl/ix5XeV
lE/4lw1VH6LJdfbRkjN6+gZmzTcj980jqC+0nfu6ja+8N69GyFG5mfZxVt8vKfFDYuYvODq/xKmx
HGzrnzXjtdPD8pWWprszl/Ca0QO1ei8+9hMZk24lj92YrWg6/+f3cLrqPJTdibn1V1dNVxVA6bOk
9pNgPgiBuTLUfxPFLa7UQloYzuudwk1P/3Fm8zaHbRe9TR0xDnQ5PhA80tVzKLNqPEOUSYx7M0Rh
jubWJvvzUBGI8hS4PG/1gzcLD9wB2Qu9elKg4NgdVNeBOUjdjyZv2YsAb4xl8zRL+qQYFxbu3oYg
ivqjaNonGvntLuHD3ETLcIQq4AcNsnrTjd7UK27HM82DMQWTbMROsw+d7x4U0ANwYXcvFik3S6Rv
ExzXA7PlV/JTUl80OGtiL/ti90b3/QQq8sOdjN91D4Kxl9N7GeUu9rD+oZmqFru3jJ6iPDni3/mC
rQ/AtamxrTfE4Lnqb2RDyCCiqD/W7pNY3qTTQCNblmGryuyu0TdKOiDTmgOvZeTO0XIdmr6pOhcG
Z3GCpaMTUrRDDk/sCFwm25N4s2UeQapJanGAXOLmUoXfGIh2pi25MdT4XqxxjHnzUnq4GjDfEoqZ
qFPuLn+SRtx1Ib74oqTQHFuETrHdYxSgQPwZZIcB5MaIsSbayTWbJSUtM17x9hbKMumt4/PuDrEJ
cd9LdPbm5cJ0umdECZTTSyT2KBKVPWS0La4pGDeUSVY8cFaqiL9yqEEzhPuDRwwEk2yif6y3LqLf
1En0SY2DV84UgTp091Xn4jKcIEzM7e9aCA5tOX6HitbiTGYlqqi12oYrNGJF3MAaoNFrIr9PSyvf
eVZ5LNr+r6qb+czmzMQBmpmnmfEqaGzTkKCyGr3ikP4PY2e2HDeSZulXSdP1oBqbA/C2rjKbWIBY
GAxuIindwCiSwr5vDjz9fFDV9GRmtVXNRcoko8QMIgKOfznnO/CD68nHF8faSeYPtiupUzTzR89w
3KjjW0ccljWMvYqKb/Go64F05ifVaDmhcoSY58VhJO46AKZubWrwKNRk87yXDOwivfHZ2XOTQczb
FW4JXLUKycWGFY+RE3dTXDf7KQKu17sHzmNGMUmaHKyRmxkDb31oUo/df0nYlu0xJvYyOhRxr9nc
gKbRXMoxFbsxxnfg0ZxtUJQmgEvIgLAT31QCq0vEN3K6rxbzDDYPzEoNyli/txI/T53ovKTEtQ4V
D0EgSnhhcsyj+fDZyEOerRs8fl4MEPpJr5boahUZBGf3rm7o2lSCKDvqzffEat9HMviABLBFSjJf
NwmJhC7dY+OE+nSv2xOfWAjJW6TLR4+ECShc8V6vj465MEgkUI6I2iaXdD09M4dYi8kuncLhECaV
xSM4OVYrKJhoERPvDrtCIhVYERWWgWpKrIeyYzJju8J3xw8rfk60A6clAmkCSe0a20Q4zZ662B5e
KuUpuR9vychjCiO6vdsNL6lnfDfrjg/FzDCiZepbTuKnhxInkfJlZCG8nTLmUJO0Htz8w1OEUtER
jTSyuOxUey8SiTCJ4ZDlgtcZypUrOtFvxEt0H+YXNBjthpEVGX0hvqv43HeAnNWAuptTmBCyTocR
rVtg+SYXXuZLh/6DxB/Hp3a+Z2zrT4b5WMoSn7YVPVdGxELbmDN2ctvYNjBOkqq1MayaE8kU814h
qxXdS+oQ4eFqr4nU8r02zR8iJ/p7XtauO3CSOfXNtbwoASQYcGm1SUa4QNQ3A000igYAZ9ZWc927
sM7frBRsKwnQj3BHg8GofoyW+9K0DrFBFdMuHdPk8GTbLpKqzn6WRf1zsuAIKdntlN0BlWPKuyFO
FM5NfkKGT61ltg+jnl2B/T0IdA/IK6XOordw2VdVbyXRJrYSTGfB2bCh0Mi1mbaiINEG8Bmiyc5N
/XRsdoXIfsaz+GqMJR6XEX2JVi9kYBgCNMEUtChqUVl4hDENN5buPgLizM92at6PfX11Ots5TEZf
7V2zuiub8RWZCzlEbFDwg7MYro0dC1Ie4OB3Air6qywNzS893PntBDO0IEXbQ8QgTNb0mGYyn1o3
cNk4epb1VQzEm3K7zVrMDiV2T/oA96pLe3qf7yQ0nBifh3thsBxCK4H6VBBrWC8cWnXPfafU6n2D
ITkaJPYJzeh3+fcpmXX0lFAu02mqN8PKZVxMAJ1aOd3F84oRHsYTYE5ifASbmUq5fEhOfODqmMa1
k9ZljjjyF8dgtxk1rPAL9EXpSZE8HDIUxjvrjjd5Pn4vLb/wi7rs97WgfXagJHb2MhyL3mDoXO5M
IDnr9yFvvu4BXMGQ3CK0zbypDsDjJttlgn1VsNYMkor5Ct2tzuwI9GJka+/c5dohM26HKnw2dSPZ
WfgzuKnRReokQOVqRDG3t3tSxIpcVvsGFRDAtSBzQPvOxfdy5qmuecnjZJmHlrRXHhPuYSoUzFOF
PSxygTnaLlprwp5g7db6nZaEB6/DVNBnudqbwzDTPbIJY0HwmsaQJ+0sRViHCPxcEWeBtI1pZd19
jJTy55ZELz2hXfVy8FBhqT9F9kQ/xY6DfUPV75YxP/fmiotw01uVdNGuqNl2Ca36KknwPJZTB8G1
Es8Lj0bm6hqhN/AH4W5fww4KLnN9lCVLhRPZLnAqm+XOzvQHYLHq0c4gIsVL/1yiBvIFy+ye7xhq
lMFp3ewsdO+QpgjlxGoXhGnz0Vq97wlj3hgePBs4t2wB1X1TYYzvSLdmViNPVscew8qylLUvVbE7
mxabAwALWAbIqwDmMoTNZzuV30KRvc/ZGDHWq57GUEY3U/5N98B+VCivGJjJeEtPMQZDuCoDoTIO
VRboLPt8Bor4v5WX73qdOFuNgdbGnj2ykYR3rI1iO2gs9rDFxFgk2upOxMybGvmhZLsgAOAhSazP
jpRtqnK4zwvLScBY7m6u4qdFT+Q56/qbCZ6fD+bUPBTorJfJ5oaKkM6FuXvjMvUsJvHqIMrykaBv
6V7HI4DxAoUc/C5sNCxpGnUa3Li9klg+USM0s7JuYCQxFHRNdlgeHFvXi2jI8B1hFvjAvLrs2zWb
uwyZGBsM2HpDIBTXCcdLkYV71U9q7WselffexAOtREeAGZaru3Df7FvLBMUw8AQ2TVoj94fbVXXg
Di1Gni58DPl1M7zkBQ9ztMIRKTqGOkG4iwicuVGy+AZLIwrmTt0wQXj07PnaF8TEg59V3C7e7azX
guGy/tD3tvQ76qITUx/OsRxgQgto36uY2qdmeZ5s5yG0I0EIAbnZ1Wxxpd3oPHe8aFkLHITAMoDU
QSKCTLuQpIUXQ+PIsx1w9+sBWrBvmXSQl9JE+J7N9K9RRS79E9yM6GCRZM6eq0QmkdccnWCBGlVi
U04iLilPbFBY8yF3vA/4EOlZs5hzOiZajRz1CSsjsTWRDSK50tcSkuq7c2DTjwtUNtFZfu3aX2tG
X1Y9a1vTZSdiDuKHJPyQLOz2qHX6tlQ5GzcGf5tpy30BZUaalxwNg08B0FZDeqnbOsGPAyPDZnnr
O0Kx/cabnhIZ/ESo2ba0P0xpFa92RWCNk/Ey6sw7avgyx+Kbo9nAIVCDDXoLwF276wrvW1r08tE0
TOzkaXs3uu14Kry2uk4eax0G5kRw5T9cojs3yxoDVbAfYOQF2VSTWREkM2dElRbNYUCASDS2lj86
mtpOM3hNIDn8rgT76ObJt2mOhjtw2mQEHBCKQLyJMYfFmGSK0XRPvVoHBL0OSEODnqzPHWyXZIWN
PngYrlb0YM4Vzl5yjaeCJAs7MMXZRdgMA87SD/XNlElsDd3EBgBx6iaxSYYk8rX059GxkXZN9zA0
deIRYuysrjcfKjiGTW5COVJ43yKxbmkgBOxWu5JTZxjR7aqANDWQD42GkAxrqn0NarhMWU/ZGEtd
Z5rpRyjRhSfRZJGuYmvjTTfQZeodPHRSqrNNgYkbyekDf4eqwHZeyNshmhGnX9UqVkEhj861wQ7B
UG3qfGUR2HCa4VJuK4ysu67/pI2vQVmn22LpBLnWBcZqoPGCj0mQFxgZXVDXfSw18OpIE/qp96uw
Iy2hGraSCwvRiFjKML7UTnoiPhezc2KTDTHhqRyzU9tIgJ4wTnl5CC26nMQBZxwlp0o+Htgxo4XI
8oNqWWUKeuByJvXMwAGwiTNNO7igMqVX3EajcaDg0gOtADXU6MVpxAXmLeTU28mW7mM5Cis+axoU
NXoAOMxheABBeEMq9j3c4x+106TkI0G765v6zCZpNh1x7FhNFnV4j0o98Q0dpckgedfCDmG0yttD
yWjYDxON41DmX7tOH7ZG4jB4zCYemdVKzrFwOGEHxOl50EePaaGAH2dEZAKAIqT+a1EBy3uFkWaX
DOMPQ5bQcR3bwqCTLVkg2/q5anrpt+4oNiaLKYmS0jWvhZ0wLk1aCR8+epft9Nqxxh3hzlK9hM/D
jHkgcvSnUQftMCi1gjDVHBgwO7SUIZ65Ht1kcz7P6QPhUCxSGT4wEEB7J/srM318Br2BRm0p7xVD
lPNgPEVLXJE4MjGQN76CTml3yUrz1gyDESZB6nDgvOfIxk/aL+pK4Z5t6xF+3QSNuNTnY6fZh6Ru
nuNQfTgYFPJYA/iNuX22GW9OCnBRlr2Nk0GmnE52saU3pLKF0JZzbBUJOgYCyTCzp417dDuBNDdn
uaKh/Yvs+6Vgl12xl5KwR1jocAwA6viurM/QA52RRE9pUr/KnitRZvrVXNbsTt5Fapj6UXgFm02U
/BulRZ8EfV2nvTGb85EAIOmjVf7alkZ2YDwcQ93w/Arhwx7yxz4sUMXpQH79CmY/ZoIjTIfFxxr7
vTGye1bIOzdxxdZT3GFGITBTVN5dOxJ/RcTGTT2zE1XuDCOTg4Avq12daPgEUWvtSXpBuUo/BDGQ
I8FdkTxoikyLfXr+c25JcLTctW8fETSOkV8ViP0nSQhaU1J580PwuCj3zDCsLZFjz9rEDE9LC5BY
LJDU6Awnm9UWuVNQwsX6ZEqKBKdaeodpldRBFT4UTXpUTUHdi4y45X7J+gmEv1HIFZUcIki1A2rd
Omatu0Q7yIJtgJz3Rwn+cF9pN25lYyeLZoNADwSVhby1UrK07Vkku5Z1ByeCRUSq0DaxWUR7VP6E
OkUcEnM2+TMDsknoKU4xdt5F206HJabmo/9YBm5UB0I58uIz6r3LIOJsJ0t20BZC6dYksZNw1Yuq
Lk2iDbuo5LnhOKAAum5d9s+3g5Z/wKgDFIBc3dbua3P8ThK65o88T4lLan4pcbqETICR6LQuKppd
XN+sIsOIM3TyILA5mfOSOdEP2SOcChv3DV0inHCbFVwWG3LT0b/StbPdox9LsoVQZQ6HhXpam/ob
tGqr2hqrebp+WF36p1oScGCwPx4BolTrXnUWXeSXo7yQZtsfNJXh2F2+ob2D/gPSj7lAhAFyiPwu
VMU5irMLskhCzqxm2I+1fKVQcQ4qTMiwNF9DNs4pJaHf2IQxKcWzk4CnGeWy0qFAD4JP4FwS46Yx
mkuodVTJI9emA8L9/Y6NG1urhmBMcgDRq4aow3n+2ep9KfPIx1wG+iCEH0hHAnmwgC20TvOz0ryz
ZYvWhXF6AEJmh72FRRSrl0039dGmzaMHUaj0mtIVxmKGw6+W12Kdj9kj+QklGvWV7sJ9ThL8oa+d
22aeLnAGjK2GkCHxXHbn1oovCNGZwzFj/63tMbXSAgqWTBY+S2KO4HvlkA10YtNb3O54rDJsjsUc
xJhV52K/DITGdGuQU2XOMWHlNWExjDaBHnmQ2i4Kxf2mGAYoVQDOdx2U2dpZGSrNU7EAWzH7/Gcr
2hec7cfUYVrSprG2hS29z5XSEULOL5PF+eXZ1hFy0I8YaKdMEL9hb83FBO2TQMaUsdwtn7qvw+B8
dFijdgwi95MAkJ4bBWMdzzS29cSTj0Y/0tFmpwJ+oBUpOurcS5A2wHmi3/2K/g9+pVhXPK7c2VqR
HwvrO/Dhu4pix4/q8O1VOgKYTBk3NwpHWrUCwOs0OeVIkFBQ3JuN9zXJ1Gs8InbEdSc2bT2hYRDM
FVMhHgxrYvSkratzZgFNRVubMRDZaoWL4GkSUTAJJI5m2oiAjJgnbjxKW4IW6hCBSZoUV8s6O2tc
gtAGM1DRwhGa7ayc2GDFGg4WrofSYeiCasnvGZpi/0Ha8Euhjp6P4kOAqMgNjWrcNKOzmpXYRhNR
BGY33eiFGI5MpELVjP4cU2i65naEcL1ntHiJM9qNiYWhmzAoahnkHuKiRyqqWd+ofJdzXn/v8rXc
XMpxb2f3UcUkKlX3JLR5fNwEWg39DSPyBybklyJh2kK/jmJpTl4G4IKHyB0PxC1E29BbnBMDx01v
tQddGfktuW6+4SnaL7u+iyLa8Akz7A4arLMvzKLeJePs7gzhnvmvO4TmoA5Lg9NSxmRkjeXDvALz
7VjTQHGiMUFwFEQYXTaxxRHfReOPvKQ+7InwKiJsjpbtiFU1cPJslHvwW1kg67uk1Wp/FOrDhL7V
xIzgSMWbgXlQ2y8daloi5NLjSCwQjotda+MAz71Jcr8yBZQopi3syyM7o+30s9Dougfwwhb3Bx2X
3HVTwcdSY3XWnTooInyOCQTw9Po5Z2vJA2l09isDgyNnFTbmCYzCHwLx9ZOXgbAQ9teu7IqDpYuf
mY47XuDxVwZGRHLwjsSRW1HEyCcOn0kdZYeE4xyN2TEdWnObauClDM+Yj8wfyVJSR8emzw0hl+zd
GcJ7B3hZ86RzyHXJsppBZaqjJ3I6tG9ajkavYk+EaSn0MQV8jV39myzcd6V7l7ax7oxlenPyDKQ+
tjiaQuPTMCnqYBiw4bWx/DS3ygVaWvcQ1LQax0fNHTqmYAobfIFAkE8djyrfATOx0XkSlFnOfC1L
wgBI0Wus2w9RBxNOV5E/shoSA3gOIwR+xMDY2xsdFsvwSpwsKxAbQXynt5cocb9bILphsIgrGVAf
+NpuCLW+19kF+/XMds+bzPPAp4R1ylJt5pwZ6UxvajdY/O2WrRVWaxKFj5Dhkk0lqXIQW7k2S+DK
pIIru4n5EcWk1NrwQO4SMOPwrfVIInJn9YmMqNmjWdvqY3c0zawijWyoN7ESvEDMusEQ1ek1io0f
c8FNKqrlLTbYVoZ5fzRm1rsGo3T87fOIwYXf/fqloK45IQVCRV9yiqFR13MFEQYhpKsCTc8xTrOM
2o2u9GdmNZciuTJT8AKvZkxm1GzHiQ2bt3nTqCDU5utYc2qSUOIeklb/YfBYCvQKIkTXtVdE3imp
2qblu1PLqjBiGOgMhbcGhtmHqHYQ/I6cIHEFb59nAb6sOb6ijb4TxCmjfYCN13ieXy74u4RSVYAq
9S1zdCuoULiaeCbjgas6927AwvvNkMiEUm8iicABxiSa+cMYCqA1pfWRqvxKC3rW0Idu3DZVZ2Is
muNkFS9auxgn3ebxgvroK+JJuWUmDLszbpPbDOtL04MMEWqeH7RvlW1FO02fzYNKuHpnG+7jri+I
LU76+pLwfvlNsxT7RhYQczBbxUV5m+ZBbAG5lDWtoWHa2l5IcdT75EFqA7EbqykKBATdxlL9jFNe
bVmpbemM2b4tr3jJH1TqhbvafBHVDCEwqm8jicxCWDBMx8r8KPLW2MYeieUWd502SLFres6O1syN
TWbMAeGGnoU5FcANvhYmtk0TfTdd+4MNImydglK61tKgibluciUEGBbKO9M07kxBBmdhOqRs9O/Q
epf9jH9qmhARmHrzQMaIooVHsjkr7QcIj4TlTgortDHTm1ogF4Jns2fRSQharmtbrjfFByF6rK8M
VthOEt+Aa0PWDeh9STFjjwPAj9FhDo1PEmSBHh2yPrltB/exq8MVOwSWxGP3k7SVX/bGN0810HMB
WmFa8TYs2YpAVjGBBREfumFuGBEW6aFrYvOKAzgZhXNdgw4g0zkHy6ISyorj7IU3elkKPnXcfrqe
gj/x7KtAzkydh5ziyPwJ9KW7wKlHYLpFS/fQDezv1rcMFv9C4jatElIB8I+pusVMuVQMpykiO0Zg
tiQajrVin+6wYrCm/pXVGr4UrXHI5uY1ZemxIJpB5ZrvRQsXZLLZ7yN/2DDZZ6is0W2o0ju6sKOd
CmGUmKb92OvLlXH96q8Y6q8Ik7+3iXVMwOM/2LZ1adryFa1UvA0ZBiOeJYizoSfeC4Rupnodlt47
4HUDOpgiUK4U5WZE2LOpPRBlpd/NFCtSiNrHQPfDMjPIgQA3ThAW7S3aInwOsXGFnfJzvNWtLtmz
ueTWwb4AhlJH8QbgBdgRHDUuGlYNxPzcaI0ggLp1AlGYSNnYzPPIevQsG9e7sXMkltPQyBFsLlka
iLZ1fQCBKJjKirX91LgXc9X9W6MN9W0MSz5DyecEioAGwCYsrkxmop9IB8WJjn7d0pjbsTDuW3mo
CGagc9OOvROT0Xl1VhU6l8Xs1S+5NJgcCdpDlPmpi2weYIU6t5WxqvayrRHDfNC7/gBvV+3g0JGy
kYLYNS0wqF7jPIwA1DrkyQeC3tAWEYGCiZ6OjGQF8t04Yauk5UCwBl85VkzDZ23RRn1YDlYG1iht
4FiEl03OdzPpCn8BRrIzG+OWiZXcJ/7UY3QiwBycl1MDUUZBDLnmZuhZpUZE+u0wM3xDmM7/bB6I
0l3ZmZzXXlMQ36KUxfAoAIsHLovn20ErQwrifj5EvLtBy4qpUkvQx2UYEFh7iIcQJZKzNDukDwds
HI/MU2caMBDlOBBwAkx0Dyw3NlPPepZ79p7UzYKAAQYWk5NeWy8ztx1RyAwdmIeRgyr8yLZwDDQ8
B22G8ziVvmNDhUlfVN9jBJpUTv7Edp15xE/HSSD5Tc6jrg+fStAiVwq1lfbArBO2Wx0/w2GhZi3d
1xle4W5Z15xu1lAqU4v4Vo0jf2EtGugkURA0fab7Ko9ycm7WCAIqGwc+mrfXZ2meQszaG6uubqmB
CFTBAbbVh+LNbPC2ty5RnJM5nYxyejEv4DHGAHw0S74M6bbtAo+X6pLjTtsDmdBwM5BpWucE2iHG
sUABbxfUmZT/8JaWpXzQhR0G81YvnGQ3KIpnMCfuaVpwq5Es7afiQ4HfAK6BP0YPEbiwZ94W3XRy
O8beQjgu80kdaTFuC1wJmhWlT2VuPs3Y4YmPz45aFnILmfp7NlsInQ+qny8pUQnbMl3lhZJBVQGg
zHKYkdTYJIYaDlquq0/SWkg3YXUQUbowblgmWBD6tM8HbsvIMDc5HatW0qUvRq7tXG1CTMBhYmR4
UC1/tNPLknO3Iz/nQVMvzwY5oeWUAe+2plObcVS4pv3M+RZt407fu2UILLN8bNitwrJuEUW3NjBM
zvFZ5q8T/MtdFl2k4bxLHTygXc07IcYrDX9DKg4fz2V0d4Wsnk1Bfp6n6WwETIbtcQ9DryVW0Da7
XSRR1HHwPbStRCwPF65iUJAlREpht6A588R1GPnp6p6hVdO3bGDL2ynEf0NLA5wHYNSQkrLsVHud
wQ4KPp3Aij14D6JoodD0qDbaKEUw7CGgbBMe7uOqtXWo9C3tQzRaAiJ9+KBg3M093vCZYf0O3v/B
PK0/Z56bkHDyZwtm6Eau+PciRq+ctS8oKemtq+TdRLFkdNU7vgYftkBEmkt8M3Sh2C2gWVpjuenG
VhxZOC8TeWYECpszwe84FI4V5lkLtYgfN1wRRp6PwCuNfTLBH/Gi7qo0690CSQzbJX83coALiVO+
rlJVadvcjZ1g7I+s0rQn9ALtQNBZiJtCgpv0I8GAICHrGN45h06c6c6uH1H9aEb+o0zZvkyhq3Gg
spabJB0S/Cl6LVfi06/Qv3357T/+9l//8a7+M/qswGTPUVV2f/sv/vxe1XObRHH/pz/+7ZK8I32p
fva//tl//7U//qO/3b6N/WfzL//K7vF/P/32s2p/uzz6T3/+m+tL+u/vzUv4x0vcvfVvf/jDvuw5
1e6Hz3Z++IQm3/96Hfww69/8//3ib5+/vsvTXH/+9ct7NZT9+t2ipCq//ONLx4+/fjFc59fV+vvF
Wr//P754+1bw724/+/izzd/Kj+6f/tXnW9f/9Yv7F9N0pSUdnTeNuFSd7zd9rl+x/rKqWISum/gS
XY+HwZffIOn38V+/COsvYv0K/9CmGLcM68tvXTX8+pL+F1dY7N0IFzI8S0j7y//96f/wVv6/t/a3
kuTzikihjm/sfvmt/vs7vv50rq7zaXM8V3qmo/PtdMnX398e4Mnwt43/BVmwUzOrY5YblmJlUHob
I9fhihIXxY7gwo5NHph3k9GUIfB3KubIlcMzH8kso4vicyxgL0djh9JsZUg03Kb4WEZMGR09fj7E
bHFr3PYuWSgNqfdZN2JKCwP2tu1xYp0SgIwQJE7md0ZjHg0jvMC5qUg+pi4ZxEiUDrUJI3stAMjx
CUgxubN1Q12iHP1mBS44C5P5lKJxv2mt1aLY6itNqArcKMl2C/v7J2etKIFnMgPCk6NSRTRsIkj/
isCMouTf4mjZLDl30+8+C/+42r+/usb/cHUF75GQrudYlmnqf7y6OmvxxvKgtsxRjVrT0PZlxaRU
VY3xUA8sr6RFAd/sgYRShPbpq0nvvJu7nrVeDhalS603aeQXs5qeMVqqf/P6HD5hf373hecBtBTC
tEzYZX98fbPdVOyYZ5TH8kU0LZZIEV0B49hnpEynPopwXctEOwho3pse6swab20HzBUfB6++kTSD
TJrhJrhph3/vVUva+9qOzJscA8gmGnSSAJvXeX3g9OAPjlMyyKCus+9O3Y37MHOuvz4BBUA3bHoE
QfcoDhaz/qbHrB/detjPfVPgq2LotE4Ac3wtU7xg4W7m80hx30PrYwpkjrdmilivKkY/YgTxKBx2
3TFDjlrM0JNtppiwIn9iCtNuKxqALW3gJXTXvdSkY3GECh3J8WCEsIJjQgsRw2aLL6Y+PP36gJQF
0s5//eFwzX+++BTcHtsvYVvYV9c353e3Xhm5+khdhQuY1JxahI8soPMjBcFdxcjhPBoSJGPnyANI
SaTlseZHzfxUpO4zsyVc1nVR7zvI13RzaRIIm9LYKJR7tNLyRdJJ7bqKSKp5OcbVom55miBotxhS
+qXrWnuL8UhGPNIeQOu41zXU/s7Sf0SusUBNWWDIeJOB+yZxt4ubBQVi/JiE9zsdkQdyrRaVfFnd
IkWYj2EICXmG8MSQpuqCBHgz4Nhh5KZuqksbmQ1rweEzVkl6IagsuWRL9M1GRhloFU2vLLugDpfo
Uq6/YBJhjN4g8chLa+JfGwwuFrwyLJYPbYclvitAzua5+5X8AXlwpDKDULCQQInVb1DxJP/mjeIN
+ad3yvFw1znQCjGBGIIj/Pfv1ITvNjdWPixuZJ7Osb1F25H6ok/vhpi+v5XWnT2OL4iCbtmtgemc
mF+5qXfxYCLv5yKG9NStSoJpnn27/4HkNqgrp74NlaKENccW9w7aO2IoyJVYM9d5m9FEkbjJudQx
P+R02rZMso6jhck9I6goQOFDLp/e4GxR1llaDm2dCOujR5p5kFAZ4cnRntgllvymOznot7dNQ9Ou
sTo9JJDvU1xCWxamma/0ydxnmSIUp3oi5PJgG651JHq3W5kui5jwv6HQN2dO5iElVpflW1Flt8Dp
XhET4HzWh/ZAwsmht72fWj0QSBsZxtFIlAJS5iR+VRrvFGjeznbHH5XQQC1BMdroXoVdIrztijrd
1bX9bgnsMDogZXzPpLDKGcFlZa5qv/lc4J3Fl6N2g/Q6wIcC6XelgN2Og7E3Vht4PIGPSyLGnOBR
1KHrem9Xa3QsndmhEh0Qm7p5r+6W7MKHXKG7wkitjfbD0lvA5K0fUaw9ZTFfiRztxbUdlywhuHPz
XOSHrIvTna3bzV6mJYNmvVnnhdm3pGNVTxaHLzsbxauWwLWjDSLplv9nabbdSYTmt8wMkQsl6pN6
UVLksx0dwz14FmKt1pcpG827yYpvC41mMPfep07+0mHASzjUYXMym8XeuCO2vdF4ZZqJJtxcsQrx
brIwgvViIuQa5yGua4HBf2CHMz06BNnHFuDQ0SsfI/hLeSDLcviG553OotQ2eZ6Cmivy88ROjgND
1kGR0v+QW4SphlFdbPfRudG1p6oXzAUnB+XnCOokSkb9dub82kahfpxcJg8GQlW7yRpGmHGCEIge
r0rCj3zIb8Y+1ml8KkZNFvMoVix1nL2y+L61ociFidyMegUsfTxS9JiPg8Cy2kmXNYtXvhFdfefl
DC06k4nyrJEx4JjDuQwPpt2513p8Moa4R9kcvi4O2ZahmSCH3qhydAKlRLQDE5r3hrPvm83YuDB/
LGYTw2SVRIJkZyh98QH67t0gSyzFtrEftFk/1nVTnpOfRWVgopAS3a3wbRrxgyrz98GWL9kc7iMA
8owJT+X8liYuPFDpPWlde5vjavx7Ff6HIvz3tcSvx8HvKzVD52ByLNuzbc+AD/+nWgLxUqIoHmjx
mjw5i9bbjkx8TrWLWnHopDwyWX0ig4XcmAzuYDtP3CKuvGglAMmhdniuNtGlCRPjZNv6fV7WHSHQ
m0LG4w2mGZTMS0B9NJ6zAe2KAWvUV2NGBLQVfReyU7dkw3RsKSzjYqWFC6JKmsjgbXEiXEqcapjw
SVuYD25BzrSb+5VNi7ssQ78f1yqvZ3tLbABaYO9GDf0ni77B/9dPVGMtVv90iRzLsZHXOiQK6L/O
8d8/UT0kNW41MpCLOXEl7zey2xatMWdd3EfwfVueSkNqqgPz4wkd+cEsKsiC3M6sOVgDDT/wLLwt
EFBNzQu3NLP044V5+Tcv1PgfXqgtLOSaUjqG8+e6S1kauGjXjLf6fdi6zT4zS+3JIH1tA6E/2gKJ
mm5syWZMI2NrAk26Z3z7r1/D2l386WJRlRL0TrHMYc6s+Y8PNd1wIlMb2JMi5Tn2KhvPdWgHlZy7
c2GI+NatWCRnX8uxLYPz36uHhgNmR5RQdi09ciGqhNR0chDEWcNsx/C1xLrQ2ojy1jd8dgjCNqzo
SjgEgwJGI9ssq4Dulyhj6zjWTiQba6dfv+MT3wUizC6sQPXTvP4y9pN+qtVCSzHqCUoNq8FSp65j
smgnXAPbxna7K/tc8M4I+/coKiFuUz/U7jXnAp4EI1NNgsbTVSKDKRqvTqN2wiLuYukxl8+aF/zr
S7qKi/58UQ2qfcp9h4GrlPraPP6+UmgnMogTreViLA5+CYgNUC59VNMT84YSph/2KejGzHc1vx9G
5N8OYhWUN/iQUsXn1gWfWlzc6bQsTKWagvIBEcUNm3+WRCq+VyHisnR8dm2JaLyO31BexnArn5AJ
Qp6VX+1YENhXzEi1cg+/v/uwMC/dZpD80QrkJObsELVPTHVqUPbZxNQHzo0ziDenNSm6Rob8fWK+
1y6xi41LY1SN6WlmzID8MiKBiuI5hOnFHAYIngYSmUAZNVqM7VZW7xpSOzmsmrvs0LP12TnId7oB
JDDev2eb4A5AVicip18tNsO1CYECHx5ktrc6K+2zO5QsJgi7Dh2FNFZr3+NxsAI7YzOmteBl6aaY
jaFyTBkC4/xz90RP8Bol5zb8nUcbycYciVOUTdhKJx6THgYstOLEuBRaADJfO3uy+9nhj2IvBxea
JeoN2g20fCKWO9gRGTs+0Jq9QPPTQWtA0jTGKEHxwjGMh9C0KWsmpsIbUPTrDJh16RLPl9HbgXXr
TILgFsmKPAvxBrZliUQk3RRFXZDJSVSxE7KTEEw1h+y1X7yP3OjebQHCVDWufQLFflbh8/+h7jx2
7FbaLPtCxR/0EZz04HifJ72ZEMqURG+DZJB8+lq8P1DdNehBoUc9uZCAKykzDxlmf3uvDfYJOgWd
mpsovNswPmnz9Pf0hTJtAaZdVNUnX6RYe65tPNDv55UHn6K8u+C4FWeRx1fAxxcmY7L1G/Z/IbKT
fy0UwL1AYaEQOKIHJR4Nn+adOHEeCdUSXsxTPOQUYtqZ8u/JmwECq49yF9z9eEWi/9KesthLuxu7
yBMfAzbEKF+7uIDm0E3vop2ZXeZlsR1LbJvRkgUbGuy1oYv8X1T1I9XK35XJnLqGvbmaC4CZVhj8
CgVQMtfbR+h7nI7UsZz5QAh91ddg6hCBqSnHZmCwq5nnpLDmw1BED3PvYaujJLKTVX5hwvlsyvql
yt32vW/n9wyEBDxSf6GwRS9NCjI9L/ttUgyonAZeLbxk1DwV8spEj9xAq2hZJi4UgB+u+qcizf0d
pL9uzSzQXzsXfAbhtchvjMV14P0ZAhFxXEmCrTvIrw79YTXXTbfCjjM7xXTMxwXNQl8xdtg3j4vg
qsvT964bnS0RJ5JDvB6kXelx4OE90/IDtGdS18iIkRQ57YCM4y/TlgNrZ2Bc4d/r2ZRPbujXuKLp
YisNSYObfZu5ym3shFwcHSWlorA7siOA1Ku2BatgLw7EGEDkpozyvRNJABtDMxKc1BevnDe+hYfX
sZhEpn5LzCijjnvpGN/1WgzrOhEPWlcYyF3U8NrRgG5ieoYRTyhFgILuktMiUqNSy6bPyAi3RZhv
NWkh00AtCOYZ8GvQ1Y8+ym6eefWxYVK4C+zhpeaIlBfiY5z0y1iZwVlJ5GeGS5i28Ow3RkPuICpw
GuKv0nAzUk7C1IYZSwbBCfR3Wctq0y+e9Xb+JsQMOJnz6wpMPMHNr3ga933LfKyd6fRII+apI9mA
GrfRmqWYNIH61eR5tK+5axeR/rCMqbnIts5OpJU2y9ATHyKCtuaC57IFUXHYNdtWg2XKCG0tpb/0
dzeUsNtF0m3I+pXQeLxxZ2TaxR5d3SYbewbsWtx3XBBju39boLyFqXcztfTXvvOuIaguzt4Y61D6
KAEssICFPtlXUiG4hXB2kA4oD+5txKgS04mMPc128rVhQ9eaWnwRmDKwpQ1LoQfTwdbABdPJB0MM
oA24sO8CDA8bY4iC5VNdo1M+siRlmMHmX27gndko+GMVDDndUnTGZ56vTWrdCWa2ydaMYl6aaD4N
tFmPCdeq0iAAZlaETwzmChzGOq5FwRmbzNUL+q9Rar5bFTz7MwP0GMyQNcUM3qP28sKtbLqxUwkV
PwzsQdj6aQZLKryIyRg9ztSaYQPgQiM8KqVG4+rPtbfLbPPioQpF/Py2VtUia6SSO4g0wIR6L0WS
/kQ5EU3pTeQ4ljkR5RartJMg0+iD6RSExABkCtEdMz4Bs/jrEzq/NrRF0HNeFXt90gHcKGnReek0
BjcDTKVcqe09SMp2VVBws+8VYJihrY5yKPag3CCymh9s9htP0QhBkOPZaggOWKRYzLnm/mREew+z
LgqIxnMrY24Eccctvn7O7MHl3sC+mvpRccj86s1suAnWnM+td9jRkIcbbtpYMejyBnAVMLuLSg48
tItanKWtmxllW8AU1LVxQUw0Omhv1NEW2soybDN/jNIOdkXvv1iOiSZmS3kzepidsFeq3OsZmyKa
6XJKQZ41nxYp1n2g7UdnDF711mcIUbAeHuN4uoia94ZMDYHcqBk419EflYw0Xqu9SAU15cCiaG4S
R5JSJxEbD/9AlusGdv3Q+vLQeArKmZhIUcHvFUb9KOLxt0Vvnw+G6hiPw4jpHsBvCkm9VzGUrrj+
KkwKA31H3TVo+H0vbZBD8hpl+S2s3WntT+hzQK5zsuFLyKyV10H69GBUsVgx2vsIfkbKVlgAIBEN
0x8h/9qzLbHCI/R2QctkOAt2VCaNKzsrkbXm4GyHxY/I2YTzZDfGqb3RE0PjcWjbbe5gGOta/zsc
yL7xAMhN50uXPjinPAByXW7A2S+C4z9D2HRXCYNomNt74MOeMhuIg8DHj0i6zgXSMbh3RsKV9aei
2nBLPW5xMGIoOYHn8MwlEQ/B5G5Zcc9BsXDpLKlPQwjo3Wrbh7gixgEadOK4xCWb2ZVsp0szwvQx
QL9wF5vXTpi+0f459rlzNVvWOqfNu62/MGTnxjpXKNJnH7cOwsUFFPKuBTBxcNSIaaJS5IpmUz/D
ZmnZMhIKBqoEVZ4FuuyQTBlr7SoBealERTctr74ULilqj8KF9SAdMtzC1K+GKukNmiZ18AdAmGJ6
JpoLQbdrjjOH813vo7bSDifWOBwZ+xbXFBGA2oHmvTfS4KFUxFTUfZ6LbytWB3tWapsoA8SLVZzR
HO+UTkoASjV+pe4kLQ34eSk4axvzLZ52nEzxSzMgb8TS7B6vVbEUqdjYm0vP3yVQyTcwrZqVFCQo
/XxxnBCRqIoc8HxHvRryEKaQJeY+VX9TG3iw6+xZ1/HBivl9JoVZ+zOZ81o+NCLmjo3DdUX1FFrQ
jM6Vy4cA1+y5b3hzrIX4iklvnbbRPda6hhqMUySfvMV+MKzx9L15dK9ayRxeWG6y80gCeF5+Zwo8
M6MRw3Mfc85XYzWcCfcmm9IAV72jDFZuq7HgZ0oldgS2/4mt5NvC5rGqojngkE8AqqqdCQmv/RpJ
MJ6rfpiPWqnp5DAa4fCO8VHR0w2r0jxRcsqDZVEiyejpJXCUceiLdkYG3mRmBPPGT0lGkM26JuO2
FsLYSy/4iAFeXbNmN3pFcEynfEeQ6Wuw4+HFj6LHbHyMhPNsKeOI4JTsUoPBb9wo7+7Sq+xw3Mh6
T6zBO8HN7Rj9M6z69DNskC6AlARn1tqy3BczK3+bczyz+JFb9uPuEC0jFaQQcLDTjSHruhfO+NSD
Q9sNWeU9llMAUZ0TmdaYWBg2cLEh3782Pa87alC/a/vZ4uKVxGgjY3lrajmtLWYkxyCrYemLaDuU
QYobGbEvoYvgGJod0GtbK8wcqJzso39cahSk4V8xNWvOdiPN7tG0mzvv3VyYCYkpH+HOlXcp+pB0
eX3650sgJfnWlbF/dJGpmMnITV5vXUvTQA6EBYN6Up27yT10ATo4LcTu2urfon5iElIlZw1edbSs
v0ZABLX0hpVVYjj3uzS6QDajdrew8+9CxLg6VAFtKnT9nVczbbda2nMVMcXUc2D1dKP/YMSIyFOy
THbUk0tP3K3U4ZPvDgWp/Hk4/PsvhO8EQEqJnpEQGkEpil3fQxNAZmvP/mBCK3Sax07a7bHy25ds
hi9QRI04RyXrJvUpIHGWucHUX+s8z29pXWxA1pLXJHRLqMxwjgDM3kM6Lde12f8kZvzLy/80avoq
Q9UfaGA/4HyOTmEJZrWjcQZSDn/GiuiIsOPLZGaEvyrCbSUM5vM//8ls+JUT6b/dxBjx6nXGa16T
94zL/KWJJ+NaitK4FtyuV1ZqZrtGltMNEj9SpEJLHcea/pXIKp/ivn4Pp6I8WyOzTb5tY58b0zcM
hBKPcGrdzZh2qknQd1c3XBQDHzxWp5BjQ9rYwtJtb705uHsdT/irUtYawVFrj17JdIzI0kHlWbzB
1XbkGNe82PiAOIo/uAFXbpNmAKstndexrgnrTEjPZJKXPjkC4XDPz3HF6TIyACQUTMxs/6nM4pfM
o6CoTNikWg+9f2IAhsXJ0RNa72xAIc+rv+Y8XTr8HJsec9aDFpxAeyREm11egbYw5kTvVVZduszv
X1ryGrNPebXR1P1ZoVkBNE82IEySA9Cr9txS2Lhyuhr4f2RQT1i41ltFBy8mIUq5shRjcZao/mbn
7Vvg6Pyeq0ZBn4Q3i1tx+SZK2xjvg4XRc2jFyzzMyXGqx6dmmQ/kxM/WjjezLQtsnOy89qWNO6BN
iCcp9xy8P1iBizTutypi0YrM4o/pQP8X4wUre+lOUMhAq/6jsduqYzxQ4QmXvlUDcua3c1cQWOpu
KYHzNTRUZPwuxgNnCJDGEz2Pc07oXxbgV60w34thFniiwkOduXQKu9R79obYCllLAnHgQ5f6WN0/
8Z6RjaxiAg/RVAeAMLj869K6KhTBTTZDs2GLbh05nqqZB6Y2/UtbaaBWQ0lXzaVOXJbVwM62gOFG
mNr4EHwzuFAXu+QVJC8QQe9VXQLexdpzFaQN76WLcymQnoLjxGsdTGAoJEEumhH6XSea/hoHNvfp
fuCY25HSK7Tx3rhBChE/ZziHajp1KSkH1yXCzuKFWAWEO3PcEzVyuD/dAT94Rb/IzOTBGdZRn9yi
dP5LdQ5MlA6Wow7jv7Ed+4chtG9WDqKFmBrRPkGCzCvJ45rtQCFi4RJDdSgP4s04zkntvIIHujhT
0+yamb+/ygPzAzMM6xXGI3dIqic67tmZHRsZzbYKzJLi4Lp40Ou2iJ6nlMUv96gkcN2Jdh2LOyAE
Gz6Q4uaQgFhlGPDeEKF73Jjyo2VUdazjhmBB4AcAhhpz07gucQdgmqB2x/e8VRHxWMxkxlQXh7LO
s3uwsND1MNJTWU1fqpZXWjvGF2fgLuJh5mqAuxyp6VUXZZNFJi7qtrbxYjbUSWeT+Qkc29kmtHCY
JRM4LH7cvCP9iGfijQmWtQVayjPTiW8DH2gDfIHGL3S9QnD4qNsu2QdD9xlFoV7XDm94jdPzMAji
91OgMTCxyK/buGKWPZWvOFm7o2nyT4iIaZxptwQAVUCH+VCdZ/O17rEmYbrnMme9F5H5RLsGvaaW
gygY9aRYBVj8ygD/EARrIXJavCyXgrKyPhZjixsBcM+cMTlsmT8kKGNbGK7xsh+3wbgvxxiSSAyx
q+sJD/DEd0GYM7iZQOjBtkDxHt7dsBwuGeyCxeeBZGpIEJ6CCWtbEE5pqdkqlgKscCq53pF32XZI
AJ03JHuNHwRDY4V3tqJ9Ftj7cOvy5kE3Up8bt/mRFnSOLDjaM7ugKdr28M9LOE70gPOZxHtj5suC
xoEDA4JmJj6w+RYYV0rzOJ/MuX1SPr9naRvuoIa/+yl4jWqGnrSKgOZu7UuMVQ8BdhE/G30wqY4x
SgZV3BhnM5QXaixNYboISI65GvvqZxDcovoyic8wbnQGZ6JadBsJ7gdk5aXOZk76nkVGu4Bt4fXd
o11plu+JH5vhQeUaii6ihePig0RlXh7Ii8yzbOstBb1RF1KOsYwbR8mYNmrtPepXdXZGounUuhL6
LcZTaefMe2pVH7CkRxsk6nxfFMtPLNRn28FOEA4t/2soaVms+LQlAWILoQjhse8Q9P/ScumCArWo
cLPj9uIKPp26/Kh703pQQfw4VODQJ18dDarej9FoyA1ZkGjTjBMFsd7VsGpxtRzrEyUuZGvH0LFu
apM8TB9TtKOBszKIbNY+gRsKoTGaig/K5tsH0DUNTQKvpZ3QvgQo0p94g7pKbUtEpzNFN1YxbfRS
iTUt81Otv4zlQW8NePoFxXez44/rRgT3yLFH/LwMXBMvGJ84W2a70gqnSxFd2ZG538Kx2XilPR7h
wl7TGWoJuUvqDprB3QGv4FzlPhr0aTPtbw/S6Rf8mtWTa5/mvWsytOxRPsCBpSZfQOKQMPEri3pY
0tPgCKP1YCfpSfbJtcNHuRex8xuJQdA12IGa5B4MmgpJhrgmY1+JEIS44BhXhKeKd9WrOLQaX80y
0x7d8i0hybqyGqy09RhmO9AjHqWdXriZVVkCR2Qm2pnB0mQV8HhBLQaYZQGImX73FUasAgggESBK
94acoFXI4kHABT9QHfy4XT+fnfragTQ61oPx05U+LoLudaJJ9sk3w1csSqDeUirLRtIWgGiJP9TE
wHd2QwEslywywymii5eWj12DtQwG+kq1LLhG6O+GeLTxosSvKqGeWA1YI/rJ+sAJug9kkx3DzJHn
mjw+1M7mleOGHxFLqZBitt746dCucx34d1TmofmZ1b4y5R0+C/qTbmELTa7eOYCYr//8JzLNYoO2
CNJ/SHlwUv+MQ+BDMYi7tkckt3MaZg9WMPekOvAN6Sn8sHTWr30pFbKb9zMjX6wqXay63uYQwcgO
p3buHWBFN8yoOB/ideAwI20umfaX2+vT1Kv5asQO2UTfPkwJ63DCdyr0vuS+CpTAcdQ2MCqMv3zF
WvCs8GJgvbErKiJHQfWUfs5YJ3hmenm0tDPdPLP55ap02sy9JdEqrDPEIkDwFbE7k+uoV9vdqpvi
4hwOZI68zqZH1udfmGlIyuMu3ZazSdWaInMTtvNHmNmPLcnjGsDxecko30XY/nFbFX+2hOWp5sXc
jzPox4scatrG9Ns2q2OKXwKkYRfcMmwSuSORqZrPzMjfuJOC4iSGyp1sHVgFDdRwK5PMByaiAaWP
PkaRJg3UTi9dmyjd6sNxWNvB4LwTKH+Zcsq/LfJAF2tAECn513DRWS/PuibVF47qSL1qSq7BIFk9
LwfiZDi1qKfXAr543+eHohokAUlfURvxF2RE8Trb8++8SlzUbmQKKZmxRnI3Kw2vy3YPVjbwXGIs
xUKDW9PZTppEVwk96jT0NN2UMnA2VvB7gqh+hljH2lmP6TVyQU1oq3lp5o4Touvz7Hj63aoKsSvI
1OYzaaEhKdTGMMLnCSvi1bEQ1aux9Z5dj46cGFfipoFBrjP/eY6Tjy5yIoruaLAEwhZszvzIyg33
kR4O92oOJTncmFh/xh7YjoqGDfgQY6xI+4c0sVdyPs8OEHvOCz5c2X0z1dFZV9WaFY53zWZou4zL
tk0CrKbGPHlvqJjjrjm+9579kA/TW6TGrSU5+sbdWw+buJupKYIEtBU6e0oSiFGtSwh1Ro5byUMq
yHvJICakpn+VxMHXjcU+4mtsmV35VKNkbQZNMK0DqEZ8ByM3mttXl1hM2RSXNtdBjhEjgA/Z/CD8
QYH0HkLKRQYhzlPofZc8HOvli0k53AW5y+7rFHyVtQT7FzwXTvjcdv4mQ7JygEStZO+MV6Kn70Uu
HsbZHffYS8d1Hwf1gXALgIIkJNRbma8TEadnSj5vPZ5DbznlqitUSmiDPq2AOhHZITSyaAufaMZa
hXGKHN/fvBnyXUHkdNeSlqIK48Idjj7mllSChYSvdZSdrG7+qYslL9IhMKo4ug0Jck9sWvc2Ul+V
Riis/bOZiV9d4n2U8bHRmdzHI86Lrhmma+ObtwxT+Dq1xXxU0w9pH/SHonp1By5UTTk8EoqIjrmk
vw/sj82ZY5eUDjYiujbnetp0GMs5Nb21/Ex6jyOfxpTTjuK5IADhK1vyZQFDNnXyY3TRs0AcIqAn
SyoPZo7Z870yXYaz0DEJKzicsZCNRgVEGri2wSQf4KdSVbXh3EvcVrMuVmEpHtFv16107kbDXsBp
UnDC4N2aoUXQwy3XzGg5g3DpnWyUGL7BUKLeGPJFQdUV/TqponOM6+0/+EWlucV4K+7fn5gE766K
qVLzGWFW1l5743Hg1Q3UTRXJVT3tpaPxOk33shxPMcD6VX4aL7lBANfmSj0P0y87s96Tyn2jb2FT
y/5CrvBozn/dGHiWkb44c/bSRDT8/YfpopA2BRlkGQkGeWjGJPSfqbI96Tx9SRkU2rl360OIYv9Y
CP5HXvv/Vxf9/2mi/1/7P9XiVFf/P1jtXdwSBBP+L1b7C8UoXVz9N5v98if+bbO3g3+5vocdwRbC
YTaGMePfLntb/Mu0QS2aluNbpnQC+V8ue8OW/yLWg/XeFALxnV/8l83ecMx/+T6mfOn7ToCpz/mf
2OwZ9Cz2rP/tTcKq7+LzCSwURpN5OGbw/+4MSdoOW8KMgdFLKHCJitpGdcAF6fs+sTOT+FrTVcOm
CD2iaDgUIy/9BD0CiczDzyQ2EKHB5cHsYOZBzreA/JHH8bPdEJfP3Urssjg6tEmfMWE1b3PQUAdj
V9sSIWpbLXHZUePSNTr3ooyBFClBMlUFPnmupF3PmITwAzDzwVo7mPrdzCRLSRSD2pt87OewZ6yE
eHXSihKHNYr6ZHKfMS0AcgNq/YROjgmD1FXIZsKogMoXplNHMZR7u12wmJ/aXKgYaULNCR0Vpq0w
O5GLWSdO8ASD8ZmVMj/AakSP7jt7nTWvFhMHEl9QDdOOYBWbBbUrbBuaux/mA8o+DnrqnpoYeEws
j05GK0MHSovBvsOQEp4GdmAXwTDBfgLH198U5tdUd1gbJOetNiuIgjuGvTNsG9uJUcDzyoZLAgYo
GER0IpP6PRs4mifrMVcSBB5GbUzHTz41kMc03QMbzx654X9q2DCbkPMnR+VXr+sLpBzj0aYMIZE+
bZTsx/Yc34LGehd8bkXNwKSUikXV6g/TXL8zSqzJB2xptCR6t4R+IC6RuIMYU3Rbz9TFsSVvt/KC
gX85aV+pFcopLLb1xkiXC2ldHZyuXSbq7EH50DMcrH8w2eMwdQuKNza+fJZp6lMHvNTiGdlBVz4m
S23LLUcii04wHJScwwMwBwb4xA0JZ8wxZrSxa4pOQ49blSid9lx4HpiLxDjpIb+NPdQuc90P/L9t
PDDtC91fNsayDWlX7K5D+h3kJpB3OpYBuhIlvC7kAQNvaOLUxotyRlxeoj0scdB0kpeomPW9Tr0L
2wy+0ZbQ00KMSenUvWrB3NLvMW1konbvMfkSPln8l5IgM95M7ETd2Xf6rak8Y+fSmbIiqc/YwFd/
4m4iqkDwDE3fP1QjWm+cqHdnJuo9d7sgD+C0kgtxM4OGmsH/m+UBjUrLOZxG+QkgydCG2TqrCduV
AE4E8JRVC8gDC23EgyDLjWdFP4ajs7Un0BszJuWb1O9vpNmBsxoIsHKIgAoX96RXJ4f7K7DgyNq7
0D+tUlJpRB3mNlqyr35vnPowgElhODBpuxwPa+Z94jp7KXq9S/sCRHTCBSRCGq6NsVvXE1cjJ+4l
8iIBa8ubdwiOx5AxC+inT5WQl8gKrlCcUjdz0j1A7zw6GphTq397+GjXcq5fcculW/jYJPgg/HIU
htXhyvGT+wHFjwtFI1xiek0Rf5V6fppdhzdzfkvzCguqxHdp2II7goKO4M3ySM7mC8x7fDKmnoJO
OqDeCThCSkygwtmO9vfYXZ8rZ3qJ8KK2VXDzU0YaWqBXSO+jSFzrkJMBr2If1BzI3TW65GvX4FGd
B6hMREroGhuIkjbH0QW3IYVX71ubLpkY8bWL83FTz9QK8gaMW+XWHM0hjgBmbrkNwwc5zPyJVTJV
n53vonI09rNvAlop3iYI3nPp4YtH2g6d/QhNjl9hBJexv/Hg8AxlVW8pJalpkEguOJA2KGzv8Eau
AkbeNkjAk7RS53vyX5eoHZoDTEhKCXBUtDbdLG2ccsEsGLz5yZdbzTWayfDbh4qME5qyTHoO6ZwX
dXahF+dszu65pJ1BGHDO2Lb+pFC8hkNArrOe3HWTjebeoqSEj9FjJaptmqHm6KuvXXSb5chVC3Ex
eY64otobvqNoBzf5kfjru4bkSOa9OFSMBABzZUzEPHBIkfwOXNRrp7LGS5D2j2bCkDp0S3tHHTcS
bjdvYs58wPLkDtDob9dxEgbZ9Id1VHx3uavvYas3aROFTHwad5NE06H9J2Vdp+2y19x7hROxjAfG
UuxWq8a1d5aHmcZA6BMjB0fW0res9OudsrtdTgmCqpYRaDX94UL8yFT9ISzlozOkgBwbgvyK4kDQ
F3rbC/TgJOrro+BTG1Vyq1yfhqWKRmwBFGpbXE3t/IaVmG4sI1aM4pwnBEhoAsqvdnrKru3c9fu2
EwVlkkcmcLyD3HHNidYURuJb3W8GpxweOi/7DnkoMtD43yPTW2ntk5a+SyQEfA1BxGbdaQyJPzVZ
ka2aEm6xtf2Z11wqFRj9FdGEX5RY0oMZjwXVjogeZQATjGBEZ3xQTFfE9a2AhuN5BKhdycU3AZwy
VDSO+sraBYVx7V8dBV6Laqx2X4OzvFEFTky0jpmj5j+MgrKNVfgn28IbRBMIcD1PL8yEnuB+sZX/
FEHNTbMq8LIsrKmKWeduBry89pg3xB1jDgW0dqo+REGTMlaB8Jk3ce1mlb/t+/7DsfQznchUkyUv
Zu248LIYfeYzy5JCSdcVo9/OOoHAitz03fJB1RlRtlIWfUUEbPQu/yZ4xvEoxA9NGmUfyaMxMu3B
R7MVxQDVGA/ZupiY8pv5U7y4VotstHEy8SEzPP5TMbPaZtyRAC6zgbqkrleVjGjEaI9iFDNSRtpu
dJ0fA7eIwEfSA1cKDglRF+2tyCeVn1ZnSiguDXNHqUktu2EfbgZZ/XFZlGCkZOWOYjuok8uFN+nO
lgmaaaInJMQ4OFZvZS/PLj95eDxZz8U+/eq66WV5lbpK/+EY9hviKuMYozp6OK/b3APnxN9P3B1i
ZdMrXLCNs+1t8Ss2P+ugOuLOp1h1Sj/FWCEvOsXGk+3RCYkTLx5ALiBjnv42cB5grMaLpCF7NBHN
JymqfWdlxzrXa5N788qAEnMmCo9N1iFkzQbJoH9bmtZfbOobVkVAha31m/hX0c/emoIkCHSyDXZO
2V3cGYcF0eF50xKvWLnYJBP4HXaMNJUwB+rm/JcJ3Z7UPBTcVjAZ756YhKYwxTq1Lvrm2VPBJzVD
jyp28oOtJrGaNXuVh82B7Fr20Hs/Nj5hUAOaVVoUFyLbTH4kiANB67ORoyn4RfAVDXhipM9naz45
UA4I9tWk/stbjPntMHXTX9hbDc6fyrok2noNewY23II3WQ2JIewWk3H3puhNbArnkKch645+iUkc
YaFNf6Wg7LbSo/FvkGoBwpl3t3OfaPS5Oovw4TLu3fit+xYlkq5mIiWpewyo7EswD6PjYtj7S1Hi
OTZCVNxkuOVN9jqlNcNVYzGXGVyCQwSiahcLCa9BJY8pLQoWbhTASMDC+iA7mm17SgKc4yqGwEgv
A2k756VuwksU4EWlzSpIL2HUYaKEu9T5+EpUvbPBOR5MfiwlUzuE/kfStx+JPPEpYgqhVwQj/J3d
7iNseR4E/U9srdRw6YW3MNu/min7cVEmura3VjUD5zE21Rbsj0mcz7x2YX1YQGy9eUu1ugY0BNCb
Yv+xc0JkSwEZm8FlVuEldd2zLenusK3m3SirR6ZVXx4ZKGinVBhNdUtsju7Otvrrj+9w+0cgxFlH
t/sIxZoee4XtKst6QAMmvxNWmbELsTKvCgfWoJcsbQKlfDOz8UealjpZYfZ3IPLTFQPr/D/kcXOZ
Gjbtb0qbJWwG1F7cgEAHahDpO2CIv2L862vbq39QBtAGvxudgDvMnezmR+Y+kURoehGaB0z6X0JQ
7zgP8gwYpWFWobK92xR/QgVhmhgrA7tumE6JHr9omcfVkanPUZ7D2jx0hffLVt6wTpKU93oZBvk0
bJmWxiXhJh6FwWlEj+tTZCzV5bQYb6DgbXODijQ1zdCHpt8pEAGCwJvWHmmaKJeWktrAEmfeRH2X
Jr4DLlWbLI7dfYxQui5Vu1YmxUuhjVNyudJsyqUKw+5BSLhYG7rK+aTIgh844h0nV7HyBBxLInxX
25zvIMM4nVe4GBj2PXsdWR/Ovy9DQ/8z7WsJNqnpPoy5t62ATYvKOvjqVEeamZriSpPGmIoxqMUR
B2OIXmJFkaijzOeoL5CEeogSAfgOSjA5YBBtJp2zNW1ix6N+SezwU3vBqZMdDqtQvtPCAhZVcm7r
CvM7nFs2thRwRsj8GWYm3HEoVUPH0uiw+azzN1lGVLIB6JOSvXrIg2Ml0i/hxdfZGf6aZrZvYaxv
P1XAdjoSdXN688rrTIlj6r1GsC+mIWIbDIZhZ5b2rQ9qtgpiqvjxvlKLPpb8gbYY4C8cW9atoW+6
qp/dkNkAhkhpPllD9FEwITl6xKh2NvRfoMqrnsuyYZbfaZq7d8PniODl4a6bBR9X5nLTjvAJBh6r
hxH8AW/IimqJcuvGn1YzV9sCt3sFkGNDh8Spcyv7mhDI5/C5BRcc4fjP5yslFhpIisk60BsXnxV+
PwmwEC3BNNKQcbGJiX+sm8nIXsp+voi2xMdqNJdCNd9TKKqrywyNnB9BOwgEWzONiClWzEOLobwn
M62XWp19zWuknWHayw5VwgmstxKsHxS1PzUPHQ/sfOGo0l2SchyPE0WvxyGM6006IQwqNjLunYdC
J9W2VWHyUK8bsx/uXhsiGKNL7IerZ+QPS+iUdhj36HdJswkCeDRpm25xnoorNJBtV3S/NLlYAq9y
DQ/qFX75aTa89JQMGMOaI+3fL2q0D5Rtfxsp6LuyDY4Rp5MyVWJlRf2TQ82eDuZpj9/i5hPjXDs2
+iM4dTg3fbfBhDyiYWcX06WYKWevXMF6B8wSi4/gjy3Se+lgDpgGb1+A4Eppz4hyaa42cXDhvPcr
cUDKjxxSPDMHule6zPL9RyhZ/RYCz9rtAYk6lirpY/TfoR86zPQDuRusPLky2DO2UT8nqz5iI5oS
uHGQbzDC9NaTdA7ASX6bDdcSmD7wEUQLM3s44Nc4Y/muV2PBGDPMYtzDzXMP93itQGjz/jNoT/I/
GTHz7eQIChD0ldpdGZePkSOZrQ63Pm1c3PADSFRgeDTT/3SWW/NoGj9NgBZLapU7KhG+wmNKGCfB
cZy7BwJmXMNDMHPY1bq0ftGUomrMbSehmWXGSbtbvFy8yG5wTus2fObMXEK5LVR6SSlsApg3/Sd7
Z5bcONJm2a30BvCbA47B8dgkOA8SqYnSC0wRisQ8z1h9HzKrKn9ra2urBdQLTSSVSgWFwf1+9577
MQbBFyus363q7T07Vm9qimp515h7WlaWgw4j3WgLxhtBuPLpnsvqcdyMBlNyR0zOcZiKYicRnjJl
G2u29b9rAh7HeBreRMfgDzPPqnE13zuJOxlCBta1ru0OfYEuRAmIphqHgzBK4kCFu0fW2pS5vSMr
JpkXn0HZ6xvUGZaLMSc0A3Ha3URD6XXHTqFuNnIAxq4zogQQV3haQ0QeU7cvUIZ6CT3N7ijQC3xG
C6GbfZd4SgYdxmYlyx8jCwgl0XkH8cv0Cgnp8H9k5Xr67xFcCOL9/2TllztW5X/977/q6Pf3v2vL
j//sb21Zqn8JIaUE4iF04ZgG2u3f4rJu/4tolqUr8pOWNPV/15aNf+mGjeQLXoP0I5yVf7Rl0/6X
qxwu5/hvMCzdf+B/yt7Pf2vGf/N3/t8MF4fc6P8lLoN3goSvC+nohm5J+/7+vwVfKUuzlNWzg45o
OoG6xYA59dmgZRGYY7d+KYIEySdokdVc1qHjk8lJ/zri56cvKgVpVhnTV8frDO7GOwUDXIbW6c+z
GGt2rvbX49kQxv7WTHtalHKqCaoy+dMRZ9sMADj2OEoWk96zSIe6jgRpDu0ur+nrbJUd7BnqMuB+
vF0FmBCARDWB7nz2JAiXWebP55EWKQRevk3UmB61FFlWYzulZPkamSJ8SUnZe2NfFBvdDKIXNi7a
U+Vi5mWe1WpD2p8T6NqLwA3R7VQRvCa4YjYYazXUMaW9dAbhfIZi4lg0WOKQbqtvRZWOVSdLgYWQ
/bJ9FUEMtcol+RfPyF12OuWwAvL7TjaLqdDJtjG4zH3df2QyGQ82KetDPzoDEDSj2vsUi7QdSLUi
GJJjbk3VmgEu8UxNQgk2oGMcLJ+6oEazXjExfiCxhmdSXxaod8yayINEMkmPvqp2/Kv3++wETih7
y6kczjThXxXRnbdBm49+ZVnnur41sASeZGg0T2JiyU/Xllz3bpd6OirnOmqG4epAI7OswtnUeQq3
IurdrSqsdIH7VlFswh3oOZvtG3UC+Z5ySGvbR8a3O07VARkOtoSNxsh8wqkOYUiukI6hF4Cvp6wb
/ZfHgzL0J6Msx3NNvRTRcipxqL5+1obahHPYRk9DE/+U809ooXhyyEX7aaYBNOWfvKoDExdpS7yy
D3312aUvLLyyFeBdseoDUpLIfpR+GXARN1KTDvNZ94kgafLE7sVFRmHHZ4z5+F4yz2WBf4Uq0w1T
f61NO3xJOoqMzPBUiKY/zyVqf2I38a1hD5OW1C6AGq7eI31y1xjszFVyf5pJ/v9EtmHN1tEJ/y3t
pFDQnL15f2iczIHvR2n3tgSNeMnrueFTAJLuBNNHFzTZwQhku2SqzPokMhjJQxF4PEzlnB8ggeQH
UVMMEsxUw92vDSsUs45sg9aHjNilv+yGvlz923NqOkoMvEm9JzFPdHmsnx8PY2UtI4byZzCEVFP3
uPtS+1SzuNy2+nCdfIO72X89hNAxDiW8xMPjq8cb/7zWlZCqNfWn67Nolw7hNvJn/5DcH8Ag4KV2
FDQcv5HcqbFVpDFbvji32AqEmflcazq7W2blpz6PvjtssjRwG3hszeJSUMHynN0frHTMnmufDlqe
0I7oP8eNrj1Pctw1WS5WXJCRjVmrHZtGMvthcl/Ndnl8vPR4qERb/f2UoxAn7lx/zioGn64mN1w7
LGtYL92BKo9z0CrlXb3Xwq9oCsDQpyh9xmD0ntOY2dlHRD/DWPmPr6yUNcU4Yr+rGnK0bE54W90f
OpufnZeF+/drKdrpqo5n/GlkFIxFbPmCgCi1BbGmkS+UfS9PZvVSjKyIzHy4/EfgfKaOGDX2Xr2A
QNUylXb+692x/c93p0JT+yIrfmwE/fN9hHAyIqhJ7iXV1M217HwVTmFxpuMjYIueGnzpaD0DdJGv
sDnydJxf50g5hzYujhWV5+fKRlDDdMF1HeNRbIXql8nyup9DbHilCyNhGoJXPi0qbC3X3neUE527
KHewcnwNEv/TQswqXTN/pHKSDMPGLvpmS5nntPLvYQJdr0BXdrHKnumuJt8R22cVhYHHtDP2Qh+x
aomnKD6k/kyIQg2zvilpWHZdVvRO079GtdW/MtndBcDUnx8vlQZwkgA4+D6AMw2tgc9/nt3o1BHt
P2l93SJq4bR+PP3nDZVU+pZoFVwdOzzAC40OxNsKnBP/fAnwQcfdL5iapWXzFIeFseuU86FoAvCi
VJdnvWvPQGDz50Rk6KoWtHVK8krPBO1zsMVITpo9ujYXzSdNB/AZZv+XEBqITokg3asqOlYm7Tht
U7bfGB+KCUdNRNw90vXpGDrTM4wVng6Y8JF5hbmoQjF7k0Ydup1C02r7FkwJwpK/NytaoZePL3VN
Xp3BbrZlkBsn21X6KRyDaF/oxj4sWvyPj9dsAnqnwjf7FVfNaPn3a/dvTnJMmOCnq3U8kLiBwWBi
6NVzMM+aUZ4SKyyODctg6npwgMcFEcKxvdLH0l4jKaiYtGmIY6iic6fSwr+GIU8Pj3cBEfXLSSfL
7Yf1l6On9quI+/k60kPG/dR6fbykJ4JDNEo2aQXy53Hnsu53LhMky1pKWr4er6kOYkhQd84akjy4
zm4WL4NrTRvbBSRcyyi7mFqokdSYT0mCLKU7VXohKU65d9oWu8fTxwNeNaZ9RkWJzP1bojnbh6gI
xz6r30vki1um5/06KksW+venc5CfiMMmgHIoP9CC9JyZlETpKr0FJjeJPC91XOd9eotpuyToH7ZP
jPKGV4Em8nhdz6pgX+VJ6T3+K7eHlUC9QXuoGipCEsgQ56a+oy/plJl8GXOUaaAxnD66AZMI10Pa
jRuoO/jA9B4QkNM9yzzF/5loW7x40z4osX3bSlbokpnBrk9P9zY5nk2hWnVV2KIXhu30P52xdw3q
Uij4HgmMNe65MwTesZJrD1joiV5tQ9s8llWgX9zzwLujLMIXiz2uFwTMkCKr9D2MBZLtIDNLodg3
j7KnlzS100PgchPlV+52UzD6r3bUPgMAEN82IjAZl6mgRddUZ+zxKDH3N5Kye3UDVK8wF/NZsgxa
NX0Ubmq7cV+JlT47hvyyciHfkOU1YE5js9Z723jLkp68PZ3A68e68J+nxn2Z+Pjmx7t48Kwr14k1
GQOkasiLz6ZivYrnN976fh1cheCfQJaj/zE5UrM63faTrjZguumQtwb/ELcyuHaShawT6eX3lHYG
sQFrftL8Wu6MPD5SmJd6ETO2GwbW505vk79GZjqhHaW/EDfwYKsgudbhUDEzQpjMsehltr8fbOIG
9DIPmCJQDSW8zl1AIfTBbgtBWVQwHI0BsJ5dufNpVvAREoy8Z4BAcHSy+QPa530BZERPPmgblt+z
9V0O8ZVsVuHp99RBQ120F3dDc4msLmVuGRuncQjEdkoYvkYEBA/kNO+dts4yBroF5sHqDz14vDVd
QtGVFXzCEM8DUdvskVfkuzAEy8gqu6WAaZkZSARLc7oJW9c9qPZiJ4N6umWzQ/pQAXbv0mWUteWK
S5H1qUAexH72LVo/J4O9q/NKXlrBZESvJ/kbWz4znSH4qu6bb2h39dHJ4uQcEevyuGrh2TCKeQto
cjh0eDhIIaBLs1gElCfL1VAlwUeeYQVlVPGrLNEYR5Dab+VEIsbRAu2PJiFlG9VXPxRfuvyZ8WK/
8IP6l1KBASLgM20fTyf93scDA4mTkm+JUneZKnrAB4c5SugSy+J/kBhd7EnQkadE1Ra2+5SGB4tM
bt70F46IfpXIwnlKMM0CJnDKs4vJftM5VDjQlNCD6s0Izhk+dWQ+ne9l7Tzpcd2dHw/z/SuRcDpx
IIKbt6cvKfryT08qfJA6NOdgiFYRhdDIVdafCQjmR4DcvIy6uLlaQsFoC/Tp5PQNVbw91x5wxN1C
MT3ecfo7B6sL5w0ZYudsTNSvMUbKrkWJLZHqS/cNfRxLtNODq5dcEQU8XamQtxmfRAuM8kDYUKHk
tLZ9of9EmvxIbeZtjeTqwN069BJCRufECuIDyPJ4TYyofMcG9d4k9vjT0KOGX7G4JfWQrUh19Mde
6ckp7EHsKq5hn/kw7GpGtz8A7X9ZY9e84U+hbHdu+r2RglJp+qr36P3rFsSEi69h4IoS59I9FVSg
XJrI+oHPVnwZ9zYgLlfFkZ6O4UWv5SUhJEkW1RaeqC1jzxVavDXBsH28jtVxXoXu8DOEXOxi8npv
g5Pti1gm35Zblkz9aKLMAr26pnrw8/frjQGqABva2YzN8Cl9lFJOafoNBebPNDjhdXDybdiQDcj9
+Asgo/HeFll0mMo+I55o6+/MlMWmxTa/eryb45byTFgk28e7RAvuyTTNIMbIN4fCevUJzz49noHx
X7TECy6pXh97cLZbFlbyUJf4PKh9cPbE14N9aFvaDt+x2nNUpLvKMph3hWazFaIyjh3clk1lWPqp
sOjX7F1uIs17M/fdIhU58dKOFjggaTVVYxjRV3UfF1eEDLELK0TBqvHbYxea7PQNh/2I34n1SBfG
Wz0Fvwd87T/ST3aWMVafBWRbr8jz7OSPbntEX85W9y7fm6bHp8mF+Fo7CmiLm907axv2CEFrHIKg
NT1Hxikn9dPgNv4X5B+5gpKRk5LL3OtYyj+P901YYovOnqKrHeosWifmWG6krcJYdIcwj42DVty9
FE6vXwhuTJh6Lf9msZv2VcE8uj5mYcGVvp6jDzuZ51sIm2MZ9lZ9CY0i3DR+1R2ivjEOBX/QpVEG
H7Vm1edxUPEG6M1wyqCAbFrR6kdTC5qtA1ruUMQiZGoto4NbNxL7jVnto4ILcGjKmXLJPD+oInG3
SV8GR2YXxbapY5IxcgYhTVX2i6yZ4oyFRq36/enjoZkMmKRm8xxnVvqi7gEpVlzcpr9ziyl85OQz
Y4rhuZZt/ipdkb3qcNqhvqnnrkLmkTNlhxMdsHQ/PeUo7cCwbP0wwgzYt0OabGl3tc5dw7W7Fsb0
guhDlg/K16du9Z8Jn8Qfehlpg4WstigpaNZr3/7Js+xXkFf6LcJxtCSVkb2YYF1W1cyVkWikQ8ah
1zZiZE9slYW1j9RUbcXEhG7uKXR0m8y++ENNuVvpnqOKUbrhhCV0GrbXA20JXbpyXIxOTpLJzUyM
FTeEcrnsh79SAGpP8RwOr7rbYtvn5Q7o0d4f5ToYuWvbIOm+Sld8Wo1ZX7VYqiMTzJGugTD5aq5l
VGR7Ez6xbvhNvAkjo9+yz7swcXYZAJF6tXVzpvprDlOv4WM9Ph5oCnwebOJ7/HHDrV7DlxPAU59a
mJVPxv0rG7cTpiawMY/X/nmD62m6VlNQ443hm/95o6rdalW1DpdjqWGhNoNnOYjsmk814HN+sfXj
6eNhKqcnagjDEyaW/Gq4qGaEgTeNVXBFv7+UkMrdDNRBztRnRk01XlNyTNeYLewC6pq2f7yWa213
pv9o93jWRdFEoJKbWK/N5erxHzwe6CqFtWMm58czzYBIpAOMeXAJ8EJptXt8gAoeD3kVTzUWRqmt
2qHODk1jbZMUz0A0CygpRk+JiWx3aR7/0TtbX7mJr/baQK/32Jq1x2/ZMo4TON4m0lM6SNF9wlhp
wbWUKmFXtGtT0ziR/ddEuNmaE9z0+gDjIua6fv94YDpKzuDvL1viXW0BE7af5pzZeJTv9QBVfeaT
wRfmVBDImIf1UEFcl9Q/YIFFa+AZt4okxd7EcMG2KW2tG1PfU8GIKS7gcuwC0OC3ZCvR1cvIJ6Dt
3NvXGvvHJxG+HShODn1y5rA/cIqZCYsJYVGcaFGyF0Wv3J0akPfl3g4sRKaJqC6EE+aCw80QA3kG
QPiSMgur8rkID8RHkeciCpYLAnQ5ti320ksuMRRdILcJFSyKmTopFI8TsYawWIHD/lYclaTkjSUr
9id6Y2ARcH1pwM7azsnsu0vb5uR3an9Rj1N+qIoGrcC6WEVubauk3/huRskRKEBPKSWPTdYXS1Oc
RwMRWMdBXFOsSI2qvjNjlJus61mg5vZhZgtNRwuFcONJzrMEFGCQio1emqoK93GY32ft/iFtyl90
jMdrB5Ykp6qzHZsx3MjUfqpGNz6Ycc/iS9ISidebdGIVnHWI4avZnmgPHbuLNZaXx9HCuUQSU+Xx
RxHn4Tqd8RxTe2ey/egLGm5UaO2dhn+mQoZdCCsnktDU+78fhFvvcwLkdzGeUN0IGBnA3CgnvG8J
/jUgxQCh77oJ8Iw1uf1bWK9lhf00SknszBoOTmrhCKiKsfKSDrJq5cqbJbppbyrnFzo95gVSNCot
n1IABewGvhvATWt9ZF5raH8JPwiYvvob1AqgzwoNcJqH/kJZxlZGnXGEl6Ajjq+Isb0NMWoPbNed
hrUWnzigcuyuF2TIgA64ET4SLhBZ4ufQm7ondX4f/9VrjcOYHojh8niIdEIuYDp+I+2s7pAxq4XX
agK4KNGzkMBJvveFB1bMJZrPJBOfghUZLmXL2OVap1vDrn+qVMUmqo9JGTUMiWXuUC5KGxrKLtsm
BqBYRDpaGMzoVlvofzpLxI4ex+VMMxSeVDiWoztkB2LoAJIJkSROXF70AsIZuZz+qezwR5p42lI0
JbeMYIJMmO2qOTqaFrJxYY70zNjcQ7Vun8xZtXTYsdp9QC8M2vEdBv9L2Im+JcgSs2WMgq0BvAGF
xQ5Rd1DZabvyrMoojnC6FrMeVGvfmNonKJFH6NV/uVbzAuRcrVRlfJpURHo+SECOVYf4ZZXeaNZF
a4TPt4XcxqYBwywlKvfOx3FNg268KLmpLVtbbmykYDpcet0zXHVytPk0qAEUq+pofOnivYNRA77+
ImR2vNBxWjEnDLZVG8odBkf3kMvnvKn8vYpuvpIpKz0w+X7Vb7nClty5echQ85MY60wbJWwz4Mf4
4IHw5tLgMVEyYSpQfD158SwPjsTNh71U4XAMGh0DYPWaUcHLwIGbxWQy369LDUV+/KhC/sEje0zA
xHxyDeqDZdNoarkkO83BoHms/StX+U4vU3CqfRJuZUzJKVhXsbFjlod3kwo1AtaHM9IsoMqrPljl
Am1WHkot+JQt6ju5IeMFdwr8O2eiMjVTHzgqAqouQurDYtoqnxU1BaAd5teQBc8SbdlN8Gb4XeW8
2Y1at2AoNwWRvuW6SgP1HrGOWhhO9ZfryGKTZ6nwLKB2K4zxHPTyXUlt9KImgrOJOyjWI7mfMmII
IPL/DDIiS1/30aIXiDtd+5ZXRXVKY+IFXeWZdgANKdFoJb6XV43+DgUxQ8crT3PnwEgy1pmT1pt8
6LaJ4OBIU3mDGudsC2nvajy2Cwe/w0+tj4u+z83vuAbC5jjBuBpaDO2u6bOF09jpFNiQhpLlEjjI
Hfut+qme0xXpTGJckrVUbNi+x87AC9rm0NmU/BRikgt6Xi/pvVsgzQyizZX6GKoJOzsa9LIT0FBR
ElxtxLguiZ658xvttD9UeFuLexOW28h9gqH3XBj1xsjG/jNOuFf18XMSxmrT5Q0nSdC/VriktQBv
amNSI1qwEZImrHe71bj3IzamenFte395x4O77OpXZWx0O/KOJDrdKWbIZyuKwDLqb63fdAoSHaQ8
ssmzq6UoQQbZZJDKpJuVS9eyrQf70/SjlZmMzTv5QXsflepNUBTPlK+ubg1mBttAxuFgP0050Lo2
EuPamTsPIYiayfhg2WX3wh1tEd5/ajFPRPBjG2W0WLnlkH5yj6b8yii9sSEnAyHR68eXqmEgxcTz
F5k8rIhlrF9KbggidXIvNQK8RnGT7qKZHsKuo73RsZO1EzPscf3qxVbt91wGYqF1c+G1BG/yKMmf
UXBWesvwqxCMFzTLwZgcdVw2zcHm2kl+pyiFwb6aakt9NqunlEQAgYd3KtS/8Nd2a12MG3bs/ppe
yqPPacJyHGuSXtExGqiV7Rbxqm/GkRr2aZUQlLzogXUSMoVJN1D+RdfWi9HpNaYRay86Ze7jaDwp
s+626F7GIQo/BtkhAdPGuEgsG+y+9AlCQzdbBCH+CV+V+rKq8H6WMlxZzIA82pWRLKr0UyJ10gZM
MPCODA9yUoyfiesSgzAxQGstrDW6IT5t131yqKDBGhu89VU+wzvVWFv4f9m+yxYoFTeZhMfI5q9n
gfhc6gC6LaBhdPwoqET2XU+O9mG+Hpxh3klt2nH07/UKqG3hviv0J+x5Re6ZeYOfNnQiohnlu5H6
eHTHrPOGs9uF9c4mD2AWibGr63Ib69TWB6bA7iubY1mCHMizZmttgYejV3GR8aZupOOknteAVLYM
6f5k7OCjTLAmS+NVTGZlOfZu7cW12DSdozYFcceJqte6bfoFbM+VEw0Bf7U89IIygA2blVc8yYT9
fX1He8GmEliWm45Jb6yZnIM2ofF++oXQ0dD9oK+tRLN3UxFvEAFZS6UVCegk9Q94q9ZpgrFpvLMK
p95YyfieWLbMncmSZDk3zPIjUOCtFQRrpxFPKL/xthDxsZo74+AQK8VtCiokLzADNo4LqLh4xV2E
rWxuYlh0vxJpMLaRxHBa6eKbcQYPngxgZSs96w4DIeon3D6wdubwFBOp2+mcoT6y8SZpijcMLgm8
WAVmQwAtr5z6oEE6W9phaHml45vH0nWqddaaz4UU6x7Ra9np08jGz977bfmXPyTlJdLdY1tmH3nU
FecUsukmDs3TTF0Hw92an1qIG03kOMJsBxHN8Z8wYC31Tg+PLZ/vKRmD167j40kL8ItiH/dTzixR
B9AvTK5DBGIPRcOkw2z8dRi8ORZUA2O28PryJ95Ek+Keagf+aqQiZNn3PpynaYNw7e4ql1OWjoO9
+tSyguoU0VA3S/ZI6fnnSLaM+vkF6mGwsgtLbfIIfinA/M+hwAMN38g9i9hnGWAzTZDdLnCt7CXN
kvzQNRRzqsJ2nuK4WgeGZV9bRANwD4kkwAr3M6ELzxs1M/CAtxtOAnWM3Orh8dDkv8nVEsMjvcWE
DWRiFGWnIbLfqpgyE8GWGBILGIEqJ25i3CDTlh6ppxYeXHkraAbaK99ptgOFBmdm5g7kmuBGmA+9
u9UVrbwNSeMO27w9gDvTTWdXdcV0SPN0pdo4PJd9d6woHWK1lK844EG3Vvqn3hfdOo4ZKncFMyqz
LbpV63N3MzoWz9W5J2lQkrHGhGhXK+tYz+hSGeI+aOWJe34diS3VDp6m2aCAp1cKuXClddk2I5a7
7F8AxtG/Ggy1NxvA1zhAykniZKlygk+8tHQa+6CBVFw2TtIxWZC7rnIDQCwmNBhb/aZn03CHbpWX
PXn3QJ1aC77LnP9EIMH2Zq+6yzipjvNcfM2ZfsTjEh161/iCLwmEUjRs43tq79spxlcWcp7DYrwM
Y6yffXPi/ju6B1/WJ0mMal3mqvSg3PymdY7t+ViZ+yGefrMIHC810P0LparlrvAJAk6tOV6KLFuV
LhXrgsL2RcpOYAE7eVyXT3UQrhkzqQvCr7rEFMQuujCJVgpUEkOPtRmVQPBKStIz16Ul3VKgkKOi
Okg5v9+rRa2Yc5AxVQMvtfAkf1SP+zGfQ0x2xG2i3tOGgZOydICzSlaDLBAiwI54cx6/E7Q8gWYc
lW570hXQ8xykMSND0NigXpCtFirJSBlVEc6U4TVrXW1nO9xmnFVXQciuenLlhjZfI7TP58dDUTEn
zxAV+Dn2XZd0vjo2ZF4b6C3QH/sbwwVYDDx8ciruuuq8caz2KYBB62f5hoGMuwhbmDAwGI/5fJ30
uLtm0KjCEeWBMoJobzfBswGDCRsjAyd6l7Ju+ibnCSA9i6+2mk2shtod2kJ/tlPl+3HgikmGd83o
9auiRGIdhuzq4nLr2MMzRit3N0/cxvwjGRm0AYwFi0JGF2F0l5z19pGRy68wrvpdRJdGBmbNAZTh
VCGtwOTZM5GTnSTkjBcdvsU9PF+b/KkNP6coBiG2q1S8s2/dRNCwTp1zYLGwSwN3R7swUAsMG1Z7
ca0akkVEQIjpJSaiYvCGASNz1sdnVB5oIA71prH2M2oDNm//CuoJyGkKaAczK/cyCXvehy7clATY
AnrZbYNyAlViLe9Uqi3wUby3VbwTKZTgGhLCioPjOBB/OzCb2DaxNuwTHYLS6LMaa4bKWQ3EVkbE
NsNn/Uk2gqUDKrOwU6KS+JcseFRJLDnCMa9WnWZSQMjNkqJB2+obztiKXlq/wwaaZusM8zddqkIt
h14s0zsQuZ1Z8qNhLkXz6QAXWIKQcZd2bbA2ZtDi1Wp6t6dC33GM6kzgZn9b2zjmnHkRSx37RquV
0FM56sseOwtGwA1VCJBZ+/Eo55Ltec6wkxENMYsEczp784VO0YjmkAeFuT0nzYtrzGchakbryOPc
yBk2KD3Y+A1l0HNzQ3GkKcs9dB0kx9wmX4XvfUOq4+IQwblHQ7iKRuJcTCUcJD/aJP1nkUytFwkC
LTRnf8u401ekZI5BGa5jVZ41t2oPKS3EqcA+Sp927vnWcCgmk3+ZH74aMbkEFXIWuRpEHZhaOI81
0H7FhNuuU4tcp7+2uGshTGe6hZDufiro1hzdMl6Jks2+NRog4sVMzY4bvwcODaU4pchkp/ObcEjE
pNnQEurig348KDx6qyJirGQQs0Ldfc5BKy/ZWLJ184s9pjQ8iLRBaEPyI3rAslblLMXYHooeF5Y/
2XuGyJtEfy86rBHKLhHUEjhm97pxy5bwejOYHGXL4LwYFqNq2PIqjW4Za/zJ/WibzPxSUxjDUnSc
t8y3ia32DJcrKp7rejzl1NgDt97BvvdZ2VKOkEtS0JYFAo7hosJ839Xli6/EqcQluBAoB67tfNZA
nYN46pdonaaXfqiZQLbS2npbvSlCwr5mbozImMDaSw6MmihKSy9C7RfP0mmeiw6YDUq8WatNH+BU
rAbxrjmtXPJXhdImnHkLTX0Dc5T1iFVOyw4zuzZ34QoNLlxLcSI3W3y0vfuUYmpdIpx80n66caP2
fdBZobaWn/E5k8Z8Yc4BLtpe1ZN1K0auohEFiNt5YhKusR/KHWSD1YRGQCrQ4fO13C0UE07SNPkK
C8hmuav3a9v6A2BkEfoTGmCtxGZkx8w+cB1YUD6NTLe9VOtfEH9Zjaq6XwGFOtgJMQacZuC3LTjm
jIGPZahvB8e/CKxNtBpzaR6mj6CR0crX3JbYE/BAjrfg+e4drKK30VLcuCAdHWy7+KpLjkaSKmy/
6A3C17QE8dIS7aeNgrXUJkY5IAvp7K3EuBpaBt5Qii249K8kJMt2yNwBL7n5NigrXwwEMiw4yqIU
OF1kSBiIgMVz55CftriAE6BBsE3icQe5EavKhCzSUyt6BAGkQ+VCC6ZP4k8PE24QctiMAvVY4vsc
S1o9y3r4gj3y5c65eplLouLK/SHoYnoVpiOGlZPnxjFXWkRGJGzDcwbEos7wybRm5c6i9n1d69lT
DIuaHq/8XBBz5Hac8yGRkYaiyKK2zNx0OwjgjJJd7SoOPo0g/k7F6K6Z7tt7SAycVWIvDSi4iQpI
LEnhspjrPT0t/zQ0PS2RRJaOYgSIwsqlPvRsV3RXwW3YsfTp2SyegN4CVhYRazxbG7zMInkVtvVL
OyTTesxqwMczvAWtMfJtqgqAY30ULbGPHFUPQIbdukaUFkkEHFvjNe0tjCilsurpre+0Qwax74jj
xEW9AAiQBAEp7iRncgMUzmtRqqCZljtXgdyCdO2FMk422FfCBUPsa1OPEFfJXK/pCXwjApacsel7
c7I3O+NbmXfau4bXIEu7W6fDeM2nrSiz39lwbnX5q9WacJOK7qMNjGxHZXcNNq8jvMBm3UJb34fz
9DpntrOb6g7AeWLt+6B3oQpPr1hsqcfRjywKjOVYd+84oLdTxbaLgF6UGb9yw3H3MiICT86I3Hiw
c0gwlnH/HXNnXHKzR2EiNW5ZVrgOHHPXd4w9Bqe95brNdZD7Ohg+n+o/B+K0nkXLvvSbTeV2wRpw
IUshu/rNR2+ug6YNvUbVr0Fsm+epu5guS2tDWFsrqgDY7qFcWVC9VpoSt6I+OfzNzWag0EhUaoX7
8LcfjFtUbssjVbst73e0dP4djz1Yy+6LSYxY0JZwrYsJJ0gbHQ3kFQp0omMtkBm5ur+pAsDAKMWN
FG9xCpp84xtEOLEBsfrmxq+mA2ZdbsndSTR4Kyoq9rwoaW/i7lY2WIQNU2esKo0I5+CPdGuNJXTx
5J5L9clwztNHXKuXYRSf40wRYCwAZVCERUHJVxKYDuo58INABkx6apqAZEdPA2yivVnSYF5H422y
ugv2fPYu9U8zRu9NRa6vuNkauNZSkv+suH00ZbE35/hU4rjDt2GTzDHdHYZVONGi+SgCECTV/2Hr
vHYjR7Ys+kUE6ILmNZNplEp5rxdClkHvIui+fhZ1Z9CDxgUaja5qqSRlMck4Z++9dta8jz18BC2Q
R3PffOMgeeF2ol4tCnfKukDLXK5AML1MI3fnVgmeHCPrqB7rQyNwmIdVeQFTTwEg44nXG+aLdHCN
w4VrT3kMEc7VyU5jvOLLY6hsoEh04hGGY3shkPQ3xpgeg2V4SwSYXTf9CDy0nonq0E0oG8Adxgs8
W3Gs3fpLGDdLMe37jnKg2TC+goyGEyue8E6Ayt3EfGyFQQAIAEeTrMVHkn8ko9zBIPAPaRZeFZZ9
M5j9Q9sld4M+WU2p6PdQ3yDEGeTnFu5+u6ffh3yZH8oDytOtrFmSrWo88djlPbR5N482okr9PfQ9
3ZoLjS8JPaftRYbPa+8mzs/IvYxp3UpPhRs8hLP9lLvJlzPwqaZQDz0WLC5JFJNGEjaz+uQDqqmL
0i8/TBl3W6g7X7HakX08V8nwPnrtI9rMwGs3fIeqfNA+9oLK0B8VP+2m7cxnLTTV9oLYcOnpV8st
Dykd3zi3PxaAfKxskq1hqDfi+F/5kN/iSnfYg5jfqgbTlehPX833qc00PlKN3g4+01ss4cxa4DeX
m643LrFpLB+94B5oj9CS5SxuXAVsOFeUSJc0EQrIBP0IDbEu9mi3r81gYrzOqnNyO2nvvXTsV6wF
N1NKIeRSNMjlhDqFr28qSDcko5NbgM9wI8X6LDXp7lwcvfF6DKSe9VHInG6TATZIKjG8m3V166wQ
+Fj0w6Exmuk4mJzzAGnQS9nSmZU2j1YfH7MUjsaYsivKZEqFaPmyPrTyLPLDlPMv3FtEIpLszlEt
s+YMJh9LyrewEiDDzN5D1hbl2cue0hmLYGuUrIqq+I571RUBa7yjqXMl0glEkCxODBvvXSm+RWrd
htqTGGFTgCjzGyMMLpEUbpzvPbst+whL93cExJh+u4vKdv1rchbHIXjlS17OwN5n79HUBvJM2kcN
8+c+a1jodzO5u3yROMFDB5inKd+NdODJx+aROtwTQtLnWKgUOSyt2dPQCqSq5EXY6KudyD4Nbzyn
bQjPRKRvGYsDbYXcV1T+WjecsMLxTPBcb1mJpbvR7np8KzyN1wWaXUh4b00vNvGKTKp/sXRivpBl
AXi04gDu7yvDpQJ9NB9kgFMBazVYaLe5zgPW9UvNNqKm9APlkgWS1eBcTqi9ymT2UI/mgF5FZlwq
pN/FRykmEhxSGp9aG3ZO8YaF33sm3B4ES/xI3oGDRkinGpQ50mgtfygIJF2YB5Pt6EWnnevS9m7b
ciKAS83Qem+t1iRfLXoCwBW5IEz48WbI+T2jCe0dNseJr8m3MfjcPr2AQB5kmCYcTi2guovcHe7s
5t1fieBd3uAUD+ZfPFFbuV65ofQdRM6HfECYicPpwUQcrQaWC8Iwd04ME93KuLaMEiF80tTIDRip
bLTFUFUPGcNu5DZv5HmODFagRe3pcqbx1Ujco+fWBQN7uTU07xWzx2DM5sXYwm2dSY5yb3PJccCa
eNIYJtBg6cUpm6eiBzjS93d9kgwH3w8ZPrqftjNY0FOyVTn5E4WSHDl40EAOxymfVRA3U24R0IE3
tCw4x6R9JClanYxhfJ9NJztyyVzi6mqjeIVhBXSrkADs7s1ZNceypIqs0z11KIdS2OYX50UWMzk9
JViTuRqaidxzo2qqksJDvmT6wAZ+8Ey+h7x78gPnbaJcNO7IUuoOOnTcjlue0w1s/joiIw66omwx
3qweosU7+UqwU+TNlbY+lRXtAnfA7PLLxppfUPyI8NJ4Nq5fPy6d1mcRpZwjbpLfZsLdVh39dKoi
rMtM8fgWJ6+wrtPeN6/dfrpaFO9KNqvT1lUcQhtvXPHM15Vf/+RmfmbABtInc+cEDprlZopviE3T
hgM1Y3zrRIZj/VbVeLCHvrhrclQcu0T5ssSI2JbFLPqrQ2OViKKUOmjT01EFQVJ6jQT4AHFQnn2s
eBEISkpiTigB/LUnVTQ3Rngom2E6ztS2OlV/bpViC6TtRxgQw4GGCXZwHRUkEtzAZV402xgepGSi
4qpGuEt5bkDgah44vN4tPXZZNePnoSuge5BxHdKTJbaWiV13K/r5yahQrwsXUBHpPJ5pClBAk5l3
43AQpr9lg7XcLVMQnJKwxj2g+59RZS3yJuacqSmy64JzndPisaT066kLXhsB+9qxm5fawm6eL4N1
pSTDbV79JKVXXTlpXnMr5V9kltj+NauKuUwnwzZ9ZkutKW8Vh9zL+hvFfJqMDt66ergVQ5wdzYL6
LzBfrzLJq8M8tt7eA0xNVr8kBOVMWyE7HRmYc55i27YP00yTyN8vMTEA3xEUaVYK6QC/58FlRtEz
oeLVB7uV7Hwulafi54ZDO9BbtZ30eMbZWhx44ym8BATJUrwar2p+V5qzMCoLJOAlJlZsai+iuvOy
wmSdOfxiduhrNZJ17qzI+vv9jQ0U4TqHW7vxQTNeUZfcHCBBxNuyRcTmbYk/BIfDzDhMB51HI+TY
3acYxw99F1CBTHXUxh09KuG9x6ybCAOISy+IiQjm6X0xkCwKm1vGueSYKpMLDQJsn87ncaC6qIo9
kiyt/6O8lYjUm+bZn/RzuRJVvOR2IbEbeTPzMX4EcCi4inhXbQDCiIJ3SallFRkcDjvo5nQX27cF
ccB5QnevcffLeKJbkTvvZqmqG1fGp6kwPwAOqa23tG9NUipWTOVriWVutzjrpYCoaIZ3HrVamzkJ
WD2u/s/JD6uIsqbdesCQvfkBj/O2W6FmaSnolu7WOIZyIAW64Tt38Z8pWehzywkN5GU3QPcMHr2u
iEobHkid3OPZ5rOm8FPzRMGOIxEmh2WfGZW3n2zRIxSl185EVwT2TyKkGhxDVscbuqRKHnAzWmsu
QVKn8mjzqoU+DvWxUQ/ZpPhwOlHKAC57s3yWorozqKi7tCpidSlCdgq6dBxCqrbL+NAhrB9lqJyI
FVMLXunCT2TkUENf0xtkm2V97/Z2fhJ2WG/ib6jeakdjuCR/s82G/BvE3SdxM0Bcjc9Exf6DhWE0
WQzSMtz2C8ADEuoGGBWH4oo1la/ux8A/eNwXmED4zlt1Hvr23vMkicnyYgUxuBk7i2Zi8DcNSqUb
tJwoi9HBw9i6NVzDe1+sz16ln7J6rUzsDm0cfgZDOLAx6hj+zLOD6QmCnMCXFL8Olh3FLYnIMQuv
MUomG9Off2YBriU55KG8Sib6IqRLCcmQfdtWyYYtf+HL3xuTvqdqcNuONgi6xTxLNq5b4ZSs8WV2
dIQ5czgA9yfTe3ybIOSTDA4AKOF4ZbzVSl8Qxlo56hmpAekyuXNUsMBLTuZ8kSuIJMFMhXjLBW3D
+zc0D6P6ptWFPHcqfOlp3mN9rc8AjYJNQ8UwT6dza4xPMR0c23F23l0BpAMb8B4fbr7FDE+IpFzn
8oFhICY82+c4Bf2elqFBnTs4/pypMSLdG0kFqKCW26ZlJbuUzVcwIKp6w2smCK6VSXed6PaKAqQ5
FxkFWIHClrW+vN6rUZBn5bDYpSPDNrxGC7Mw9Tgok9P83rniNkms34Iiz0oG30nV8KJZ1kNgFzcq
9OA8ISIETkaRVOe/kDGlT5UCoTpMLicv/KwRkiby4iRjKee12I1kzP8ZVBHAcBT+4dTQ16Nj/vJy
bdmMEckMgeU5aIfhHPpRx+Q5pvgVBnBugCjSojoCD3rgMDBCAzz5QA0yiYhrFQKLRjJvktraW+4A
TYwBvHeKQ5L8YvLneGaDwqwng4Z2RcmXW26ynGRm2t1mrXOLKTLZLa9YIH8bbT3kKcxHq562FX7a
DAvaiCcdL/9GmojmtQJyJezLlsQCEz/3PYHfzMmMzwTpCsEEHqcN/TrzjM+566hoZ+fnBtVdjkRy
nL1piig27KO2F9dLNVWneN8FPQmAkNa+WX5lJh2+pcQNBqJl05XlbaDn7zZImM9Fcm9j/ujsu8ph
cUGmej/GaALCKm4nilyKBEZxc1sEbb/DtLtthuWkOu+7Xg+IMZJoVJm8uhyuP3COcuT0yDNWV3aP
T7xqfNoib2bCU/1kXc4qfCUbXKJV2Vypw72szXAbltYB7/1eL+KJrC4LsCqOHIOsYlpdSDv5nXFj
c9bFa4FhAU+PZKLu/UPTPeQC1nLt73LiWcR8MMIoEl6Bj4FLGj+OTKGLAowEkYGgO/X5aVD6tiZS
Ew1Nw8hFPwSW6cZCanos/PVJVhULR0uOBSyKf7CWXSk9nWmMfoc0EGV8Iud98oZDjx3HJgMan0Jp
nXEJpRcNlXMd+wkYs2Tok8YajjjdWXZyAktctkWKoyC2NKroWOu2+P4O+P+f5wDT/yp2uPS1bBwD
bik7TCEncaVDAlMTmWgKzQaGFP9tGpddl2IuYz5460L5aIwEBwUZoZlg1CFcfyVZvitbf5Ru+NxO
8QDUqL60+5ab5fo2aQM2y7MFYHEaEnIjTXCuh6I8jey7ScjQHGtgtxEt+hRV8t/AlN56zAJbzizt
MUFuMwznzMTHcCQcFVUtDpOJvGxTQwFslnazuHeJy3fEngrCdEkBk28tD7LD5R/nP/nACzAXEOi8
ptwhlK4dACMwTdaGiY5/7O6JFPFDOZmP0GpeUvYIHrdMmqyeyS6j57vvWT73N9B0eDaUI3Jk/AWY
4L7GLxD1eWfz7fBTqGf+/PmAs+8OQ15PzRTTKK6dPj0YGfUGuSKORBnQHsVkXxjtvMvwuuASTksc
DvYpcCnjWEe/Y0uwHO+Y+eAl2jrNwVffGC+O5/q4oib25o5gv5+xeArX8Xzh7S2Hh6QZ710CE6xi
M7bZZXZTcq2xIe03WWoCjy1ZRQYNTHqzQuP0nh26Zcxu3IUFQZAwjT95eEGSI4GB9TL4QRE+NMHS
HfLWbKKm6Q6DxE7sDcTaPaauqlVvE6O9LRKsN3Dd954j+atvBqJesLzS2nhxb0qv+2F0xR1OUYkZ
61vpJXeNTPQ+ndl+aZl5TLpeNGZUHyB303Ax+A7h43wvuieITO/OuOPxlO58WTzhlby2QQHQ1sKg
Jlv2LIIklgKwN0IUk0v2rSk7x3Wb5bteA00ktAvTqISxOzlbRfAlsm1dXriVeNKMNbT1YQ3mjjmI
kFi17B9bwugZaW9a9/DUDXg9Zto2tglXJNaR8teXx8rlBuM+WSam6z69yNsRlloPWRZHsufi8KQK
GEybmu6lMpnFGKUjapEPlnIf6PAqfJb1dpt8V35xzwHLsjHYuNpDnujY5SzWvrTKjHYlf9zYWInK
dSuWe+4jxbxvk4s3aEJotqt0vvQIJuM5GihDGPNTpTRqmXtwbGvtu8Nmjry+dVFiWLHZ/r51Suod
eHfIlq5QfJqXEgf+6BTBPp/y1yBwcTLNl1XucQXExk1jYjTinPsKHp5FWwzTy3HHas9eGMSQ/zXF
FcOpX9DxbqF5YF6k0igehigweXjVZnJpt/mr2VuP2ZydQ8wADTVje89k0w7Og8Mgh6W55702qAe9
aJcfN3wNIhcaXuGA38njbre43YKq9DhnlXuyyuCxGTkjucLaOsQNG1JUdqvHq3kwD/h1ebdOw0tf
udW+dACJlBgXhvzeNpN7K3M5iGFErGY3Bj1lR0Tr37SxsFBWX2PNubkkbcjeklNKI8t93bOq7jru
0do0rnI99eCFzY0lgEcXo32Kk5rhlENTnI/Wzs2qFJM/kGKH7J7OKuwtpd5NqbhjSaQ3pDwvavZt
y5K8zFN5jd0Tt2WGXznj75AakGiuXUbgurSxKSp/7zYjWce1JX2wJZxtaHMaFw0uEQwAGSmyVERI
XDTQVuOugsu7p+YF+7lHaMlgAJ0x5wYL9zg+Rp8clR7ZVEZeaV1hI+kxkVEAGWp/N6FE0oGa+nj9
5kOmrOPkdk7k61ztWkeeZM97MJuavaZEa4tTjzV3/pEnxoN0wztyHWqHBbds+PGx5BfnjDAjJ77C
E2gSnAAumYaRfWzxWKUT7ZxcM3Xawyep1+20c4Y8uwCeLtWh6joAD3Zy5Xko1gqGRsESRfZxc7V+
qWIJotLj4CxAYW3pkuIxEDBPTd2yUMzaeoeZcqwNwY840gAiIzAGUVuMXwuLvrMfU9uJTzWN+gFI
nyxhr7EDhJsG9joe4U43fMOD5RwMv8wv/LabIpglLjKV71LhidGrsJg6DMoi96JKPubSBQ9QYUrQ
HAWSMO25KiesHTI5Z/XDjOl0Y9PEyzaVt6ymeilka9gbzR13Fjyuib8DoxZs7BR3ee91YtdX3KMk
qwTG+nNeZq9VbwpyItZZmSwDxIffmiZe0IT3tHiUsnnm/c1s1fGgLREYM/xUXTpPD5PXuJsM9Aay
xo5nWxsZ71UOdyC25rvCz1l6hSGZgwIXauxETE3vcAhQS/IJ6jY858uEtf8Gw+1NsisK2JiQEwTH
OVtRmMWuzXCLKBD3HmlSdNnyx0rNT2fG0WvNBuyK8sGPm0s2IJ/LEvzGi19say7kndg5QWWdiIHk
22CywwO2BPJTw5evTU2v2vISgpTflGLAi0DTLFe2Ey0u9dI+dp0gfUbHv5Wt9StlR+oavKBiCaJR
Pl5B7R5jDcgwxx6gJ/qA5ZJeBfOrXxj+bW/9pqFurwOPgIYbB/bWGamXhOBIGKiy2w1IxgcjTqob
6eHedayFXdfqoC66B/5mNBUbyXPg3greyndjHHZ3sCv1yc3y+16M+HuzduNpnxd++GhEcenMN6yD
DtWsvyYbY7tDlu6yRdlhuZ19kDvHeBMYEwBCw9zaNovK3IqfTQqoOY4RSJCV/z5J+0gy6T3j4LUv
MxIwVtyaR0vMLy1dfnuNs50LQf0O4cO01jFaQfLed0Z8A63zaOKjI07E4W3g9zaqO9ce/tTY9lRk
B9Z32HynJRUpbIKzy77mgVIB4ORSLvEuduFzUWE3T432y+gIWHhiSw8e16Q93TqMpxL8E1q2C2U5
wfUnMSVFw9i7PM/j4+Qb7oXt+6fG6Q73RpqhztrVX5TnWM0Jk7DdfFk5PhcZHjXUpkNYxOOuWHul
zDQLIhIrntCgaBgPyMHKiCBl1KYjTcgUpu1N+9WF+o/HFO1oTpIPf7Ku7Kw8qTkerzKnK4m2k2JU
ynokcudtRsHfMEVz+X6xwn3DDGWhYfk+o5NTkVmbPbZ+bHZx+HpfbavvlWrM7WRCS/cpJOZUg99t
oPx7CVkjerQOK7UzXZ98tG0dTJ3XZEYCf0Oya98TvUN/YZWbil/pUpfo2t5pqsIdp+XlsrQzVLBC
BlHmczCDK8ie0s/PLpoYydjOTjExFPozoIMFlxBVzwhXKHBD2N4hl+OdMKhHcJflii9krSLofWwS
vzUaBTSbuWbbdPQs5OPC5hewcs6m0oJbs0H+RpE2SgzxGPUpWgHbKNIbMBpeNLXBldmaPzECVAdt
d0xcse3Yp6Fq0pgWNg9TI7rLzH2eSYgZ1TDc+GOQ75mFbWiyJ3wEH3MIHyHvHsF1eltZ8fyfcdCq
9qrKQq7GmrwDHjNdLxIAbBnVQTFDxUXN8kkNZXP5a5k1mQGL99HQchMHKoRpicENeu+jMYTXMVRL
e/GfEfSXQ22wlEdepeohw6gzFRcmpwczT78dNWBZKC6QBF6UHbB89rwdbvIrnbHNUD7+JbLUFCHk
KY18vbyyceQfinh+pzpx3jaQxgqTR0ZLO+oiHQxT4zphlhbL6XjDN6Iu7ID3K76arVf6mxFc0oU5
1T+TKu9MYaYXwlj2xsovozcMpyO7tLKZX+qApGsCD9yngHabDs0voOSe7j2c1mIcr4ohuYL14NPX
lj56GYtW+6kgSXqfdnduLMjekJ/hbCy+sGth3hKAeQ+CFvOE9mos+8e2QXMzhL7G+0scm7pA6q7S
LXeGZjvXTx3Vp+WCJwxsITbAdOAgXFJ/ZS6pwCrQ35aSnOwwyqdKFBSdtWhDfeJuyBYTWUkWkNpc
ajNebTB4rPMGVBdlge6tgsuFVECcg7RdkUBjfFcpWKS1pc/1Yt+GRYl9fJy+Z8f4FTR5YrUe1sWK
e5x1ykTiBLSQy2Gv/WjgAUc/Wvhet/6btnMPrLBjP3SEmVOm2y3h+vSMFNftFbW6UYNGZKVvyjdf
CISDVSTuxHrMr4oTxqpsG7Asi/KynnadStcNCrVO+aoScIsfW0p78/mec/sxyNKrtK+vHfQEei4T
nEzt42DCkARqSlM27RakGmgZCuKfIfSplRgMZs6EmCJz3QJjZRH6WK0VKlXfv7i6nTfhUhx7Bs+I
DPC3cd21JPboFAMQZFGCoZyLcbqC23kdz5l1REFGvyyXbjdX3FXGIITJ3JIkj496IcJgYFkpO+za
bjMP0SzGfhPSK0peLjj2tbgtOvnmOcP1GDzHVorewd2XxglyjqFnv3v1dJ+nP5x2sKfa02rrBLjR
VuIu7VxWmY74SazEgdIHa9tOsD+l7BENsGKLE6luek1jJgzrbANHJMQ+PfcOQ3JAHUwfRrmz3FQq
veLg9GSWJRo7xsdkoaoqa69z2ybLxUuSaRaBhdw5nuQA7aN2dNrARIh1fDGd3x4k92ZhNw/ufVNQ
mbxbYdPj6D2ybYPEV+zHgRLEghqSTT5WX0WXn3G7EnFnI0Jz2N7qA65F2hAg+uP8q872QANAz909
sj0mNCxzvCgVASrXLfZO6MDk4b6f9U8ZBnrKopcO4ZKzGit+7zAp5jC7bIlBGma7wQIoT9SDRGpK
Pgrb0RHmjRFIEd3iPKcuiwFE7oiczd043FHyg33ZnW90i4G0zON97NanVUHz66/1H4eKHMC274XP
zqnFnG5NcHb7udRY6cyXwtWfOA8b6D4K1AUn+jkGKOMT7KooOCkGU25FTuo/W3FdiYQtJToXs4m9
0kMEG9453gcpf2P9aGJesMR9Mfa0ZjAgTs1aVb69nTvT2iG04Zkbj3RhN3sPANnG5yoMRPa7aK4t
zQu3K3vr3l6LI80U744kHb80FPjFHX21vGep3zHwSVdr6HoUzEVT357dsjD2irKAUznFz1TzBru/
/ydBaxI7WT/s71/hTxpoeSJRxo2tsPHDBHMKAHDtEcTCUVDo7T/INdTNMaQ6Zet//fNLv23vbWe5
xyOst/98F38f2g6XBTCIi7j26tOShTd9Rlt7t35LbqfqU14EFZ0g/LKPixHlm2KGsb4qerZFm78/
oV4Ln2eMOhEbGBLkffG//0pgQDjWavRtxjVIbnj8D5MaEsfmzvP3uX+vxt+//vm2/vV7//mZ/9vH
/P2U/3z0f/uQv9/rcP6TRF1f+H99zN/38K+v/P8++j9f+l///++P+OdL/78P/29f4b/9HroC349n
Ke/QGu7+3x9Cxhge8/rd4qjAVvfP/4dbTkbq79d/35SLirhwG/2/H+zvv8pyDP/3pyU7m/UgOP/v
svt/n/+fT/3Xj/b3S/Pvi/znzx+npTz+ff5/fszZ2UEaoV3dA6QxjEf2ajfmaHUgKBjfyyx9SmBf
HUobQ7pQuN/tFMq6jG8Dqm4OpBaeUc4L5szgqJvAAML0rglRbTscQ0jUuCis35wNKAM8rqOli4tT
xmy1uHSNShaY0gJ/nNPTw0mDteqwhnsDMuOEbFFYLn1axgAV+tgVTawxzIpHx6w5tdRRqHRwyGks
ONYV0gNWZWwC04SFjj+pX/NRbf4xTumvAwuG1b5PM9KUX6MhvHCgvra6lCPWKDuqr5OoG/OXvOfU
AND6O7cN6+yP3kWdLArXembtk+9+Vs6ebU0fOTRk7WxyzQc3DHZh5fgvkKcY/83uxFPGuZr9+Hfq
R3X6SFbUTBHWsAasL8ZUPYyfuP9YzM31TRe69JANVXYICRwScaA6GT3Y0bM8ApREghmG9lpY4x4D
jNglvGEhjd2SqF5rVdCi8mBMaOnAylqr/tPreNMqQrtbx9EjRBZ11TUA5yjR0B5eyKFabRdDovG/
i6PVr64IOZIJFr67Uz4JRkuQDOOrbzqPHpo2w0879N60BvfJMfqcuyhqhH+5hC9s1WZAG/Yn5Zgg
TWsUBphnm9Bm/e5N2bhNivewQaDSNsoGMg2bUc7VlD9MZTRkcHqBoHXgWPdB4fxMC5U5yq8fFl1c
F3L8RQ9InwrsKdEMNo3Dn/UVO7j61TiQdjCfu/kmCT21lZIoaGyNcPab23aSBPJy1rHIo3QCpLca
qhh9sf5wTifqprNUYpFBOk591GRN+HOwmFSr85CTGTbN8J0M4zd1jr+lR2kdkLnL1scRKvwJicAZ
ReTEtFiR0OKFGAxs+Pa+xR5u6gTRreU4rOAPRdqrHXZAXFkWBbI7lhBfdBRkp4Y+xTTPI8PHbSkE
C3lad3nmWqyLWn+iw4clHtfV9WQ0A+FG9xNs3AUd258Qb4dd4+LglumnVQv72GVGuLXWNuGx0cz1
bF0XzQo3DB4MGQTRiMNyF7OVFD6jYFoAxG0X0J3kV4Lt3Oar/xVId6sYueusM46wdJkvi9C+NHL+
VJV1/VYsq/KiGRMpUaOY7ZkB+EWBwrrw4xfkTHBFODM28Zhc941fRFUM4MQ0nDt6m7Otu1Rk7+iu
3dD7oimTPZQSoZ9CsjJqVBaejaa8D0cl9xDcSO/AmEi6dzJjE6Exfai1tm5ojPp2e6GORByB5Xow
Tfw4Jk4yI+hIXlxoQRSGcu/1R/8xsShbm9oFIii9DlRhhdtJFAT8zovH9NOyZdqVdffsT6y6JtN+
JhPEK999kYIFxZHiEzGOYAPwEMZBufW7+dhIaZyG0D0tnFW2xUx7a4Ov3oBD9mJf5CXiwwyheJfi
A1MaIwC6kj6iGGzSnLfslLi/VqCOuBLonKZImT76mNfD8PdQ4uNtoVijoFdkvvWq3aWPfKZ2OhKW
qxkoPoZLoh0FWTRK4Tat7Y4XfcgSxejKR3ToFx7f9NlN3N0wwvK5Kcpv+h2ynCvp4N5mznLuelNF
HcHILWh9aCpUkEJTaVjtjax93fqixMq0tZiQTXO6TOo3uzafNKY41a5xWYzNNlUUF3lqHIAi3+Ra
fg9AcKHXmhSX6Pk8DyGvAEt10xNPOMl3rKdbTF1SbbpA37R299L3IaL7DIjARPk+GC7I/AyTUmmb
B2caLhgApytakLmZ77hHxFtZgBsOAdeMe0Cz4rDo8sNQRX1mIH3yPHGvx4YRgSX0JqF+jNEimXjD
iwSLU9DnPHJycTd4dHh009GROfKKSf4DdSi8xD6569gbH4Rwu03zYSbxSTSs51dgqVMvMGiN9LFr
xj0sELFrpjrBOMRmqKDAndX9wxAWz3ZM05YH4u7Q5lhXSoU71PSfBlYcWLpww416+EhbOzlOVvdU
FcXZc3G+Ug24Wabxw/VvM89eMIOixyzgGL2yLDaDIchZaXZHdJVvp6KzdtbaSZs1WbiTJr0I7Xjs
DGT83mTjXeFZEOW0bzv67lsMNlzquLSFscstl9xNNf74lneDQzyZQ/zpKSI2fxHPjQVuyc2CbMtl
7mHfRtHtL4gxloRLm/6S+eMuDt1brgfIaK7x0Jn6KMr9nPQTVVttTdBapdsAeWempzM3ytUTzKjc
BmTl+zbnsekaOzot/G1ePRtJ+gKsYTxIX22qyJ/d58qmdq/pGA0AnrD3N7K7yRPiGHdiX0l3BhNH
EoxFVtRaDNr3nW1Wl0aiLsvK+EXDoh8r4duofef9TWoyPR5VgZER0OAVDO6yS4gQ2fRB4c+ms90d
bxEbN6Jr3nRXBCdfrxxrTiyKdidPTk+hzwOMSDusj+qVXcU3/+1HwcSDtMQcwswYs6QnJ4J46180
c3JTsdpu6ZADTQPhoKgMDDioEbanoSAquh6QevkTtwEh4yG5iKHUb2Iqh7j3adzko/TuEMgc4TyN
dohckC3iIlVtcAgaNh1egopLnyWKqsketjB9cVMVGFdN44hFiwoIVWx9W9CXmo4IVbTGE0S+h5H4
5dEJQdr8e0LQP7pj+YQ1ctpkS2vifu4fZ8uWO3Xs5iC49IcRsK4BDsKNMcm45Y8v23M3e/dEE629
nGeaLIZzR8j1yp0JGpt9mu8TB98B3CRqjpsGoYQiCYELbhG7DKuNSPCzNGCFnaHfcG1xtHLsk6hI
QIwm64uvElU7qeYH1BaEhdT7XFJWQt3CFth1LBm15nyXp8W5cB+lh3UmMPaG55jbEcm8S2OUCgir
BEeCD6PWN1yQD7AR1ocMUz4NJc3gqEM6ERmnKPI8+UVxQR80BeO19UJ4UXQp+pDbW0R8kFgNIz9p
Md5gVXA2YYwIPHXQ8h0PdAr7lIqPirm75+Ev1KB+41oxhFLLSbjSeHwOBbu6ZmD+BOcRoCxgyuQ4
ktPayhlrl4mq3c88f7mgkZf6Jj3Wnos/BL01Edo+hrZ8td1nymmfbfWADZtV2ljfSjcH4CcQ9WtL
vMWdPNsJvvZkZgMkJo7qi94l4Sd0wm5ThOl4mYUcpBO8PuncvslwORvaWSutFgl/DQNfSW91jDmp
TVk4ThUNAaOxXUb/Xdn2W1sPb+ZCDMkTBT7o1DiifuO+ajlhcoHv85bFlNsQwzVXTJYd2c7MGVJg
NAHbvZajksesjJc1LOtNPIVNmjNv27DYAxBUB3rV7lg20S3NZxz8In8uFmKS3A9ZmyJ8OzqD95I7
VBk01ZVX4Cm2e0FYCoh9mi40tN4NNeQRCreW2I7/h7Hzao4bybLwX+no58UsgEwggY2ZiViyvKMp
GlEvCFKi4L3Hr98P1T2zLapXvS8VLBWpckAi773nfIekB9xW3VvmI4qpyAtOk1HubLujbTU45U0M
y4i5bysfJoCfmG5qa0cYerBED/IeGLWNfMGplp0bIpSXQ7Y3PTJXQ59Bcc8Wb8WBv4tL+r3XHj0F
jt3G2lWGX6yyFoEesqGAhcf37trKdfZdriMXc+P6NdHqtesE2lNq9euiITkyHPruXDMmuWEPsi1M
pztjXA1vHREeDS63uReyyc67Hn2GXr8XMBmZzpYv/sxAS6HOrGszkQtD0F673NAC0TfASna6LemB
RyifCaIwH2WIJ0jJRmMpiMRjTnrTb3fbwOj2oPtotmN/xXQW6UfNlt1z6XCg2M5zMQz+MbMHKr+Y
Gb2v69MWGXBx5wQuI+WOSKXLXZptxR2ApAIDSgj0Z/6VYr5BqmBec2QIil3uXm4a1H8LVEs0zf/9
b6AsR+xqxsi071+/V6VljQFAvzU44VYdfN5zHUc6GpfuzaCjgXnLGrdDVY43UmusM+lDamGGwWtl
dAZRgmWPbE7vby4/uUP2wlelbz/8e1vYOxIWEMxaajWB0XuCuiCXI3OPFSGW4VPVkkCToZ7cGPOj
ddgTq2vp9Bt9VS5we1AZKxGQpun5+3Z2uM33hlwxu/K0R5MeIFdzKkm87uquSMrPhQwJ9UKGDkxW
ODt2lv5T1jf45zUPPIZRr/xqiDeXXxviZR9W5QuJl1AG/NLGMBi6K57Lo84u44NXSMBMbONGPBxb
1yjV0ad9udTAepxbqbPtIpfg8xyLUNEleAIG/WApzOLa/KVYnksOwXwTNqlcEvi+0VucHV2v6rOV
Bf7ZI89wvmPrWXMuEHvhf4lT7JKzqihXct97XrLvfYQvbVzot0ILokUW1HeWEcpNqYzy0S/lUw1Y
7lTP98IYb1rpOcbh8iAgYoAHFc0zrkFy06R+CAdoYKA+6M4+qYZunelOfFN2ZHSqTtr3VYIaOayZ
BIILonIMmSbGoXmrXHu4z7CvUd0qGw9/Qaxx5qBKKaevFU4b4lC/DbbaFw1OP0HlCX23/Eynv0HQ
Kkr8PThpR6BzXAHZcExl4d41EU1lDIwdjcpYIR7L0JoLu9mwEqZ7YZeoHAxVbj1tiA8TiacEjlI+
en2v7rCaqDvgCAtpcRXsMk75slLdU04woghb9QIOXa2UY47ry92MDDjm78kuxcCDBsqs79uYMQSp
BtHuchfdq7tux+5rHlSEa8XAp4VgNJJr1A7JYDwkQVJQdSDwrD2mCzHHi5HprCDpjUnf/kFHasoL
rr/hm/X2ky9HItHEPdhcbx9WLQFUDTZrlqvqpOab1A6q0+T0sN4VLpfLA3bPtRHNDI9AotjLgFlt
3w3rzirGRQxmY+n5Yjh0ZDwdkmHZgFE5pMbEtqXL7szEwYZZpKUE2cOPYR/cVAWuXGIUTlFeFndB
0L3nFlRSMOUOW0uh7UFIzgWYkwPzNR9bMQ+HyxINOLuvIz0ua5tX0S0ZeMg0AqvY53kxnlxCdxYu
vkz2tG7GOCr0lmUuM2LEQowLXCcR20FCuUpCrt+poQf3edqlfHVu8Ual/GqGRnNrCpeVMBm5KpYQ
JJw0FreOe5dWeXx/uRlEZG09h6FsHSH/dMNid7lhglDsCAsqdg7DANoeKwpve84eCk71KDIaw2F3
9DRBccN07ECm4ZmEXm87ggw81LwhwLjOlQ3q82g6hYeYJl2F8LpGXHIZxR3tgYWGwfLRY/7OGIx6
Ilh2WI5vhoSAilIwqbSbLzYi3ycjIVSI3RRjB7Y1OnDnteH64tHqMoOj0zJQvkrKg6GZ1lqewLiK
BvMgh+JTfMn0cGvnySHEeZPjSLxNObYTG8gcZBAkAuHI9h6o0nHSiBqmNWXue6nrtFgqb2vDk9t7
ksjZoMSV1NbT2vBZBzOFPJkvMn8zSPsjF8J7582fsxA8dsV0XHhTcHO5gUr3whlPldnaGvnMFDad
l9pf++diHAaclIgzS4Axd2OOG4GN/jWdZrWVrtUc8fRRHVWDfdahDV6JITYA0jXlvphv+PN9M5jP
Tln4j4XruCtLGxHEBb32gO3zpNibXnXzouwG4aoQevJUuYXcBZWxr8bsS91p0QknNfnRWMQHNgts
W/xpIOC86O9YIM1NXDYCq6vfv6RJeTdAL18wYAMKFmr13qEhOmGxP2JE11cwlvvd1Jn+iSjTs54Z
/kNdJ2um7u0N1KHsit2C9TSG+ZYS09ubAUwKc8LExXyZIt5WaAdShrSwqbVdmtvVgbUgXwE/0e7Z
BeGSD5Ff1F38Eo1Fe05JZCaaMkr2Mgt7YmhsOLBapT1kmmFt8OdBFtOl9lCgUElq/2wMfM5+j81Y
caRqqT93vyDzWzXNahuGzqRbeximlPApJ1WD8vYEIlGSb2D0i/pc5XI4BVGD3nO+0XsxnrDYnzMz
G7Zu8Tml/E7RbCVpATYU6u+m7m0XJhmnF1oWNKocuvd8njQMuhYvEdFKAkvIFYpD51RJPb1D0/a1
z0PtGsemjy+YiMjMV7s4i7HYzTc5oiFH16O7sU9BIdBErTWDw2z0wxv66UQdCywu8z9dbjBYw9lP
YwOpdm8fLjfJxNoXGva0vNwNfOKAU/TiKCdjfUeY3eMlQIpmeHZ7uREBEo0+d4dNBWl6b+nWtDx7
nOQ3U0V/jw4AwdXoztc2TqnrMUq2fhWwIcdSQ7SL3RwFeBl4J9Gc34wBSZKSsySzPkApQpLA5Se6
Oux4fbzQveMfh5IT2HaFuwJrTElp4yxaiiR2loawp3vFOHLUKBbNKdXv07Jot+0AzO7y4BijkrCH
DlMuE529aU605C8/TvNqlLdRA6VegtqWun3qlYy39VCKjV3ZmL4Q+dXgT12Yw0G3iJ2oWBpwAm6T
KUHB6AMZs0TR08bOHGAPB3aPnLqxZ+yB7HvPRofwBvLDo+pij5a7SUyYX1XnCArAFXiJfht6Rbwf
UdVfJaVKSdxiTM7FY/g0NFaxQMYLCFF8YiGHDdk+D5GpQeFNmutYlid/zDZR74lj3sW41UsyVcBB
yGM95b/fxLWesrEyR4qDKTtqTQpMAOvSNvMoBzQKiRCFzKZCerQY8Wjt2QxRF7ds8KeufnRdJ3rX
pnHZ0vxHps4kV1IAoprND0McqrtBltEqFCG28c6+gcZRgFUFkCwAi9/2JfwXs5ASHMrYG2vVYdbr
5qYFe1ZaklW+4nIE3431aESKBr1AHynKhWQ+nsVbiaWSj6twd8hktXWPouzkx+aGbdJb76clLNKS
LuZ/hFUz+hY5RLAM6bP3AZtbFDMWFaC/5zj+mgoDfdEUbZgev3JWVVew3c1F1Xj0TuboRidcq9Gu
ttGIUb6vyRObYx7rCVtZK9rjpNdb4aTVqneJAc869KlsHw0Ukyfau0w0SJAMSJJ0DM7MfKoPFRmT
0Rw2yXBsUVcsudK3iJ1zowX2AdCeYkjpcHGECnt8rOcAS+rXLxlD+JUk23KYQy6dOe5ynIMvM+jP
65nzW8+hmGxTz8Mck9nPgZkNyZnTHKE5Z6gKP7N3BnHHHJifU9I2Y43YzWAO4MzbhR2/xQWxnNKR
7j6nCUvZW62cObxzEKa+G2hOtuR6Rngfk9Cl607A70jyZ0gCaHaJAiUT1E8JB2V+g5o5c78ELRu8
hATRdo4SxZ5PoBHhojkpowFpo3VYsITt655gXqJIOWGTZQfQU2AobOa40k4nuDQNyrM2J5nqSFpA
JjEBJ4OpJe00VsD40XyujDkIlWyXr3G/CUZxX85BqSUi4OvGt8GH1HS0pinWlpFSwbFRprMaBvRQ
kSGeJ5UiQJyjWBWZrFVAOKtZOXcmaa2ND2GoSR2mEE30NZsTXd0DPlHAyDGzrYzM19Ky15WJphQb
7C2WLUU0bGWTEZvOabGGRBRGK/vgWCTJJooCKCdcll0PBKHUiK9lUZwkuu81DtavTIfuYxupjwbK
Lq/crWr45kAOvQGe2fR98WD79ZbtEBCImL67v9fs9tEh/nZIyMFtCcQNLWfJ521DlgtxNGCrpE2F
tmjS5bYk8Qvr4k1/jH04cEjKqmtamN0tAatzDq9T5jm5rptmTujVbFrGg+1w+Mhg3EZzkm/G6z/0
hPuWNSm/BpvWgNTfIpfYXNCLDAK5g2LIeOVG7R5g9oq9d3br5GyM5hzhRgGLLmjPWAYZw1IlxdGU
2VtA/HDT9+0eAQRtNpKJwzmjOLPRddUhucWlD0iFmF5tLQg1dud0Y3dI+2U4Jx5Hc/Yxba5iGYHL
kKQia8Qjg5TIoen4NyKBzeHrEGBIUs4DsE4p4crlnLIMfBuTTGSRjWQaZG4BVVVkMiMyk7dDkLx1
iNanjthmgf4PlcUqmxOdzc7/5Or3uNL7lM2F31RnVpmTmpOgG5OuQXwTGiREW6b2khMZjW8StXUo
CWWD41+K+W8AF9m1ekSdkV+brX6UQ2RDFGh3ObZ7oDoTCdXdMH7rhujYV+lnB/Hr1qmaF/RDAVOK
8MvwiYqb4YfZTWtfMJXybD6jeI7E5lrX2gZzp1R/UyHExNKKMZxX2vOAdubKr0EMpsFnU44PmCdo
7RK9PfPhIuet0CQIEUnLKm9o76rBPLfaefRideW6FdfrAuX9HO3tTXPIdzGs0Sxlhrnp2TL1xGct
LVLBZWiGKzIwcMFG/qORVoppA59S35VXZcn4ySBfXOmgzWUzQ3eIHkdygfmMMHJagi9s33zOedb2
eTCjGmwDLsP8FWl6EfYUrDJdB0epxuDeeWSep7iINf2284xTagWfo5k7Xc8x6cy6Fsw82YqMX4s5
SB3o6l1Gals2R6xrHmHrg3ufqNxfpl6OnrrQAZ7ryckMcU7Z7MouZTCtD/WaktLmJgcZ1y8T4mDS
04bPbDJ2Le4YcjeWJlTIsHjP5lh4cw6I54K+72boW+r3nz0jNTZ2B0AjRF1mk592QldjXqf5m07y
PPLkL9FosM7OmfSrMSKgnkKPo2F09kNF5nwftF+jELsebetwYTUWARqhvApk9s3VyZhi1fiC4O6p
MRMDozS7Y6aeCiqnkcVXXNLQ0cRtfd1U1TKpsOCUzJR0F2Z4qlPBltoz0ZLfTB1HVt7cRj11YzMn
bhhZ8dnP8zs28c9mjyNYRCAiau/g68XBnLuPBt7/srTeA7zLkOPbo+edBhmhQS42U08dRzTuYgz0
eskkDPE9A12rZPw+xl/61Ho1HToRWq1fEx6Ggy9CnV5q5acm1G5pGx2VU1GnObtARaQj3EWti9i7
Mu/Zj1ibaihXsNx2COcCtoLNQ+1GB4cmD/t4I/CPQWk9jJ6/awIIvpGLdYQ0hF1apUhCG8DGcNh5
P8xb6vAuVA7HCbhqtZpDrTn+I7xeY91fBWOKFKw7URNB2UiIzlTftIDlo3Qzd+GsWaG2oUKxHOKA
Rb5v2ZiA0ZJlMy/hSKrAvYHWsXWQyiuLS1EwaOMyNP1Xv+q7TdE/xLBRIPRLuEcdzkV6JZmQBGQX
N2UEwipGlIyK81F2DGtzlc/iZyyrgCk3TCtPDqcZI1A8ifq9i0KXiJl+p1L3M/ql8tr2QBY7jK+Z
2OGf6vODAHQGIhjauJl/TRozJgXYO2TSp60+tJyJgUg2MirvZO2+JG15LiMc1GnDzCXDJNll6G0B
RV9NerGpp+S1DQXrXpiiqfPtG78iZXy+1FYh4z4F+0y5LXJigvN8h+EfFadFBbe2KoPDGcSGDv6s
auU3bNvGUuOiRITtsjOSpe9gqxcNyHQiBa8zVD5bZNiFb3fozQ12WuSBVVOAQEQlX4kwvg6UuTQ9
WHRVs7UEklZmvOsqSF9w7SLiqMptEn5uC+81KXqxHP3uNdfG6DozNSR2iZURGkBwR1tucXGAvCrd
r3VO/jN7ybYZH0Y7+VxYcbuoCnSKUeTtDeNJi9GtWA57Pl0H2dRwlo7AqrnGyCEmzrBHuTDp1bsc
dW9Rm0QmhrLDgx0daALsdR9qrsbUNyUPkcVUy7GCEUaUi3RrCmCV6Pl0Ll1bfyIPuacXwmVVB/db
MeEjdCdfFobzjpCyAMBgAqHO2aY0JpkwjvlEwCNISn+y0FR2S5Wl4oDKL7YJK1JBtTRLBk/xWydk
v4qZNmOLQ3MxFPpWE9FzjVbcg56loR2Y9dq1hsWj1vLbqRCSzICHvMcvZhr9GZMFrG4Qg0GIYSAs
tbM5mowQxvyT7p7dXCsQATnXYmjx4cCuXFk8b2pP53AqAUE2DihPnxz6CWUA1ypmgQMtT8OgUtQl
CTs0zYPkS1fAtw6IZr4i88E/eWUJUK6O8S48Oql2LOzaYCAH55TDwfeTS/OxmjdbkP2D4pRw+Gqf
SlNd5XnmQvreT5kBDtK1oOvU7mtVsjwGNn5atzBfKvwiizwg0E+LvoQIaHaao/m0yEam71X2NrJF
6GEK8Jm+uQHltBW/sUPoblD0cnnul8ACEFnTv9YaeoP5FlFxSoht0667MT6mtZ2vkFDUV6Yp7nUt
qAkNgTc69eJrcrRLUjYsYnyuM4lMta/DExeLKzvmS27YNALk6ZZOkIQbQWf3Gsxa+iknQqksuhuj
de5U173rrGfMNOf9XYP5GbmSbNone0CV5EVqrVtUYwXIm9ABfJoGTOSaGr85lIVbVUQVu0RHY5oz
biraVwuBA2Pht92iJsz7thbuLRMruN30Frls6F+Rg6zYYpMv0EyLxnOGhR8EWLhDOr9O1N6ZuTEc
HAn6QfnOG36LWfUbb3Psfvi80o2YwnxRxcZz7wx3WI4Q8gw0l6YEOoRSh2HeuDeFbNa445BNmel1
HZF7QC4LQIB40NdQTvHWSwBZ5BUvLMd9t6nZWOLK3TTJPRF2e7Yth9rXvnhRs8cWubTIBPPy7iua
hmIr7fAzAh59R+AFB0kcXGPgDbak59LW7srNpGMPd/pkbTEhQyrMRhNx2ZHgp2cEPEiKyfAqpuIq
opYhpIAudAMrqnJ9TtmJb5moYBQQUDMyazVYZz9On2y8D4l+LhA8rMsofdFCqqVSOhvA/rsGSPhm
IMWmzp79FOG44VUEKwjwi20gcJhXIOXkWKyhMdfEYWBZrsgnSJsvGXliFAIIilRnPtJNq67J2iRJ
A3xpm2EEiKHPJtVITIEFj75Wp94oCRgZH3B4nQ3Ro9Bkx0aLOPHJGnzCG6iCZqcSM9hpmvE5idU2
qWemoamQ9DgdGZRMBK7DZnoaaXem/XRfmnQO4wn5sQUkK5uJnX0zp5g62VVrTyjdzVnhkBjRkhzz
R6NkNGzozdcJXCyD/a0eNjdjNdkLXfkbsJXjHif6C8vhqgZdG2vjxHrFyMCJnKMrWyxiI97pPM5X
tjsyiKhBVZp5txKTeMhj68VuOJC6cKDu9Fx3UTruzjdQuw8ecNGBRsO1GPVrCKDG2hyZrARk+mQQ
CRJCRQi706CoVZy4Wn3KfAiNtgLHN001dZvhf3FL+gGB5/G9wuKyTXYwFQCAqOgplCuGMMBYKL71
b4oMagRk3rbo7G8i1hC7IhBwEhwDOd09MldOcBCfe68iuoTQLD2UMR/riAvEZgjadyg3es7+eM5z
Cc1miZR/n5H+c20Lh4lxWGMLAVwweeK2JK6P/zWgSJz0BtR7y0sgn6pJManrQCsDggogijiH3mv2
M6289nId/qDrAbEy6Dl/UUYeHJEwc6I/DaRFkmf61hSuC3MKseTgyVdZcMGnI414ZrY88SUb0Smt
LG/XomPo4rbamyNgVLPBPhYCzcZd1y4AmNkLq7aWsZsgo9cjnQk6XX1sbUPOetDrTLlV6yF6hRA5
9me2libUHAYM3tK03ywyaFdEovrX1UC2FrqVfIPI8go/XL+ISgcBhpU/2ow2t7U+Y3k5r7cAMZZJ
cxXEQbGuKE6xe1HTuXzjS99chHn2HBhNu6kc+DZBkACRlowIx2fP0mBZIldhLLoQMEe71L1zvTg9
xOBGU8O+HSpaQzVlntW38V2MuZYx35bJ/n1HdE5Rk4MnvNtRy2f4UPUW+JO/s0l8NgvVHuouIfsH
y3RHTNdK8BZJlcrFlWGRWZvpn5nTgGkzCdNsO4SERjHvEUxRL4KioDJTIWPnaTsWHmOGrrpPSZtI
4EzSbkGRawRIOtnbliTsmRz7egCzo3VJ6GV4gQXLXtWZl2xwXJ4D4ZIYl4hrXePZzczdaWFItgF0
0Gv1whyB4I4MfaLZbH2H1hOHM52lesKh2AAeQm9Qc0XQoCiE/ZXUlOAc0bNVkSlFDTCW16Ulj4UP
aRxbp4PTq302XEhvVbztogE8dDE3IXLGRK0d3VRaR/S8MA+XJ+5TNrSVLalPEYAw6Cm21C2cibhw
HUQPBTA5IAksvrDE78ci0laZzqZFCPlqlsRStuyKWBA8og23gRW90Ba+LYwODKPZEAGvh9VVqEwI
ARPUUyRe/HpEG+3XX/7zn3//MvyX/57fzuFgefZL1qa3eZg19T9+Na1ffyl+++ft13/86hiO0HXH
pIzWJd4lU9k8/uUV6pTPbxv/gWKijxV6ius4KMu9C5DjFAEkdS1a/4x4h2MAUNEDxrUMOuvgaTTe
zMmgqSuIVRMVzUwX4G/Yo4HsK9jRSHfFljS8ezVuhjaqbrrYUbeNLXmTVYbHXswyic67+Yv3ob5/
H5KXbwhlSEsYugWT3/nwPpyxj4o0A/UOvGWlF129wdbdXZlB2t3Cro2A0cp8YTKFvyuj+BmCBDLj
tD66ptJOpeO5m0EUb2U8aKfAWVlV7h8SOzxHjjPuiDPIwETo5RLjG9YTDKCO0WtnZWfeyRgzGIhB
oxY/f0uW++NbMl1XmMKk9lLClt+/pZ7rAVYQN1wCNov4YJm0p1QYzHDCve8l+rPuy3XP9pU4oEAs
YH9OVFz1HQzJ5D3sy7XRKZaGND5RFYjBkDf/e0PqL22BMHosVXK2k8Y9XG4mMBQH2vU1Lr1kkN0N
yEOawCjtH+bS6brMCwsyP7CmriOBqE/xmA31UG/yor6u6rS5rfTRv5Ls4OezKXlEpkqZpdS0Y5SX
PBWK44cGBNPocNg2ZlvQao7CU2uwd0oCsqYud1XGoj9ZCUKQJL2xUuFsU18+XO4lVutvL5/0f353
FtSXs+JLzrsP/aD5cPefp9eueS//Pv/Nv3/n+7/45+L83w+/fMurX47n1cNPf3P9np9e0/f64y99
97/zCn5/hYvX5vW7OxDquIDete/VeP9eMxH51xk9/+b/98Ff3i//y8NYvP/j1y/A05v5f/O5aPz6
+0PzCuByVP17wZj/+98fm1//P35dv1fpazZ+/IP317phdbD+pgtiMVzlOo7jGiwd1Jw8YP3NsS3b
hDjP4iINS+c5MqL3Ah7ib2zb4PcN07QsZz7oa1DwPCTV3zjQlaMQUFoGf2/9+q+3/ftC9tt39n8s
bPPC9b8LmyL9wLQdQ0pel+J5xIezh4kKLbJmAqwjQZx47BNXhO5IMKFzvTA5mBoJyVok7UhAmttO
6yhxIAfFGXNCg+jwVOCkMGsy5JO5Xw21H/BocDA0o7zS2esvL3dV6MXrlqCyePLrm6mUoMF7yH7a
JH47SL87Rv+4UgvzxzekdNd0cM5Yti3k/PgfVmrVo7XSfCYHsKJetUl6e3e+sQoaPW77yWFnSVNS
MZAzSa50G687gProD94EOKFDWkMjNYQc6B6i2u8e9Dwfb7yyPjQBtjmgWHJdGFa4aCCnsktlWIJh
1ZkF0M6h/JIWG/IJ8xWUmv4IkhbEJwi9oMum2z8cX39yQVI/vk1BcUmUsSkNmyRK/fu3mXOwsGfI
c3D7kF7KotRow+bp1wpl7ToMGxZA9p8VneI9aXpybZUju41ZPIHchHSQLjkIgtePzYBArHDHUyj1
4Oy36SGyphunoFXaptpwG6m0WtgFnXW6XmCvE48hvuXRR6OCJwLR0xZ6qAdvhbXO5JbYXP+mSy3M
IzmTRnek0Clz/R3NqPHSROwfYSVkmx4qh2Vn2ak+kbkmUGq5uX2VwD1pmR8sO67s+zrJkDtUCLuC
jGFdK+09CDTYVInvf4J/a6+SGufS5e6QAfcrvMQ6Qehy9k6fSgwg7bUpCm0bC/u5DXWgP3Mdt+V0
PGljOBE0QjqCN8r4YAGI/u2Grv/651+UOV9Rvz/BhMllG/YMuwZXFx++qEbWRV3YLO+DaNJVJUCq
JgViezjG7N40dGsESpGNaB4rWyVLI4qmva7JhpSnSDAHG15huoM7NPP8VI4wRp1u1O+Bqosj7qUj
KfLYOudjINTwzNA5CbeZ2RI3yiSImUVt7BUu3hWJnsniL96a8eNb47iWpittSwrb/HCqFX2BPFlD
rZrootpI4RdQzO301IfKA99kIKwYKrUepAJp7Hijg3Y8xb4QCHun1SS8FAWzDikhNC9zZj2Dycli
O+andAw8pBaWOAxg3w6uNh5+/tKNP3npyjSYtep8NTYu9O9Pn07Pk7JEmg+UCrtLOdjbTkbJU5+z
gcahh9ZudK9ctIB0dQt/bwGuAzIZX//8ZXzYVs6rr1As8NI1JWBmS31YfeuhHxpCHWEpVqW7Juva
YYyeNHujl49R42cHD8vZIZh/goeBLDYrnoOQ7cGVo86udReALNjlzHp3l58GC+bo5SffVu3C6FCZ
d1pbsRVnctzZfD9t3U/gDUgQ+Iu38mefqLRt3pJFtIMQ8w76D+tundmE9RRMQ1utGJdYEbt9I+7r
JDR2lzvtfFJffppAu2yqvB43DFI4bv99M83qhDEiuRt/HNSq+VqRVD6JRBWVckHGTR3/xTr6ZwcC
ZzzXPUOxs3etDwdC0TbCQT2CHapjb6j5ILctA8wP6Kal34EYSvzoa1oZ7jadY2Fs+Y3q5C+uWca8
BnxYI9gdmPNCzjEgPy7mw4RGLBE0oocCuztpNF8sB/mOCZnlinVeP7g+jJM6RFoCW/QWK0P3F1+f
8eMyhbbNEoxyHFYp+cMJMYZpC+EDiUmSQA4zgLRqdZKTVAOZJiENxsnxYEaC8A5X8/chLJ5O9Hey
JE1qCGGIZMFwJIdnRp91e1iaRCynbhsff36Y/clHJXUl1KV4Mdnvz4fhHw6zTNS0xguCGwIN2aeh
CXWsDHPamfV8jLQl6lygcHRLJU0S1FtGsPv5K7h8Et9/WRwnPDUOKp0t2scFXWlGnJUmHuCp2tBm
DM9DUBCVqT/FSVy+2BEjwXqGHeZt/TjaAbD1UTO3FnM/ploYb2vGCrHDBMdDI3lonJpzXuBc0UFz
LyE6MJexLKh+jX2v15VaSuVimrIg0FnWyi7c/JPqUJt4Y0Ffcb6gMztVsJ3zZzOWE0a1SZ7MSmno
9GvK0fnsGmwiZn/+MZg/HrOKzYejUxTrgtL4w9IVO7qfN3OekBPtgguVXHd7/RTUYMUF5lwXLdXW
apNd2yGuG239wagy8YgPbT+R3rxTHX0qMyWDiIuAf9Qb3AnhoLZNkyCTDhEM//wFs2P+cI4pWFpc
hXU2u0p+fL1Euclg4PL424apKfVwbffwMKrZ+ehE7qe+seHvxHMoZfft58/9fdU9L/M8N09JC4Hr
pbiUsH84aG2MQVEk2/yaTp5L6CwePEBmhNHVok0feMmcTDr9+58/q/Enb9lg42Fj7uNA1a0PX1Hj
GQP9DtDbfagBAHnNWibwqEZQebhkrKC11A9VlhKKPLpLspZG5HF2hG6SvBoGB9fU/ekOBO1EqK4A
QCysc73vkqr6i6ux+eO1Qxmc0pJqgqsxwt3vT+oGIASZlXw+DAD1t76IIF8Qq2W29iMofFh9VnAf
D+mcINHQYhQ0nOkyrdsOV/yVXuXMI5n4rpJweivsMj4ObZXetHGtISf3mjM+s4kGY/IXn6/84fNl
pVSwgcW8HpjS+dAUynkNmsAQiygw7B7cTK1H6U6vY45MSg/GfV4NCZGgtktOKrMoY7JfJ8vvSBmy
2zscleemMPJPjTYACDMd5pL0quHE6HuJz31vMtrfoeaDwlHoe0q0s4Vj/J5UAxujWJUfBUXlsiyD
GzMts1uNoCbgh7G8nXtrZFhMQAlF8mRhFgZg1TuHYgoYMmTDjSbbDE6oUW66RtU3xUwJnLdoFNvg
iU1qVHYhMSQ009lgvVRHTx+m5c8PTvHDOcEXDlyP5rYgtueHOk3ksdsASCP9T0IndyJNLWEJu7va
YSQPtneZx3jymEKDWaBXbxUIQzMpXzw7H3e4K/2lYCCVtKGPSTMYaTVDRDbLcFNVSEbB9yCZDeWW
bpe6ihgVLER94phu8wLzV582dzDI6N8bA4IBKfeCrLSN3oPQh4HoPjgYaqcpcO7KFoWCI9rwL5Yj
w/2h8lY6ESU6Zdx8PbHlh6OnG8IJK0s6MYDBcawRf36be8Ge+MLg2SrYh0J/N84pTPXropn6T1US
vPf1YC6nGVGhJxhw6fVij9O41i4xrI2nAvrUKZYY5SNjVhFiD7yFlbi7VHIThqNbgLOBcmrCLfz6
DlhrfWfW5ADKnPIItp48qDJ/FYxI66r/VA9tfRMHtbkYKvpkmmVeAVmIHnuXAVLXwLNNGxuvQt2u
pzE3HhrNoAXMV7L055Y+nkc0lYWZn5PIP/ekLC1sEWkHgbN9b7iofUNV+LtynBKo0PDmtWpsTlgm
VAku0Zj/sO1hthRRQlom/961BQqdIiaowHbBbDc03Gfv2A0O2Wk7dJZNsZn116WWuHOF1C17Zj2Q
A3xnOxUJshDHfAtBlt1YSUNX3UyOXjCiJiHXtJyBqRb2fOA2/udcBt/MrkNgONtuCbyqFz7RvSgN
aCNc9kVJTF76xAq0aJirUawYxqnSYVBV+P+D2eKCK+iy3JeCyfuoJh+CYRuees2B5U14BothDkQY
JpYd929jEzNgsnUfyJ5oyX3sUYrMN0NGEluKWm0EKP3Ci8NM0jKZFP2jR2G56BOUY5c+B3ZHb583
r0yaTybl96YbgRPbmvU/hJ3HcuxKlmW/CGaAQ08DCB1xSQY1JzBKSIdWjq+vhexJdZdZ1yCfZT7L
fMlLAO5H7L22/1kbgOlyZcJ1bzEeL91O1Hyc23g9b4dBAgnDgGVSLZELkrJLE93dZE6AFhJMgtQj
Z6NeHBbsXXmfYNLFtGJ9IW1Gl86oY6cmq71oafVjqtnY96M+h6NlkrrRfrMDufB+SvwD5XIVIkZN
0EAWNz1aXIwzyYMc9dcUCD67el8PCcKbNuBKXHbNHXZXLDdXzxnDBnlgt+nM9ilfGnYQHAphJbEL
/mdNr3OEEPX3r5lb+3FRRFGCg9H2LeYAkeji2elmd6c8UJkLNMONbS7d8T+C9250HZaWRhZCqtZ3
uhiJHkZiuIWprwcVG7tLWjb57v9/+P2Ps49rQ1isEWg9vP9ZxOL7ZtseEWdpSr3YxSnCHBJ5rl1P
glsrZHKAtev9b936/73CoAhxdOZEPt06hT631fpD/bciZHCzBTknW+q8QcWSGwgRh/6ENOmBRVrI
rtxFdFYZMH492GpxHlqpPEUerAfTY1dcesV9r2ePqou/8FPhWyW0bpER2hHeeqSGezg0Abq0FrAv
k3TNtv+XI9OhXPp/iziQi7pvMm6wLepOd72R/9ufIeNi73EieZvMYuKgPOsBx2G999KV9p7RKXqk
NkUJoYBmKq4jeVLK0rIbLt855hNemSC9BXMVsbBlE4TqaB3MgpWsjz7FCxsVXZIEVHBiyGVHcNJ9
3ZuQFxyOugkb2M6I2wck6tbGxjLL5+JfmcgcR6MkAMzSflHz40xKt5qjWcFS5WfuuBvZ3N6tIweO
KtrbtB4e+PJYZRqxugC9OkLHWICzDybbvg+W8aXV5LYpl/5MwhFGZJ2IQ1qOjYlpR0bsjI3hbXS4
/sbKEtt09PlI68UMUKVuJqsnDZkIuc6fnsuW6FizTn672oR2jBC9ZFoT6tg/t702/AHNsfZuVt4h
SkIopra+r52nWruUzbMXdd3jA0PAeltNdYnEEoLR1BVO6MUYsYAsHU1Rqo3HTDcsfEBAkHppVJ1w
BJRx0qP8kKCvD6uSVR6GmDfBJbftet6+zN1KchxxA7EXzOP5bC3GPcnn5PQExXUyzezBReNCFiCL
Uk10r6YOEndQDjmVrYbJeyUhp/dV5oogNbC1w00ld8bS0n1nwOWu5BygWekcwDC1wW66AAqzj1C4
EmKnrynYVFlxXQ80T5J5Yz9uNX9+zaT6mhP2rJNkea2VGdBpEhZM97OFIUUhJ7ZzbhNLRFqBlyD7
J3DC3HWnxc9Xv4n2by5yEcTjvKHiidD3VQLcn/adT/Ml6qv5LjYKdfWg3HMNf3WlSEMNsA/Lak46
xH1reppkLkgBmKfhkMF17MvPPqLlVyTrhPVKmxZRgm8lvRs8zKfY9JuQaQJjehriTdd23glTzNLq
Fs52JKNLkpzZA2dIGt/yxCREUPN/Bqyfd3NNWWnKOt/z/rPT98j/HMSpjQ12/7kHudX89QvvJpVP
ibUG2J897ieAPuqhakfjGvv8A/pyfhA94uR4bL4SvBj2HGEF038dG01FSpxDACgFqsLMKy4L65WE
UnvTDlESWPgRBO/eEVZckMtwnos+BH3R7YDytBtp2uuYsyP/MqU+ZNePNJVwy7L+Jk2KADK+ZBLa
ihErpbOGSfrgSvltn1AsAQ2O26018I9Ji8EPFBScIJ7Lb9REOJEzVJYGqXv2MJxQIi07Qfe20xay
qjVYefuoX2AJ4TgOmhZgCwCh6ZBSrbfpuUO+EvqKyBbiT7tEHKBLIgozln3t5o8Dhfs2SaQZFkcp
WHAAGnL2wyyPbT73ocImf0ixX4SY7CoSYMjMjVFAUtRAXWXnulmM6QfVL/HRKzmRLBJud6wZ7nbM
edNmkbzgFPU2rlNxgdtw9jjsVVjoNkjlVXObTR1JEKO2xbmAAAiPmlnq9lpZGyTLQSCXSWHsNTk9
JWvWIrErhG6wZSKW1tOfgPqDYLSpBXMsbQcvpxxLwU+PBU8mqojG4IDZZ7mrH73lXTdmZ0eI2pfD
Hw37T7y1fWumHBRB1kYqQIiBvXN0npJSJWfiJkMnNXTeUYNMVHUkCSa6ZFqzI58Fg6Bpqt1ErGgg
LKxXqYWsUOoEx0RG/+Mzu67BFuPQQn7klPetD9ciLZ5EdUyT+F2S9I1dx614zbSNV4LQbjXkoPgl
khSOdcawdJutwcFpqxBPW8VLRPpHlmDXa8lh4EMDfe2PF933gFgg9u/Xk6Li81zi/piDFCf/YcpR
GqwcJFV/olEAj1pPw8XqnQ+7GyTa3uUjSf6SLG8ILU0VSDdUD4ja03sF91e2MBjI5yjh4merJF97
9/zm4FW1de/UA+JfCCc74evqgnPlWOMVOjEWnje9neFjKdJbZ+gX3GfwJ1v7rc+Ue8fz5Rxc5nBO
WGi5NiT+qSQoZcJ02jn49asiJK8EM11lbXDsmZvBQ+43UWwtQoFpNXDbWuT2oJEZCYS5wdyNCKqg
DVy0/FHv4el4evEh01LtPBZh9JnJE3OMX0n/8DADsiBR6NAR/bhzR2JzUZITQtQuvE4FcsdYoiqr
YL6v9hkMLDMla1G5InQWlMfxbEkYO2IJO6t4He0H058J0tNliDXqSNxQd2wrVuAD+elkhM5EzdLo
tHb+OFeFE7hNSmx5lIutHOJvdJ7TRhslUC33w4bny3Z/ZL90oStABSlEewKjGm3jjHB6crmoj9kn
FT+WX5sPbIZYR9FSK5V+1uur0cCR40avNvag2+/oOjZU8CmIguEyZFm7M+34H1flsY0sEv4sMPhT
/JYYbRai/YFcZCV38Gmv0pnsi+96nwy67HAYcng/83QqWkAdna3/45iSt27CSSj4udq6DAzRXmpJ
9qsXPTGmPdZsU/mvuTuIpmGfg9TNZwSAKaBBWHhBT1YPSXwzKviUaUk1WoeyrtMju6YrYUNyh7W2
DHPNuWApqfYGFjXEBu7ejPXvEl42UJiUpRQkK5m65gbU3GuvSEZqPf4+Z8WnUel3wvBnJC3dPkFo
u7TlZ2kpkFaVBi2sAWFibKa2hmZUoqjsuglY3dDupDTowJc0C4Xu7mDidXdxQvhTViixt8jp2UKR
+lYDSrlp9nFQIM86CJaMfMji2ZbjiHo9by6IqQCire+orsShGqpPof0V/QihGIsxlrTR3E5a4dGe
FqQ3CO9GgXpdVrF5gqLQmlEb++tPWQy2fNAAz5rmpU6F+c6NV+AgySgjmpHMZmxHlsP4i1IQDTZJ
GEO5KpWLZlub0ykuNLljbuWen6ZMll/tWD2WzME2ujeAkxlc9pNNE2/jU1UXb6VJOlOuo/KsUDLv
KEfixTy0o3O0RfabWgIGg/YZd8+zbse7xDyomtS1Dk1yKH1rK4sYfACn9gYRWYoctk/ohsdc2mHD
gnGbxBzzen52dOi7I+4CmFmwwdzoZugkhK12Piigh2bmDValn9yLJn8qM97/hjiDbQnFpe/wug7U
JH6So3I0hDqI1oKRix6yNx0jJDX2EEM7QuEKSRBvAXXaRzZJc+t09dWMp3cUlQZbidX12wzEWvxH
OYhydeSZooPZ6alD3dmHslleB0thLnLQz879Hxi4Lz/DANtRbdoTMs7pM5J5vp9z8rJnq99yjTnb
wZzuS02zoOglYIHcO7/R0elPyWM76AcPVLqTIciXNkI6jbTUV+aLT0KBrB1m81ybThwq3cFPilmw
eJd+QnVVmjTKU3Y1mbdJ3R2ubhe92+snUQjjH4dpucffjsOIrCz6ov5+HMDlY+28lX7s3XKvgkgj
MBdQd4A+vgds5YWD7YXtGkuoM7M6471pKbQneEgcshozLFPdDMGQW6WE9KjqXnqdf8wEBPHFQmoJ
m1Lzq2SPh5HsbhNU0lwSL691h7hAZz1YwNGYmbznyKTvKvxHg9SpMheQa0wtNjmHiWR/FWS6/BuY
9M4FcXE0kBVUiq6AZGqTm8rwtXo0yPSu+nrX3rMuFBvcOfFWGf1u4l+zDlUf0sDTZFlf+E7vzKzG
dtSeG0LlyL/FS43RB9OPoCrp/wBnOnr2S4CbpSOqzW3aGupBMVj7ogW4KPRLbkwHupJ7iwjJunmy
MzSkDgDPgokEieBEpanzJI0PtilrhfbpGxb4zRdzdB9UTu0zQr4QLAKGnqxJWBo3BWHBxFDt6QQb
KoepTGUs/2o8J3sfZP3GyuFnls4DlU76gK1nMyCehgDcv9KU5GNF3h2tFCBYkJTzFJ1G01/Oo8T6
5mf0awBoKeir/ZR0H23W4AAcFPmKZhWwRH2a7FMB0QM3OnBEs8u0p66czlFn81YRN8EQalnRAXhU
qyU++nzThLqEKEqRcNqQPFRUvaYtEUpK3BJhXGCiQk69LyyxsqxqnEr6T1KZD1VnEOTsIYK1DOZF
pWGEA7se7uh3ZDpWkA9MyWDOPxNoIhymX1Zck4bSuHD7rV9czl+6PiOA1iNEqJk5B5VGdK1fXul8
yo3X+M2qmnqQdnrJ9HQkfcdjplK+Fnn0zJdBvpqjv2Oj+rIGG30lSQz8ZtcIv0RqHeaa7NmJIyZY
fbrV03sir3HQyuqQlNa0d5jkxq/0lgQUfwyLeicl9KHvHVjTLSip3mpOaMHJ96q4THNwfAvy9MK3
XnFHXZvaZbYoiG9BExdvLfPkto1xBeO9xn8ZRwM3gFlD05Y6PXFpdCjOBZ5leDl1sQZKoEDdL00O
Pqmsi40Uw4ZCQSdLFV+WZhhMK7QXPOu1TaBJGx/R4z5FJA4Rk+QTcoH8TxfJX5lGKtQqlPACwDbu
rL0n/FttSiySwH+8pL5IursTd+7OEh1TNvSBGweLfUhcU+CAFtJHJNYkOXw2nfZuLFEGcdf6zTRz
K03eHc65qLJe4eF8AxFIQu7rf8ptKHwHslvBaRKjSCug5X5QzCTaDBqBjgSh7qX5KFzRHWjBH808
O5LkUYHCW8eFJo8GtsUc6AWJRuVCoSM7/Zik6U11mInHK1e3M6JnJzszPtbV/CEygzHQOtBMKv9U
ttolb4m71ZIPTZPNIRFOth3NCFFt3pMB1bUwD51bg8eI22lr1wffcmEE12RWM7s8uPE5SjrkHHGy
q1TvIn00jKAo05uXM1CKhfuoUCMdnJS9tXKJgm+g7QU2h4xUsAaifE5eLasFWN4U8W4dxWydiIAK
Qlev3kDuFnRBLeTU1OmUbDjL7oaJvLdXmWTY2mDYgOH7kDtiOpBsCQ6uTEsKv4W7yFtAOAAGxcke
cRRF67ZVG+/xcCV2ooezTJdzhPnP6k7mGK2gka1rcj0mPjEymhiP3Wghp2Z8aOM9a0T/S/Q3eu1I
vxsmi9c0eW3nliquwxfIbn313kbE3RXub5U3W+22sA/c15HINg1TjcEDqeib6KwdbyTUHGu6N2GP
novhIa/GU4KGft/01XFSQ5jjwaJUMoqz3sDMzGteI60kYkXLzDU7oPor0FgzD3bC2KNdUF2ykoSs
dytjuLpAJG2K6KVheRu4AzfNlK8RDsXVMnhRnNgqQeEthx7q2mYYi2HnEUx1ilS3cyFyH6EsE4vV
fc8TFvs6I9hlNiZ+72K1mHT3VjRvYs01div6Ea66eE3zSd9rNYbdYcIf6fx4LRkFOLGTXZebACLG
DFyZ1HZgPJILYpQ3bW79UMdzG2Ktv3nYZ56ausSFjxxDtnCBOVvLdIUdk6K37TDi+qPL5TZj0R6w
vrOyODbrDAlX/zWRknmGh1HGZsoytR4N6ngp0oy0Uu3WERbQcLKfiomhcbG2nX7748cM+wY3+jDN
ZD8WAmhY4fyAdwPpyC5tM2QxMuj4pZhXsqy1HmYzFxVhM/qW7ciHBjbcEMZROQpIn8YxABN/6a9E
v4ONcs9Mvr+oaVB+1/lLXTbnXhY8HRLhyBB59Qw0LWwALtMHUiTaX7us9omGi6bNgfE5RkeRXYtg
5pBy/YoEb9c7Zl79xczgCHaFOYor5xCFIpeoBqmA3WC+bVFpB6bNLySayOGz2S0XA7b6ikNRCVwk
RGVlq1qORq8eJNUpQswif+4WMg5yOmG7Lo+qWXsHMt8A09U7Q8KXRLwOPsLuwCvCT8+XbqVDWwdW
pPvS4MBK5lrbJuSa8TFiHiKkTppM/wpbkwddmdBoqUjHSGenF/PuA/5gGj/MG93UMDcaj4VvxKdU
OJCuxqENdJ2Cbx6Xl8lN/hDGvzIf2fe2+PDFBGsDPPbGHPl8RkMLkNWw5knlT0H8u+cwuCN2dYIK
mZAVv0LFRILy1/rlTGUDqHho6DzFnU7HWihQc6aNaFs2L8NUPZQlSh9eD9/Xsw0AZIvC0b6BhWew
2nVAVcZ9k1g4A6JfTU0VvD6877aId60GezoR/alUHoVOTJWjM7coTOC3QGxRJLZuTMoC0671eTQW
+dwd2wfSrG6YuMhJMponUwONT6sXn0dVbNvaXqfpfRQoaziPrK6gu5GNiteDEUSq3TnzNQWcyBOW
cptF6XYaSmxsvbZsbUUBMynX51Xjxeyn7khMD+xe5Oc4hPl0/Bvkw7BR1Q2YbX2c03eitpJLXHZb
p2/2YpYRB8QEzsZgSZZrr37+6jRPg0InWyzWg2tMDFl0UIc2oOVpfkUaWuIvUtWxarSwnc1jauKh
juL2jZ6SWN+RBXTftM9NC0VySqjWk/66RNqXiXOArU+2XXp9CvQpa/HiRTA7YxdO61wdChfmQJcc
mIkDIDD754ZurLan7uRWLNygCUCRzznwhM78pBHwBV59y9dPbca0MK7C2mXylw36UfYQIF0/2hc6
CGUBviDwouzKOgaAbcI3VbjiX1/3r2ab/LD2H/FnaTZvhwlIp8C1OE/pxVSEzLMs02T3WEWEa/so
Y7Pl2bQrnBJssIrIXP7hUyTBp5qT3TQZO6+zVpLgvDVlhJd9Yjdlu2jdKqf+LpUCir/Jd24EXwy1
LRtD2BxYZ22ICmCDrPIyQEOgqGW1b+AOK2yWBeWY7gp96bAwDBdHEB/JNlEZCyhiHtCuKJe7Htsw
E3rtu6dWIDa0Y2dTeRsQwVNQj2vBBBIU1iqobWg7b/o1AocE6pY1Csw4SkmfV6VG40AtcyZ5/K7H
1hmQPnnMaMqRhvmYJjKLCKpuuGk5ox67gXoaFbTeAI1ZIqGqyeE8ETaFET+BcVpY4zOzLIzCrQ3B
QDfAJC3yW4NlumnK/kGzEG5UZAZuKlmAP8gtPdDu+BSpkxTjdd5fb+q9veNk5NZ2IBfSLyWXn4on
EDQGGobGY1KbWqm/IbPvKJZpX03Lk1tpjIPG/ggsCbLNyFshYqi7i2D719IX9OBq9pX+CaCKUDPf
iPicMoyYDjVSyQXMFjXUVMk2wmTeOtfjLa7VTp+M6jDms7dVlU/OwYhnM4LroSwwaHnBNBGKb7HP
MAEHGlotpJvdlbFFtXf16UvDNANTbzmZgndKuVAn5grAtOF4PzRWnNaWeW2LTNtn/vyDwEk+AkLC
oMtd1dWAz5HP5ixSbPHiMPUlUmzqQUfFeTRvmeZ6Rxawt6HB3tcWxYo8e7R795tLhEnCiEbFFfGP
P7XPo+dBaRbaCU05EohhTXj/dTyXsWT1annUxUn00rXZT6dpH6bCPa1FEY7NDhydO+xj/hj8ItHL
Wr297PCqMbjLeGKWR+uNk0yElW1iwTYYdMWKEq7eZSNLxiEu811FMJA9WvJswPWdBdF8SAc/y4Yu
QQAGc3jjJhIoorSynkwV8f0qiRkGASnBElzoN4deJKh5U8f+acnGHaRiH8+3u9fS5C+ekhvMX2RQ
JW2gFwmDjUf3C+edmLW42U2a+Zw2/alZdIKXeUCFaFCPIKCNkuUH/qfbSoLUC9gbizRGaLJyC5Do
lQ+JeqD4jdeGbcasRo45F1+CYD00vFXNuSvsug9Gl5VF6ysnNFrruZ8HqsySE4mruh+ja+mXv7g7
+yAanB9ggITPZOsw1LwuQ35fm229MxN4tQsuUSNj6NiajPv6yr5Aud3pbexfLJAOodHwo5fz69g3
LBD7hITvAWWx5FMJYDHt9NHdIrD4KbT6RUL2yP0sfnLm+GTe6eI4+z9uA5pvjp4Y7TwiFcPiPhm3
aLDehoiTmUU8prz5pHhvbZ5XpkwgCqUuAjWZ//T5w3UrM3AMghcnPwrHkeRhm598/ixZFBstDl08
g0xXWeob6ttSPf0ws/vasyCe2AT/Ls6JRcYx4msg1QKJfJ6RNpjFl7SV5AGupWpLIIF0eg4MuSpT
pj/P5JCqYM+G0dTfQBMVWgmdIBtf+5bv20FSOSXJU+INfBz8NSiNflUPGAxpPFomN+uCdOFUlDPR
FZwtfsiqFHaObKFwdjr+YkadXnLnO40d8FQzthLTzrAKjZS2zgqbzHusnZZBCwCZxG0HcFQF4LsI
4cmYuDqkXRABqhdYdasNeQv8CqZS39qye432oks+OkOb9hbolEDk47QjxUMB4JCPzWzC32DcFUz0
esYMXM6x6xczd2UAJYQrADQDpBUXAPKXgDy0IXicblehciqGeU+rqDZpI5sjRr7QQjPL+0lAr+3P
5JMzu6Kgae9L0RG0a+pRQDbgKxNXay9ccA6l7eZbgwYcCvZPwcz40DE03kw0aPg9693Ss2SBR4I5
rt1lFa9er413rkPaqXIZXkrsMrQNOq9/KT5dSrrQki0Xrk+5wuHWMAwZ32ziFDDdaDa5GtmPs7A9
sOuJfJsaSO3orvIvb4VAUKvGbEtZyx2dXpxryZ6q6FN+FBJTyHxpzhYCTNaNecyu2ku2RqOPARqT
Ew/9W3XFEQ9QtSkzWqEhC5MYi7xt9lu7iEiXWRgW9xPSi6K8ZxvdBB4MojDqrD/iHcW2KBr+V85B
VP6KHGzxTjK1ykLV0c4O9LQbcZLTBAWRgD3ew4IlRrSxMdJu6qpjgdOpXZNrUBbJlGIfFqoiO6Gb
YfFr5nccB2EOyirQq0Xyu+OtBAVkuANCDKs6ZMQm23hBW5u87a7/tpk2MyTwF1ac2ltMWyI972Ug
F9QrowH1rL6TVVdtEdBTUa1ElmaO4cLXq5XWR+1Quf0l4bpNNZzX9JXntLT+MUwk24MKP+B3umBw
DtM13JRtMsGywaR+jJ5TpBU0DvMM4qOktW1Nc91lX0URQ3fXCwmvuHmrluElAjDktelf5otXV2Hp
xwP94vjNdGyq3Agg34bTbMiwWexH/PI4H9doLjt1MU4mR33UfEJbeIUG94jl5zpbSOCEo5/46NIA
ig2fS1VAm866V0bQD2Yr7mZm4+QQvgDgnEMyA5pAb1GgQ4b19jLyt4xB/b3XTWwJq2/Hzk4IAvjU
oVNk6EIZPKn94PWPAOwpnbjFlzH3ISK275+6hzGarm/vkTW4wTGLC0zPntIqelBO8wmOlLpyzXNy
cACiWx3QeVvigdUdLOeElIgU6hr/DlxskixvtpK0SpX3PZY046hB0a35P83Yw2LtXtsuMrZFar3V
nCJb0XMmRU1010QizGijY+OhKFovHGnEM6OiPRwP1MVxWrxGnQTZW/219P7B0jyREIvoPCuf9REK
WOrZcAOcJ2zbbwisT/Uo/E1rczCXhGFvx9mh/JQzLNruKlrdOeQDozoChq+SV2ZsnsaC6oQdL66r
HJsbv86gYpyeWw8MuRzCsglGUvFKSSNLCRYlgVWwunJv+O3VhJQh828iY2pmFkQJDSOwAQkOJOYL
nzT5mIn214OzGbIh2LautU+IBoYORsKdzHndKsa9KKUPfue0+3i24WFIQpg8sZDEuDy4CsANbypR
oNOnnQu5xQh/NhB4QX6mPq1U9l7l/cNICkLY8ax2cMMOEymlQaf+09rEoVlFMFmZsbpmS46TaBEN
qPbRQHCbFx922R76rnzuJFAAthYcx9FZ4bQJfGBC4HSoPUjNo+5nJ7WBU+cfazm+uOwEGBVJQirK
ieOQdmBG7A4NazzioATCo+t7XSoE9OVD1LFyMozm06kZJFYl0mbbbgM7RTpcVobaTGL5FgTUsOo4
wJ8IYmkBO6ofM4f0JLBqrqQRIEQ40IxbG7mHjFkvlYZD2TezLgTPPNLm2YpbY9DSH9hlkLErXI0o
ThgOquJ+wRU90wE57tWGoIGCGlUPMadWqzb0APtkcPd+gr976J3DorMrURRcZZS+ZXVHx8jcygeE
GEwuoL7CPJaN+zEY9GetsXzCqZdR++35TKpqo8/CLlcX5DEz2HWKFSNjnl1o6jluVzAzi8Nm9C9D
1Nfc1LglLE3+y2f3bMbVY9axz/cZOgCYzK8245IDCJiTBKKxcRA97yq2tplZI4Zq95nJj0bWWB90
Ocoe/v/qMj5bY0wgD/M1u2texpToJDCIRPgE+cIFYbsZBOXRPXUEKRPZUlFhsbuwYSSyRSxdXQWJ
so/zAAOjqwldzNesmByGmR2VcmNw0oQp+aB0RS3abtvaVVH74FizvmEivdMwcPFLvgOXzWgWHOy2
qz5VT1ZoXHCOFVnyPDgjUcMuBwDxj47BIG1k8o133LwqgFOUy8tLXXg4wrwnkX53uXEDDUZkWAVa
2RKMP6sZUNRALFwSZQEJHG99ybMeuds7+smdU2afNyk9SjXXvNUKvkdkQlwqu7dRH56XKUMG8aI3
NGE+TcSIU1Pb6UuRbquuLLdDTTs8RBexgvZBdbnANw6Fr6hxTEjGZNptEqha2xRN5yKHD7kCDkkM
4W3q+68YP/4OWRiv6487MhJqexf8D+0OGJSLA1GaQlzn/urtLaSkF+ITPmP4/RtbM36nHKq2PYk5
WLz4r9fqBdckgjh0zxxiXKeZIiTTnas3ZWS/OhnirQuDLG5KNIoFiDyCPcfi1pC5mc/Uf5bHPe7r
zq7yECksfsmAhe3nRh/K9wE8tWWMO2fM0u3QsD7ICz5H24q2o/EMZTh0GuS6Tg1baERRYcQ+6xog
12yQc+wtU4H3TvzqkerfchKW1LaLgJTEmvUIvgWYWAXaxh5eiAp5a3LKB/YGT3VOCnsDqRI/mNgy
j2FiS3mROG68h4BhuqrYkXX+4c5ISlImeswYXnSPnEPOLTJRXY5N2cJCzsoqKG2j5Z/BWKFiE0+x
BfmpFsWhNdNvu7z/rVBvDlmDjtlGCjeADhvNAqE4jMGRqLLemAGtuFlIRvUrSmBk3RH8b82R6AkR
EggJNCirTZi6RL7yifzVaf1m5OjJl2y4j0em9G6+7PNmfJybyQgBjI4hOiLisbWO59g96HO9I+mZ
A0zLod5Xw2/ku+wfEfQcOw8kbNpxQiIlC4VS7z7+CL1wLx4/zHVOpUCZTZywKer9UKuT7tl7Y/7x
Kss+ozL6ahZr2Jd+1YT6Yv6LYSRsp9H1NlpHXT+28iZUS/WnvqHdmszUeXAjQ8nZg43NrbwDBUtY
OBStYKoBTgKa6IN5wHnAwP3LSKJ146E+QTQ5wYK8Et2xv+PeVEEmqK8wSiJr7sZ7NT6QqAK7OQJh
jH/v2+ibF734Sp25C0xnHDjxFBIGAqyVwV5KVmjsMiQDFaL5dFg26brBYxCXng03KvZ4OTHwNOZe
2TzUzK7KdYHubH2zPsa++NKMPj91urfcl06p3xNC8lAZxoune8lFFVP5ONvLE7rvghWYbqHanE6y
a7Wj4eNqS6bszvDtjkkwCh0CuP1Ayu7UtExs58i8G5LpMdezvVku2rue9A8VIYmLvdQhQRxsuvDJ
RnbS/Fvy9pIK7u/R9t+9yEmwitfI8mhqdq1Bpdc24KdQp8rGHo64WFjj+iiLbZcZqWcPbKbGZh/r
ZckIXDp3YKNdIOYPBowMHB4KPFfddC8VDxbDendZMvUPvXL+QOL9joX1WWetfAbA3hJeSShDu7xq
DSMzvDkxjxyJVkR2B7y65delLJ8z7TGp8stIZl8DjmVje6l50u0MUY/rXsuFaKEqRYKR26Tuzpm/
as8JWmSaP6q4PQL8gISULpKEI8/h8oa16Vnz3eyqj2IwrrPA6g7q5rWb/ObiscoHnJcd+1R8te4S
gm0WB8fTzlXDhNXM4Plgfv20dQzWxIrrQTPFt4GhcKtNW1585IDlBRIkqSd6mpyt/HscOeAhldy5
ODw5g2EgUooRkMfAF3ylA0qIAeFxMQGktXczJfGJ2JuegLhxJG3Tu8Okts5cUzPMbGacNn/CjJN0
iu6A9aMDb7yeOUgSVksxXMu5v6L0Ru9iSYLE/X2VqGpXkQy1wfrQ5eNV98r8bliagz25D/0AeHbK
zfykt+3O6BdAQa1+TtdkZJeJPHUlYRE1md5Ryl69brYmYy8GCgQuo3b0H7PoY1ZYouRBti2Qsfip
6f2byZVEPqjPfJW1RzsQfb3EqAUUBCZTnmuYRwb6K5WpO88ad1HUqT1u7uboa8zN+tx+lQz/N7lT
obnTihzD07p24O6Tayx3nZrPhmhQqQAH/svh8DnDG2NLuSnwb5zhJC/QC+Tf5KdxqGdY7gW6k40l
tWRT9s19OzfiYGgpOSSoSaHNoEuhtAqlRcdHuuOuxonDvgxhsm9H3/OynAaAh/dVMud8FolzGMAx
85v9haJ6g5G3SeH23gyWvrfB7DNeMGGe/vMfTe54sP9Ixe2o0s4i1hF7VzGPmvhPxjeRfm+5Tnet
dYg0XW3cD+tf/s/fN9372h3UuTU9DJ3WaLN0rofLf3F1XsuxKluU/SIiSCAxr+V9yZv9Qkjb4CGx
CXx9D3Si43b0w61QSbr7lKogc+Vac46ZVukhmquS1vAYP8s6iJ+DDpBi4VrJvvY8eaCCisXKs4rq
piqOPiIGEyqXp95oRjtjoPvHAmRY3GoTq2qQXVm37dvPQ+fRLPKdiLY3g6CL6l9LTSQkh6j2PibJ
iFbQVk9o0JWj8UqMPqzs0J/fMDF/VRZMoZ9nOeI9kjWiR02+TrcYKrNQ39nAnVtCr+TF1ypj3e7d
/c8PEycqj6m8ggYPKGob+dy5M04jh4EFTyL4yc9Fnd2yNNmUEAmebFJRn0xF4EQkq5sp4vwYttW4
jovW2ZOd5SJWleND8wwkGahpMq2AHFFZT3H5SRv8ZdC1twFaGux6g7kl01bwdiz/R/Z92ts/fBTk
aulullMCtFTBUl9mmj8PmZ6YbtZKHtPWWv94+c3FbPPjuPl5+vNQ9M7V9GZGXmZPbzAt124hg1PQ
QcFY/diO69pgDO2Fv5Wemkfr03Vl9tgT4vUIbjHYpxrDsPU5WeZ97milouf/GJVjsF7V/UnHWfKR
mFSOfgfVmK7Vw0TluOXvbneu1PlZ2swL7Vh969LJbjXOjtdWNN/98syb5mAzgnQjM1Vzavbit4K5
Ahljfoic3Hcf0WsvP/l5qNvWOed5/44694+Jiu1l6mnSCGyYbyREgPFm9PeQK93u3dZ8DSPcYwRQ
c/RqCBtwaAosTYu3yo/QmGG/Xo/jUE+rZku2QHAvaSjc6R44d+cOIi+4Y7PuthyCSnoZpn3GF2yf
iQiy8Uz3f/zYpoUsaVx4Vv2STHF1E15T3doe6GzQB+eiOXZthDpziuOdx3D06eehJcu4HBU9ajPv
nsY2xNUDq7AIO4n713A+83KPh3z6hb0c3hkW7f++nVHfeSjGpGE+NiK3QPzRjArGuVwPKKI3c8A9
hT4L4mENn3nGiLE2aDq++pVXro1Mdm/E1yJeyJDLzGRrzV50qcsi+wBK6eNBPppVnb+lqmyOA8aZ
J2NOztjLNY1tg4GKN6pj7uodaPX0yfBCbxf39siIEOJdxZCUPQEpDZpQ/FVx+y5kGfyjT9toDEza
LNgChDecl7IAnmEB5z9z9T2r3b80K8hrcACOa0EU/c+dRr0ln2me5I7on720UPdKjTvqZ3E2kAOB
WF++/HmwMweMyZRjekizYD+G76QAW8+c8uNXa/QBhJjhvapEuSPfmihmH+6F1o19dMp7HOs/Tm1F
Zx+n7tZru+JEjtxv02TWk7VUh3gGgdVN/UsRuP3iUaGU97p6ZzUYTR0t04s1dgB+nYeWHfUhGwHw
8u+1B6fX/TPKwJUBLDV3guj685BNJeTF5WlZ6T+Vie3AxWC28rI6+cabha6UtfWpsFNxGrqxpTi3
o4ecDiLT8S+NfuaPGZQspbR1nl1kiXtXmMMelkJ6+FmHLc8vThGusVVj5qSxgw3ZGkl0i5pBPsm2
ix5Q8P8dEa/cdNwFBCrGOwMB39lrWaHNYHA5T3h7KtVib0yc30BronitTGh8y+Kgl1VhhqfHphfv
AInuJHjyDe6M5tGTDWDBMWhPgGbQl6bNm1UCMp8CCvqqSpKP0CR0qI5rvTfcIfnwEv9zyRzbydbi
+Kam9hwVqj3by1dxnexCPAFEzvzMqtWnB610j9ze2QUe2sN2gj+V+cwR+06b6BXtglhWHmzPeQdy
SBNmeYaPiNs5ijcpS99/v4CLgQBw4zc4Wiap7No3Q+31Ynd2wry9u4nhH8LM+auImjeK6neh4p6x
dZK8dvG40HOGp8aIxpXF/+VsAG/Z+E06Uh3QGNLKtL9Nh4mCl4s/MkJAX5KH/MhNOT6Aj51vw8Rk
xgyqXzKemk2Qj8O2Tp1/uRXkm3hgoLiWI+qOsMupdL0G86JA39iokA47Q7tdy/5OL9e+KXMwrySh
mVcro1cFIZwvHV3GBIvT4/h5GhR9uWOu6SLKiNr7MKuYkXaZnwa5mK48BfFbAF+lwNobNqfbsiHL
8of3NOLEeLYQQq98O2D8tuAshslKzj+/MvRefklcVCpcDpX7Tu/0vfKt9rvyq5dKkA7RGVeXRJhn
26nFwfYM0htJn1qBk2aUL+nq/KxyaCbQUzS7QKFjVvGT1ZX5Afe6e0iaYAH92ECq2wcd59OZRrnu
aJvo9vLfl3ocdpkYbTyRMfqzPhNvhTeJwxy340ZU1OQiFMa2JGgQLaAUb7nhs9KybpLuASiTGIag
9Z4YTKS4wJgdlgXt0jYg3jvPGR0nMt1S77nPE22aG+q/axA2as96TZirlfUPckxP2mRHGDqYhgNR
FFllxFvb/DTTpr89dNwYN5c9h4Sh5jvtLGNvzC3YU9/vL7HGMyelOTMg6o9eML7ZQV0eshw0h7Dy
VwQhhjYeUmNyVmU5zbRisZoXHDi3dgngI+D2e+h78Wa0kv4uXmMuuh6JTBvXp4KRvhaUxJW2/jpg
L7Yx9EXCBnLznDPuaIVT3IBTFmTkUplkgKEtIn1WruGKfUWe3OXnwTLK8xAn4z5liWG4E7a7aUg/
CKpkl0MLR/eWvj/1oziXisY6OWzsOs42x/q0Zmn62+Cs2c86uacyYwOR8j7bNdNncozUYBLkkOfh
tjFRp1uwrB4nv9zbpr5Sr45729WY1dvymnkOHx3rnI06V/cifW2y7qCRxX/mkdSkQ3jo8BjzeiNa
RJ104RZ4iLriETCP1UiWgD+r9lYPWjHWmbKXWC+ttFzIG6Z1DPbG+F7SGvkuHeu/L5bvGKTYcOLB
qoGxT+xmNIAH1F0BiYTjU4/9DLE6Wslu1jlYLZx53gAm+CedNHD5G4iBekYkv5s4FCj1oZJSnFtO
02tXqcUCbh4H7KIxKqQZUyfM6Sb13vuI1gCngJHEHDXuZxIMV2mdBcdCLDdxl0vCf0b57OB2l63x
lLXem4NtjBOk92y7CSkxKbOIQtTqAZveZ5vS+0yG6KVzre6uOnxwXIXPPw+4VR51ZjhnSH8++sII
Qfb/Vzz+VJA/30My6SE4+FsPQj3i5sSNmGTF72zwD25GPnLXEPdJrtFauzJ5ixdlcSB4l9lEwkvS
Cc/exRa4Inc5AAwsF7fM7L4tUfGxLrCbn4dwYs4+BePaHmx9H6fG3aUOhyBw9/LBgN22DSrrLIQX
k1bnDYfITZt1SV+P+VLRHaZlyRJG2V9Z/8hbJFzRJNCmHziHMEe7xVEsrgEanRDi2K90bg9xw8ey
ZebSHvK2JCYLAfqvWoijm2fBK8FJZMP2yXcpq6uVsgubwyDuFuHMdhzTwFhi3/DABvtpnBl/lZa5
zd1+WkOfZgf06uj4U1kqIx7vKbgcbjbNf5icLBTvZksMjepuvm6JoRNUggWyo2Nn0mq1enAHzYzJ
Z2oUJdiC0cu4/gYRO4fCQDnbVmZ1JfaA7M663plOPZ1+nomsPwVmnl2n+pkWjfeQkj/2aHjG84h4
20pgUhuCcO1WpuKhKWJi5DNS4+rl6c/3goEtQw+LKXlaSI25qsWZkDS+5Ljypayp3DsMtC4/D5Xr
VifNK4hjv7603d2Ia4o71Bjnqe8EqidJakHgj+dAMYCtoRFs/LC3j2iGuPZVOLYr1U/lO28P8/Bq
+kXSHTkzeV4ew0EzDHUZJmt3cYe5lUQE23kvqasJtFK8ky3BCMIf6K3kSIVARkbXxMxSvfK7OL56
sCuLViefZYO7whQlYk2z2HdC+4fGcttnZRIfjc2VtEOFQMio/OKSKAK48Nwxk/Qv3eyCG6A9GO+S
dsRMU+riPhP/iHPyza6xdufD9Ku1MXdFyp2gEI/Oo6uC1wTbKsyamfS/vHdv70UQIJoQksHjTz4i
PePbBLwY8aWr80MWen9RJJa73o6sM4a2jyW1jXnjkO4QsXFcHRKaX+0Mr9oJ62PbYxVv/Bwnq7At
l1CTW9BH819i2Zl+j1Fy413pGI/X5gEL7EPpOdGVEK1yN4cCfgq6DBIXcu9c4zChVRPMdP958+2O
aX0wkc+YMZG6e0P65Oi+/6rUQunN1C8pBjZy33eeRjJQdhkxopcypDUR+tLaRxMClrhT5h7IB9od
HZBVvnwF1224k3H2gg1Nn6qadqfnpjABlnWvnS19KZqPMMmcW00L8CDd4V+U8uynF/Dz/UGbch/H
Lp7nqSTqrELOZFbMpbmGYESh8ilbjHr/90eGHoKtCWwLZ7tnnRyEeD9MLQjzi12SBcdO7GEPieGt
VdF0/t/DPKj/92mbSQ6RPdy3/34lQR2lgrpd/e+l/bxSICsGKeiIbX5+0CcUg0JM6VnX4bmu5uGX
sFmnMgxWDHuyZB8ReHEOm2669C4RSiZuHhRQ0+Och+NjMdebqu7je9gNKlnPX1Xd1Y+Rxc9HW/JW
GgVhNfyijDXZHTiSdtKzspMPvhREx0PNoP5ClpACUeEhivvf8wIFYODmdwMz/JfwPbwLddM+dgHd
zXFoFcpcFFhzPG8Buf4xhfMSJ9hvB7ZR0PT66MPZQSeDWd9BmwLExlunDtZ4EP5czqzSgSR+yEqS
Hc2DIxn2zymvMooeeyseXlpj/EX2LLtFiEqw3kVsaFdPBh+M2409aQid8pxr4KbRHhyevyY+pmdc
vVZOZvwXBzxZA743Bsh14aCMG3N3p1V14XyzlGIpx7KsnI9C8877TvVLlyPEQc4dh6jrEJS7jViN
UfddkZ/zVKa9XONtOZoE925JDkNQjXInwcdj9GezoloMfMTQZjKHFxsi5SUYG47bRQYzlmcIqQ4Y
bt9CD6kJ5Cni7hMKV4LcTlkTPagWq7gSsbGx6PvFdT+fFca6wkx2fY2o0hyhMDRe3G4d5d9rd7ZW
/DdXgTe/+5JxoLSZD6bNiTbbP9tkoO3k3bgiPetNFblgzR83U9ejofS6jOy/sWbw34wcKdxd54xA
XQCJb4DvrTv6cWuMr9Y6R4vT7KhukKLHeMsNBtppfiJNr6IFhpkrLsECieIct3QpC6tot8qqD2WU
fXt9+0AqQAeK5R7Z9TtZN/Oj2RbXLhiuviSPZnDpWbGF4YcwyEWh+QBIAK1SH66aCcc+svQB1Zap
X/tlhOK0yIAs6qgNXBd1SWd5Yno6EzMZtcthfW0St/LCwfEhgsm6dM/oqJv62amYozQiwcxjgEk/
jFQf0XiRKSomLKj+mfAZcZYGrbQGls+8pLDpPrevWfLeVMVbPfv0JUzUabUpt21iXko3ip7qmsFu
yfSGdtKZPvS9D/ELVMLXJ79gO8clAxeYHHWW7uXqtFdhDGWeQOLiwCnG3NaV+FvLvSuRko1tZ1+q
ojzOdclIG1Li1jPVQ1sgiTai7hq2zW9iNL8M7I3rPtLlQcbS4QAe+QiWx2TdNu73mCaYFQYyvYZJ
N/jPUovglx0K4JqDTfE7moNzr+CH41rkNBoR1UKgPLm1GVcjkRwH3//nDtNfNnhaBpb8q77qwidZ
NMCwUdJ7byb3mpuaOJkQGRXm1yVhb8asVacciV1epfkZRdAzcAo89AxM0M4Xv4BGE8gW6u0oZop8
gt3XCIrCI4KVrVH3fyDzq0eGp/yD03RG+bGmTPIxA9TMieq5PS1XUGmkJ6NuvOPChFqXgzw33P6o
bSMJbkFPxbCq/Bjvds+4RNQwmDMxoRlHFLI4lV99bT2OmVnup6T+HEqSnmwBdMTpwn6DRpespX5X
Wr5/g7rL7LF38XRZAWgj83fQ0dJgNMz5SufwmLPhgPW+2M0Q+vtGQAKryKoq4pTcGWOH2wKeQi/b
r6wGZIuMHc3L/N5Y1b4lrEYXb0Mp8wM6QzJitXK2QV8+Sy3bY5FGt2yoIaoMaty0DiNyL2MUSD91
o3KHdXF4FlZorw3tbqpw/HC6nsCOYq+b6ji05PmUXSHQgAzNaiS8eh+iIUgD1F+mryd4BIbxGB2d
Li72CXnJjCTHGcxm/C/ELnVCMlVu+hbDMAmf2yE27WNmIu/g0LalQWfvIt3Bk+iw9eb2SzzOBvNR
l8jmBgVNTEYmkbmYX00O+YncKSe4DoOxJ2aISV2nExpD4UOtRLi4fiSyNyYmnFZvk/9ihFTFz5A2
cKwHLc6/4G3SfbGKSrxevnbXbtD/CkyOZ21wdlynO0QE54mKGTh3Npt4YnToRF1iZKL5BKzsmGuk
BULAnRg9yo+xKU2AATEKpQmFtwzk2Q/1F6KZDPWu86hsRTJOFDBr6nAhWMzscJWESx4VzFgj2eZF
y8kVW0CP/IrQRGRSdk08rGXnOM9YEFF5IQAk8SRFNsAyxopBdekmwM4LLgiPMwk3yYR/YIq6c9fJ
6wT++2r1wy6dluCR/m0IbPqBBn+to8BE1NUtzLSzEZ4cdxYJ0fCdCGr6aekPFbOhvLVxemsmucQI
cEJmcLdmucDjQT2BthKvXI9CyY2yUzyo+sLw7gNI3nkqQ2NndOrLZxZTl6x1y55ILiIvGLcpc+wm
QuJH9p39WWTpYxbjQ+tnMqDq+btzXAY4ihBQT/XfoUZ5XUzlman5ftLts+0nJ8eIis0gnXo3dSec
pihKJzrPMEKCc9D0L1nhfVRTDIR6eFFtHSN1kSiJco8xUace/XmGSmcwjRoK9S8P822aGuE2E4PF
QrepjQm3YYPRgpbQoSghDjAspqabluEIx5wq8e6d9gbck7W587NFR5G6QB0sIR4k8tiVg1FlTjRD
03TcedLCxeAQG1cJfLAsyxzuDXYlnJ4RqZNtWW+tOszPIvkz2ShxDBwdQ2n4T4J8OTvE9lHNJs/c
h4KVd5NoYZ8D+PdIRDD148vcTXJCCEfBTPrReWoQtRYdI1UHRT3y/MbeKjd6z2M0tJH/mhhUpSO9
M26TkIDViA+FcqwdmZYSrvqrySkn0wBnsJPZfxNJ3+mm4jG8pmdKXXdtxjHib4BtbH9Pbd1wok3w
TBRyCzwMERiUb5OGDIMA9OaJX9cIguN+m4j6mFVEThihoDFO0mtv6PdK1s17a5UvENqe4568IG5p
FCuGjWc0useFmNnJpnNfomCWKTN00huvpVOoK/WoxMcYtEeQcbiGJLl85TIs/bZ1SskBYQdwRx9S
8lffypzVYy0w6JGyCPMjIntDlzQy87LYDsv52A47+Aquv+0E+nhpjd9BIp6yjkBl2YpjZI+/Gij5
fUYsrheLX+6zBRbtwRsDVA8uLCPOpOw84nFGbr7xavloZNZqLGbJWBZERXKx1JydasJukS4k2x8S
Zx7KxVGPvTLuzQfYLAf11bmNcWczxn0pYQHE84qJHscC1bh7VOco3x6AgVsbZMusFOGb6vSZ6D3n
RMJAvS5E+5tb6c+QfWQ+Wac5QbOHSANQIC3hliPixCq3TsOh52ZocQAT1rMtKvK8ZLadSTbcCLTN
G8fvTe7CkcRqmqFaB/+s0ngvWrz/jdNO69EJF+wT46BB0qLF6xgQHdRjp2nbS9KTANW4PSlA9vBv
YDU452iZFLHvnmMyfSdOESFli8Kqt09VZ+3n0nzWkmXKJdxtgQF52wRTPH5+6jXbb/DeiLWdIStD
mW3vDYR5gTuiSIYwhiKt3FVZ6ZyVk34Jg+0TbM88cURxzI/OAnOROvcwjd9wRKc7ucB5TIdUI/JO
WPoRkrkMhRzMaobE6DXtnCIARFz5J5qYxClzaHLyqNklk0veuBGfpoB9tcMYsebw+1vNPtKLhgkz
6XZfyAXFaij7uznFhHTmUHJdsiOIZfFTZpGGiTZ4HJ50zp3pFhNp27H0YRckwWsg1+xUiuIYUWD8
NeQSKXM6vGlik0haH495Nfzy227dwIGPGOmsOV7VvBA052HhHJH+FCtasWQV5OGn6j99Exevwp7B
vDqkIzJY57KFT9RYCmEa4k6waTPrcGXvi2EOj0NCSKKFZGpIgo/UN/6BQKx2aeKDnyEvgWxs66BS
/3NyyUJyiic3jBcVbYL5K8uPjZ3fh6D9R3P3NWb1xIxITFl9JjHLuNQu6IlcfRKzcBjkfAiGAH6H
7AmOVVQeJvlVau52bVGd8qSYMD0me1IIxA4LQIF9D6FIhh7Ii92vBJXhJifBZi2H134GbK0iGJE9
dRNVaywvMyLWSDVYYJocOv5UfeU2Bk6N3V/DQFEx2QuvM7L8ckKYOBknvzwatS/2jldZ+ESq98kT
jzWekQFtJSTb7AP2nuDkwSAzmOZmRZQlH6Wo8MjhnaNLP2+sXzPkPvZCRMl+xmcU+9d2KO+14WJl
cdUrNcwuNDomb57Pbcsnty3HV8hZeuH1faETsJ6cZPiODBy8poeMMrFZwFkhj/ngNgAToFCaS01s
SWU/eqX/6bcFysT2nhQd7fuiC/eV4THDyM1f7vjHpK+cCvc9Fdhf7cD/biq1Adj+w7Z60XW/aGWj
F1/o7ojbkOGBxhI2u8ut0G7bgSMqGOCjb07PABRWYNIfQvbadbqoDnVnrxM3epY4iJFzARIUGSJq
TiqqQ6I4ET210baWu4qiOfegnjgROtdmaPZ9zg04T/gdkJ7iKUxxknQYl4YoRrrdef/E7J+mPn/u
lYWVpZW3HnWBoKuIBZrEUCRb7HODe3HPvF+7nmnTKmWTA4HB6dCQ1PgBSl+r6rHOVwQECw4xfVbV
20iSlijUs+HjsMNexvQdRV9Db5bKzYRPIJAwWTbUkoqAMHaui5sOeuMXSP4x/BYB1BEjxMqqxzPW
lQ2f/mcSwJ8hEevL6Ot9GEEX9DCkMVh4ZSi49QoOdEOCglrN35xwu1VIMBgMovzk0ujtAR2rcO2j
0zdw38rkS3f4TrLkFLfNr67mvOIZLaLUPCPMnt1bQZxTdXwLugs3997rq0+rx7nFFPUhIcc5yAVn
xQ61bD/v5gaRO7OK72KsT1FG/pvTd6uxHa5QMKiRrfp5NpytY1Rox8XwHuFGWU1p+C+Zx0MWszb5
FhcLPmNyKVaep9514FxDi4I9FmQvTuOlH5xo52jCW+3stxcn20FdZuPZbGgVWVZJUY+ofMyelA4u
uR2e5gFYp+yrl1Z6b0WL2GceKV2XV13n3asLEKGgnZT8pj3uIk2yoD4Z1ZsaOdbUzqvRd3gOK9ol
lqn3IhhaJh3DHnQII6OoI30dBtnI/MO3yqd4mvSG/eFE5sS2do4BdVLEp7sxETEcpm5+E0VT7kz2
Sbx7dvE4Ma/jzt+qeihW07KAQIZJKRWcld2YJew+NAwKZz1MOxhsZo61rpSvRozzkxYaoYQQX2tW
7Au5pCu7hGvomVRpU01nkghoNNRYO6+O0XUrSttm3UWKxrOnHsYALWpd918qNt7pCtREhY4mM1f7
j+u9oNgHONDzKWG8ENtltShhjxE6QfRxj3dusVGVS5Sg0x5op97RE/1ZRDcRRIldaRN/axhIHD1i
V6k3LMQTGBmb0X2b+/4FfQfANK988URxyePwHtXsR575bcf/QNou+dk0z+MivmWMgYGQfDC91usi
vWmrv8CxeLVNYzXr0V1bHrcThqOlPxP8NhpMnGmD363BXQzx3GJA6UOfYybnCZfLXiSPNh4gegt6
70/mt+N2LyNuh5mzSUrP2HCqpziCnZLFMardEsKG2RTfvtEGB11KcNJSfBsJo5mMMfNGTvylgXb+
0IZRq9DGRRSmzaovODh6zGm4lALehkqz31CBlsZTXLIJotGptjbHgZUQMyEQCWbEYV10RoJGOPyw
TBwKUYNhRnlyGyK3vlM3nvJyuA61czAK8pLy4Oh79M6V/iwa824hk9wgl7yBs3iw+4l0PPXiBDjj
gBXznsC7VnLA6gjrGLgoHEDLB4E+gA5Zty5DSrdEqtXZ1u6PBYtx69tQYeoc5XI/yXpPmWnNyE88
0dwSF6SYF/WHKad6p4ac8DKrYC2mXwtixnbpTbsjSkaKx5c5Kv9gVKE5mg6Yz3JBgcN8vwPQ5cD6
ohjL/8pZfom8e+FQB4uBkGC4pZewaTEYGzh5XA5/eHUbCCFc9QZt2lVRcJuZ4JamNpQEH5tDxfwC
wJoSNu++Z9Az8/a48wK8HQ+5afyby6cMguVeO4iLfU30LjeMQlqYPqZICCa/o0ngDqtaTs6mLe0H
T5W/GRaojRzi5wj5YkSkBYtQsu3mOFoFfmQfWzgraeu9N332S6HfmxhobgrPuoqJYXOPykZfEyy7
WgMSgq8UbJsK9I2PTMkc0QMn2LFBzEGEJOCSiid+aQPprM2SG7EaPKoZ98myZLxteigNsZ+8JWGZ
nbtKql2QwAc1tUc3sb4TakrSbVRM22zmgswJgtIhjo4JAElZG7+ZgCr++QOB7ocy6OJrLQs+kpD9
OAn1BpoeE5spXzs63I4z9xwFw3EOIuZJhs/MMOvfzYIYQ9RUIKyoXiANioX3I0eLJHtG5Y1nPLgo
D07IrBc0Zcsq3ifB2g7eEjpSW3AmJcnr8Hrq4DNukN1ycKCVPcq/qPjnJYCbw7ob7FAYrc3ZVDtD
EQTozjQ75wBj+cA0CeCE4Feb4MsxUUck1QOpHTVmcRTTwG0hWmLf27LGw8tBdJqHRQIHjb0eH9bB
EsOhxoW0JqQSk7V5mX3rqQSasIrcYB+jqeBlexpNkT0sQTarEjoDBAmKZsQ+LH2u71xlq98Lm0K+
L9C8YwbBlJ3RC5gSWlukLP5B9AQWpm7OnEbLU1FNLzT+FD1R6wJ691OVE+Pt5qjENDxUYOe1uNbc
O3lLYHxHGDivntu17YPxZPY2Ec49+00fv0XmKXS6Vz1y9Td5vVy9t9gq3mQMJq1rvQY5sgm7Mkv8
Kx6fYSVwJm0pvt6qjljmDkKldOePyLHoLLjhbujlkycitH3kJg0FKFDfHE6zYZ4Nv7mVxiBXgcn8
OJ04cpl0qRONJWOixJ6wNhPtFj8UrvkdDpypWa5O3AJoQZ3+KvrqyTKt6lIM0YGzebGiBXAXdfol
7ZrJmNEtWJxH7AlqebUdjc5ThlRh2wXRkkfvEUru5jf4xzHmZuO7KaltAn+LGClgw01WYyMAY8Ey
ldOr9vwObD10JA4VKTSYTWtR5PV5xELtps5G9vLq4i4ArlnRR3ZfmlcjLRc/jz8Cry4uZo8SyOgH
LjUiI5tAMt0dCcuIPMAnRZYf0px0cf7XtNktrX3rmmHS38xZhvYYmQrmdusRcZiP0H38RcCOZP64
AwG2LWNnpJTk3rYkg8qRpiUtE9bTTOZb3TW0XAzIXXXL4STMdpzd9uhpH+Rs/CvTaltZID3ZbFL8
d94yRIjPhf/ZlUZybFqQX6B8ljR76KAeCns7Dq6o4WMGy3zStER3lotPwnRLLJ+FyTvnm+Xj7JBl
TeLCTAWLn1vFNCO8qObQ3aNnx1Bh74Yltn3ubhM+KVmaCrRY+16RSrINk0VaZJy6zjtb47iNGv5I
08SCkApjPtWtjb7U2vteFz36PsfFOqHEIoTT+HKkfR+jnkPu8AiOujnGtn82lqoXMPq8G7CYr4xO
PwRjkm/n1jngRepvCZdWWtNZHzpI3pEZH4Uj/k0z8hohh/VomAS8m+oSmR1NIheacECnwerWWRX9
cVs3hIEHMsXhft9UXfONHITmXMoAaz47ji9PPVZqPyofRGC/L0BpogEdwa5jO9647m4x4YRrycN+
7sRhaLO31o/MDypAYkmD8KFxrf7GMV5fyoDKPG+yN4a65jXzR/8ULAAhRz/bUn0VGvvn2PyBVCOR
BhDYJen2MM9jYBDF5Kr3H1YujIsT11eA0e4+bWOmCkqxeFvZ1sxYgoMJF4Y3YxnLEqQzKdz16aMa
GN7ELcF+KcrejVBM2Uu7upZPZtdlx5IMDELaFzI42CFUs/N+nKxqaxLxyLqyJiSVeJ0RKAMUz3OV
N3/tciixleh4YSnhmITot/XN4CWBddLWBXuQYzQH08c5gapkGyw594PjPKvE2SeOF+zqMdkHtB3V
VMl7DqnjmXsLcGz70RgomXMapmJroZQMqr8jy75l0rqQQjAJJPwCz2WPMLIcWV9Dxsh1JJmEghoA
ufud9fWbGoKrPXx7yry1mJ2jqS4+XNBtHMfIitk41cCcu56/7IjOgpPsQCpNa6sbRtohw8mCIXzO
5FvcuemJkG13XYNdWXf4y8aUjgh41xyHKCCPCUbUhDWmo9XkK7FN2mY7Tiwj5hR5GxHHjzJNn8GQ
u3vyE9rTiCEi72hoehHe6rpp3l3dxhveTurOTJ2NetG2qnObxs6zjuAiLM4ax0y3xGP+I4rj6HKo
21rzpWU6tK8s7141wU1HNITFMNnnZHDmI0AT+sOgbaAuRKDKuuZl7Bzqz45Qbn0PZrs8DlX1qXNz
K4S2bliYrY35g7qU1HYDeBaMShuWK1CweJr2qsVZEhX1Qxb01RuUyl/RRtiAMzkGIYClyRypmZ2h
f429AJshVxTn7G83gjvVLYfrmKUyFuSwuVZ8FQDO152n19aJJEUOFxOIMBcTR8eMHxVeck8khYNs
xP9h7Dx3I1eybP0qjfOfPUEXJAdzGpj0VplSypX+ELL0Luj59Pdj3b7m9ACDAbobrUqVKpUkI3bs
vda3giWb93cinTe/iq+JXuSbkWEEHNXqUafzhsghXcI92AeCGRs1AMce0wDv4q01Knb6MsOBAYlU
j44/QwVGbAoQAKDL1Ejyx5XdjBaudcAWmpFsBks9yvTbrXrrQl+tRWYZTWSlIxwozr1wrwhnT7YZ
VcSFf5XCszd1O0tpWEoyyjyMfKxmdlEwTUlL+sD+Ne6btyHQn3Lie1YtR980cU4afrQAoGlVMy8d
AlrV1EMgIplRsDYSCP+GZAWHOGr8Vd93Xy0wn7WRpc8IbQewPzxeRpc8TZJHwqW9luLyHMp0VxV9
h5eVijkY013TppdYuiSLl7PUClkJiOc2YUExaz6hCN0K1XG5EXm878FLZXbt446Rj2Xfrpjvv3EQ
+QxaStipls1GGONW1RXomwHehMncwmnsu6GOwEkML9asb6wr75NEoW9rFls4FvRaRQ9EKNHR2oFN
Qf3zU0zq1hFIpBzaK2UKfxoeTgQh8AedPlbB1p0WOrujI7RNwcRRWtaVsM1CVNHWtijR3fItQ1u1
hORU8tCMWfmOTv4TyepGjaBIBb+sULpLnE+PRlJzHwdL/5V12pdeWYfIs5tzN2zzMnhwnGHHd180
Th2r3I9hoBnRsEaney7hv3PX2BrcCAYXga49gpzxlpM2bFyFSaXvSAEtxQaLzgkNCkZnBlxo3DNa
YRCZO5QIZpP/ZP3c9mmQCrjmj9+ZX514UvDmOoYfG6lAe4e1Z63yHrO30vQvL0FAK1y0+ZU5Dat0
Ev0+RgzgfcfZA76Et8RMa9o7x6JnSOumY7yrMArSRQIFNnA4sKjxBiHPgG87xK6Vmg6QLARjHnI4
8uTVTyWtJpbsBYCcn0FDwmtmfbJE0v7oROLVYvSC4MG6yDRm82ZKHoegTLGlhORHjMMWJMyiCJbo
Zy6hmSyr8qdwdnCxo42ukk+SfhkpVy1SislRa6+xKwaAHLBdKPo0x8PlWJtA0RPOwC2gEE1a6Cvy
8Ukk4tihYZ5ozG9DD0uaAZQlQN6NqC76Yuh1xB6KRV4T2pLUn8+KZEMAmvjMgoY/odQE+3LT4XSU
A/Qh1c4tXcvZxFlPfRq+KOk+EA+xmUY33BtNeclRmHR839LxmZIGAAtkUfEExuEb+/7ATTghD+GM
Dg2wZzGIAaO53jMQ4frkh6zgutL9je9ZV72iyDBUdzQ8QhjcqLpMWEU20Zy742Gtl1q5El3I8ksi
jZk678K+R9V6yJzhZYyQ8xVYLxYRoxXm5pUCkY32Yxs61SoIYqCDEioFcmpglAmkv3kQ1hIsNS8B
J8ONj1iOmzz+YTntGAev7YZ7IG57cxtaWE3zCLhWnXKwN3E/t+G0snvI1T4HIWj8sw6u+6gB1+Y4
ZNjG/bckx2PhoBE2CNE7dMGK47+3bhreouywwvjmTyoCsgCq8Vlr+RArpOMAhp48fcDfWqicGVDB
D3THXdMnVyelbOxQnAz9iCQxYGiLonsVYEs5jUO6c9pdqXsJswFzUZcJeKWkFWtOegFyCP0XGlIs
hFHTrJKUrL2QKJ5j4VtXiVIo6nEFNab55Zd0uPDznk3d13b9hP/MdDKxcsa8v6eN1aji6Mr+LGPj
K2GO2wbBjq7NsHDoQO5HE3Ih852DF+j20nRCm3NBwe+k3/w4vWtLFLMl7z3XR8RErflmWtX92PbG
OsdTep0IjIWZsQ9zczqkky3W1gh1Dvd1o4vH0g9ayvWw34xD9V4FdbaLkBdKUuu2lNUfpk9OgZi1
+nV+YWRbHaaoePcAGeNOz7du6H1jm3+dwJ3Gsfk5CnPcOSMsJZ37oO8SlxHAtNLleK+MDnQYLYKi
spNjbWd7/64WqXtv9NOxV3ZwtrF2rTG6pitVpu2xLO0H+ND1gzVDfkZHsR1OHW3yXs5HZsQFFJ2n
wvZg/eiWtXH13FgLXeRHVZDSqWEczHNWErwH2bawLXs7UKaUmbacAjQsEzi4TRnOXnmKp+1Q4fj2
3H5a9XVnr0pD8zhP10fbIOqvw8W81rjdF6Y2V0zWYUbaketgHAH5ApvA7LhsIjT5jSi3QPW9BcLj
/K6v8QHWBz43b6lpBq/TC1tS1CGxN7sdeW83Vn0m8Mw4bEuJfY56eeFKHXoeOK/EZ05V5NGhMjmC
CQRfCwsGaBsab4o3ue4ETVxNj/SjrqGzMqbEJhZO2/hR2a0m6kauyV2Y1P5RRslzXA+HOEtoOGUg
YQE7EK0RPaYug8Mhzj4gmW2GrtuS3/UQIVl3Q21HbluxaO2huLgVdCUvXPaSRxvGFE5qrx83QNbA
Ag/0sHMLvoscfurUOscKznaHbFD5ebT1/fS+L0DYCZ6DlR6533pQnnorNGFSp3vbLN4L8OBLl041
7jyG3w7qB6PRPx3f6EFmJbRDmk2klw7S8M5YD60DvrEMftwkv6UTUzI1D9VNSh178J69MPrwbaJw
TB11nTfwVOQiJt+njVC6sN4Q3wCwLOZqQlxnJs7SmGg6BkrOKhr6GoyEOwILgE11sc1CIc61ydJG
sQ3SRQma0pJQJxyYpz4Yb70V4RIK370Aze6UZDA1w3VIYNLWoYAnX1OufFS3jdQR44+uPPQJrvFa
H86iqI6QElHnoE9tGRn/Dh77t8/h34Pv4vq/Y2rrf/wHX38W5ai425t/+fIfd+9d8139x/x3/u/3
/PVv/GN1+8/Hv/0U6m/n2+bxv/3O7Xdx95591//6TX/56byDf77D1Xvz/pcvZt54M96332p8+K7b
tPn9Tvhd5u/8n774t+/fP+VxLL///OOzaPNm/mlBVOR//POl/deff+gWaWL/9v///H++OP8Cf/5x
ij6+VfT+X/7G93vd/PmH5vzdlDbZY54hcLs5guSx/vv3K7r+d8tDCsDB3JamJy2ilYnIbMI//3D/
jvIds72BHc2Qju3wUl2080vW302bQlAIVO2coG3P/eP/vLW/XMb/d1n/lrfZlbzWpv7zD8My/hpG
ajtScEoRrqcLaTrClv+SoYrsAvI9WRltWRsPtcOaQWM3PdLwgRVVUC5K3ikCndpfciz49Knuca5D
JoRf3K4VBfPchuzpzb61kTzzCzFMQiK8jXKO1ZmXPhDuQE4Vvm7gBKrbBIlBs7ooT7YKvk1Pfydj
aIaxOTcZT4dwAg+oR0a67eX4SysrsS1RHAWAw9zrYjKGEm9J+xabJ5Qj1OGzndEDKi9MSObeBPe2
jbq3wJ43S7Hi/MJZbgxeIpScsZO9zLGfDNzAV+rLiG7roYb3t+hKaz5nlAYK+I2IRvr2nXOe4JOh
cX4jYitcmE345BntjsHDfdFq34NXfVC4LzNRXUIXeW1SYKCN5F3LL7+Y8OIzfBzm7thJj5Gb1vSo
CvLpIRVTTIT9SIM5JmpHhi9wlfs9S5RpmS7BFzOiWeFVhXiSPhm5/kQTV21d6l5IGfYOFM6tKNUG
fL1BYanebOFAY9WNd7I+kHZyADFAuTdzjo8uaZJ4ASNZJ3wdU5PgGTZlF30no1OsXPr4HHjs4KKy
1+04ncI0+zJrKpo+Ihixa+BOJ/mWhm2/TGWNI4MYp1VN6hI+raNeZTtH5PtQwLN21rIJGF961VZP
UYkiCL7Uwb3VEDpWTDCaoceoDKBQAB5zfAs4tCDl1Jn2039SxxKPqqFaygwjR687cBhsvPc8cP1d
7Y5HMxlvpsONlQxE5Co1awrA8jC1nU567hKEZJtHomrnqJyBikqZ13ZbF+VjntTsM/yoWDdfAVce
0vQ02JxcFfjCZZyQB+JZESMtbp6cs1Lq5Y+WmyEvltwvtLoQHnbsn/4qHlDfBYjsOXXaaHHBPFq6
9kavQW0q876qKfM9X2p7AhhLJw+IX+KI16TjitCDcipawEnFN2dfW7f2WdnsyjBgSMcY1AihyvZE
vRhAwzWjQhIMAWdBthT0lnjAFIn8uXBoOrrJusvz7xCUTGY45ZJdE2+AhfpvaC9Qaq9eD5M3gvOy
ySgXdQLntUyUq8Z9khV6Mge5DHoX/Fhop89+hZYu1NyzlwJyUfrRaIBt+pPzXggEX6H5XDCHgivd
0s0gPcSFcO1GyRfejnrduNZPEZGangbPuH1fJV59zH3Qj2iOo8MtKWKCJHvrKmxv6AmYmu010oLX
vg/YEGcGHa3uhtm5Qn/ElCGmgdH2ibsiFMGgbwGE1gyfUn7NTWUxMSMnqooRQ5T4UutN3wdf2ZTT
Sm450URwM528PqpEXRwn3UmVGqC765UC7bx3BOapFvm0QYspIwWPNQOHRq61z1Cn9AN+eVys6ZVH
0lh4qf2cNKaguWXfuO0PNIr2jqaehFceek4LVQkT044oAca0u8WK2bobBzQL3aOb0GD3KouMLDe0
VwajueZo5/lTQzLrwh2SJ8cvbmFiXl3d/WxTDVXRnDMKdmR+sauzdOdhsHU7hJt98BLq9WsYBZcC
Bhxyh2DtRPSfDUPr0QJ0N7vu3LXS1VNgZheSiOc6wJzZj3hibffUUZR3qJW2WJA/x0ptVVxiQXAJ
/smAdGeh2gxicLeTX/7yrJoGN0krSJhgIJOl0zput0zdaQ2xl8h4awo2HDRckBbLNnmWqXZUPYX5
GLsvE/3Etdt3b/gEaUqOrbaqTA+UjLP1BEmRKGEryEV4FukjzPPyjepVvnDgU6CDztM+O5EQ9AsG
KT7coH9o0SXTZnJf0Zad4WWgknJOZlffmDsizdc0hoVadPOFexqVccpxQpW4ZZaG3xIHSYMZ++L3
oHDCSXVSyM6dtNmyj/5yUwSumFEXBro4Xa4ySIeLQUvMZdlZj0bm7QLOSUS/jLdmpDILe4gBeXN0
PYR3kwPdqN3VtnWrYd8g9jTp647vomjsHeTizzCqFv7UX5Sr3rDgXekEvALlzpYdS5s98lRn/qCQ
1f0o3yZvkYkrCKaNM0pM74RSTSVBYLUm3n27usQ+D3aHc2zTDkVNQxHdT1B0d1bOHBF28VZC1MFH
AO+lelTpvVb1R9nhEoEN6mX++zh2G2NgrKr3IZmjpMsNNS5a2JO/GtQi5ZykE4WUwKOzE61knK+b
1zy3zmMejGvVHXrL/Aw18ii6QW07MC2LOEaSBa9hY4f6FTvY3B9HqV0Yxgby870RGeyvHf0u4wwh
lE5H7eyLoiAC2gy8reZgewg7ZkQlQm2WiVWNI2BJN+vd4xR6k3m7J6WTI3/+5QBPX2kif8v0/Fuv
kL/YvftYmBBJfn+gqjCvyo7fHIPgJ01wvzkDHEeB+9gFscF9joAIkJ3VmQaXNnqbpukoQHWjYaXV
AGOfBMF9nmm3NC2dBfO2O8sK3F1MR9wyxndPTVtlGGfKDCR/5IJJOq14YEmpUvbNaIg2YEao290N
Fc15yMj7bXKM2vN+A2F02dcu50ABPlLSKwFR22s2hunsIqm516CyqyNhqN/RNH3X85iiW0Udt20s
PfQHlbhBb2bP0vmE9Rxocz72a5ri9MpNdWhLTCKRASdaJBevGK+e2+yyAGBpMpKkWgc/QEC1HVIq
sXSi6QE4A7Nf60V6SPMDgQscyMbKHcZuZY7Pkzl0ux6/F5Dym7JZ4/UcckWJ7sr3VzNNqo5xYgzu
c533z6WWaEwFxZcqGEonqGJbzAcyQsA733Mtmb7YDOyFb7MeNOIZxRRiwULujYSAKS/O9lDgcOFo
+Kha0EmZlT8lVs8VcPMnva8toJLUK0Xn3rNCXIbQR9/E4HfbldKi4TjVywENr82CUdf8NRdQ0II8
MaothhDlSB8jH5gplGi5ZkDXlw/ldhZ9PzPcK5kTLXIieVDLzfRjVbxaAf5OPfWgF4CYkQiFqRTl
R1kwXkuK5KHS6zkX/AOM76qXOQGUkg+RJAy2QmZztitec0le7XzCFm57jAL9sdGSl0wglOB5V954
CaLeetBIhEEk+4w2hiozAikIk2NlTD7MfQGlJ9M+Zdwj7q0RI0v/Zd432nQ6TsFwY176PF+hSjUU
sp3YaRakK5Xor3mR7fEbnnslGPDRu1MuxULbs4yjj3vA+qetSLR4rXpJQlZD8xEM2qIhgT3L05sB
XgvrjbykqCUGYneHWc1XutUOQQgTCi5J0Q6HErIwvFjU6uBr5fy4FDJ6MeL6KwX+Q+DH0u1YDX1d
2HcdAylsHsZ3n8cnvwSjh4W7tL9xZQwUezI7GsYR6Qn5IIxUrdBaumNmg0AzAUGJ8Ek25q+uZVBs
Be2lQecKe+2X77GDGfRR5d4yAvXkFcgZ41URpc2+VzETnDGh55WtSIzMd5WIDjhngBgED/RyR9QO
GJBkDGyzNpcO2v9VHGoPjnB8BKT2gTuA+8Vjpug0JwCnh9IPEVq3CUcJp2aiDxw7rQ0TkkuJ7dzu
j11ZfUAteBu6qN0xM4OrhZdQBWobKQc8QLEEgOXQ8nPPTPOrhc1GYlcBykANt87UeOcScruhnyKK
ca1GiUTOUKuPPFImTbokPugl1QKcae63aTbrxeE6AK+g4QHDldFstJylP9G9z8DBIxs119Iwi9Vc
X+FBtg8zhjqG3IOdQbfXGD2cvPHo3dQ7Qs9T2mjer1JjF2kSjzm26RyGguPcrbBxDFgslLoWXhgp
n7QWyzgXvcHVszTz7KsyDki9dh1yVt0wvh2jPcp61bfadWqLfQIdvcrrZBlRIfcYXBlHkQKixw9R
++Qgqq7iOaCO4UqbG7PWmcKPHu+mpjhIAcvRyo5ebLWHB/PM0+UsBsN87Ub9ZcrtbZxyaJH1Ppk+
9Z6igD0JNclB+vYyl1220WgqiX7IFz4cCFPu9KymJe5Ur722lllzJVwtXIYdfanC7BHz0yRznWfa
0xkEARaRlIDKOd3maf6HFJNn4jmewoQ+ObkBoV0+QYv9+L0Gd9Z4ZQz41FoJicMgfNoo20uTf5qW
pLuwUaf5ZcAwSPnPcThd5eicpl/FgC+cLZlWNbwe71zz+IJnpggFIb5Oi+KhGrPXyTHwVGjTXgTn
1qXKQ633miE09JxDU5bhwXDZJrLc2nH0gYRNTO0qSPE1hjlU8iwfcTnyDA8sXy0VXnKPs88+ewln
iQiGlwdMyy4BPWvhvrJZNZUPCnJqFMUIKoZ4vAaW91lX5ZMbqJurF+M6Hn6kZU94+QpY1aBZnDQK
V51l3CbZ9pBKP5ox+Ko8H3G+4X5ngTiP8bTL+kLshmFEH1MFmwAVGs01koscjEBax9lqijlKIosY
BglosH3VjfhBoFrPE6o06AxNPNyACVLztGijQpDzWzsiWoHBI7Ne1ASCuoaO2vQGe4GBjhNo57Jk
FWmoc4umfOri8NioPlgx3IZFkmVfEL243UGikqIrwZB6zpt5tJr6IcWT/e6W2YddEjRnD4/0IzeJ
xdlMDCNeI6LVQrtetgaNfC0kodM2mLIExhWRx60Ju8XUEllS2i37mEWvM0YJadvX0GNt7DXuUE50
BlSrAB7Fowi5QK3Zv1k1N0mWaVunI1iCxywDlY9PWvn7uITAwmq5dUDsnaFh3fmSot3Grr7EU+lu
zcF67u2wWpX9xGhZhJvB5BqPkxWui2p4SjmoXZg17/IKvbHFOD5tUkQ1eT1n3WBec4d3Dhs9mPDu
HNgMPIxP1csNkmDttfWCux4NmeHC8qwdto9mhtzSpwz47j4mcXxIIUwOArKpXbnxmaizhCbxa2hl
ghU+/CJY67Eo7fGI4xutGEOCpu3t+9aS5zyMux3e8nqRjSjXVJB+eR0uXLMmCXKUzkE2LcW21cYo
zyt/GQe4USctupj+/Fbd6qzEDlnPldp42lp9L/e6u9TKr8xjLqWNJcO1sliZ9kofrPfAx+ZjAHEM
MoN9OsgPGCvSa5TMEr7UAA7cHKee0W0xKGZ0prchILNA6d2HiHE2/OMlScIOEoq4xb+THiw5vrla
UL/NZBbdmTP/8uws/ZQ5j958KJxaA3Gl3iBuyYS7AcFavapAom+RER0CWfzo3q0t42sg/Wcz0FBF
COfidP4DdY+T2BpKT18sJn8yr0NU3mMyeyYRhayyoLzUccB5GU+ik7Vg1Pw5e1Byu/dUO3wyF8Og
JvIrSimyX5kBz0Er3dHXzWKbQs5ByRxSOjIQWxLyjut8bLlcqXUM4Xv3RvAw5uqnZcMC8wi9Qx2m
qVqHDjCQMeecVLjVvnDNbmUF77XlIVIun+CSPSkcHzPaykUAuAAb8AARAgV9WLymNU6ijpF5wnGM
bD+FZQlDNM+SBykkwB26GXzjQSS4IpQGLU0BDrMb/V5UJQRniS0Z03IBnec6piRG5mND0oLASWIx
O1siPmbvDZxPTQfBak0s6lgUvnp9J4jdZiCIYtS7ZV1zKprimmN+C5Al7Safj0sNAN/i5gKULlwM
UFe2lXuVYEimtNzWUEjWY1d9gvljDXYnn35MBRPLqKEdDBR+xnQo9YgODY32Q+uxXTR5vcXEspnq
yWESNxyBYjERePeNwt77SfzumhDl2XSn9lmOdrMj0R4Mj+ef+0rXoGv0yxBVzkK3tGczj1YxNvAF
kEUs3bHxPPXs+KqKN4Ptt+gMJrLgYxdGp/sgHTydLPMPE6lScH3tOWT3FQvPshzt77wHnBeC/27M
fgta8dMYzSv+1Uctx9pDnf6cdsZBumYEJOsFtuQcHUoOOm2a+VJCO8D5xWTOsfHDKa9B5jbNCtmS
Lm/6NB8yTSR/SwKW803etvGunaGkfdpBxC6A35J+SKYskSmMHdNVUgw7F5DOqqbLvJ5kQepH/jPE
HQjRChYO+qMylBNLD8Nv/ET0byaBxnOe/ZgnJsLFWtbexIDM+hBt7yzL2qX+0furGfom6vVoa+Xt
h+rJJW0HnIO/w+dsR3/Bmkb8K7OgKCVax9UhWpve06hD2maYRBeOf3ud0AJWgX5youzaFd4xzaJ+
ZWQyXnbGdbBL/xCaxW4ga2StLFpFsa5IUNTarRfm90UgvwcXwWQlVbVpwrt60tN9TX8OXbXcqUYe
QTBHq4gKICw90o7K6UQmGcnRxhIFwCxex5y4s+E48YyjoAyQdY85USAQa547+0wCCcym4ZU4cYZy
RrD1k27ctNK4E36AQUmKLVFFbP1dzbOuF8c81z/K3MSdFeCgohPjMzbUG+yfb47W3Iy6/oVfhNaM
FTJdTZNu20o8Ag2KFbT3DY+TNK3t5FTn+b+6xinHrYp+J2d4dCoYvI/tVXgV21ZzaQr3zrSmZ9yz
xprgw50WGy+m0W+yjhshGXly4RQufY1fiLPKXnohUh/nUR+PeYzoIsuccgtZMSbxblOLIuda+b94
2p6k3226hLZ3Tyyj70AjoIvSuCW1iD6jg9E+99MWVOhDjGR/y2XoZim+mNesWa9Qk8ZU0D3FQ8+E
sdgFhbi3HBIFXWs4xmlbMqi9030elLIyqBWmFNpNra0bjoDLszJo5+kay0/MkG6FZxtcSjbs4/a+
hgdS+0wnbB33RWx8ZtoaicN9mDnHHpX1MudaGlqBpHDyflnYYwY/ejPjqlkPOdpXVRDJQw7liC0y
o1PhqHrbBeoe9C3LZF28NDI52TXLvI/q3Qk1Z1mnSLHJt2V0m+69EqBunOE0RYRyS0IBTHUqzF0M
naJzzHJneh2rmaddnaKUwFRoWOewPduMdlA7Dh8iPnWKXhtyXMg/iAbbGjP5mOTo9LLnuEOYQTCw
Nge0+BXzZs1b46nSF2GlLoJNCK3UzPLKvjNLt3bCqO+iATuHVaZnf6T/4nn4FCJAYOQTIWDKBYD7
mmsfVETKNrU4u8IomSYwQJaEartmY3OEQbuTdtTAlEPoXY1FSlrcGjUCth/D+tAgsIdWeyklCDxf
t1ataz80ps3tbujsGsy5FvbIbmolKbFLQ3LsJ/Y+ocqDLHXyj6y4WCoZRkcdn2H0TdDerUsxucqa
+AXU4UtXMgRzvoCb+pzXsAxO02tnAHkgoIBU9FXYvo20HKOu3luR/vlFhPmTXfbXptKvLB0QoVPx
IEIi1tu8oo9kE/SppW+ics9Va8+RzcPOqCnFTS07e5786Wdll9Ot9VInuidmNpFIYpTi12kgKAf7
V7omkCRdTsVkbkrMsKSVF6s2aV6NsTprHS3kahrGnV4C3Mj98CyM6GX2Hx56xTeKJCWHHlkKRSQG
QA60ePb3dtx+Ne3D5LffZstyhPwOBMKQPed4vPeyQlgmYbyEbnpP4+sNiTMHdajJaxxz922r3uKK
ww9OTxs2Jq9pznAK7PQC1GiiJ8eK3Tt70xbequ8oDDLRB3x8EtTK8BX3Ft14CcOFWJ41ZsdmxaSJ
gsoeLo5doaaoojs7jb80hc+B/heurnFEloMPSGuhHwfk2FscWeYOCE2ccd/wfoEOpEeJmHoBkugI
tLHaRRKwzmRfzZr/ID8sm/4MevYyomVfWKE8F3q5i5H4rfuhvRu6JsVQZn7GPYVKMsecJjxclcPT
N2YZldFYvtCy3Ud0C7c05n8S9h46zFp/apqcxpKPuSVuemOf6s0vN6blOKF8OMqsvzQIZjgd3ny3
7NdI0I0B9+qolL5nYkNtP/OsaUPtxhFnWfQW2ingudLZgTUztnpz4iBdLpmlDrT9i1/QzW58bKz4
QVdsbAffCbF3Xoat0otpdrRG/IJ9K297YgB7NvGit/tVK7vnzPD9bQe6Zxv59UUEO0tg+ojM4iec
0BCE7klkrsYtVgLDHcaNH9P8wfcBRIDdsCaA4NTFSj67fYXC1rZeM5mMW0OZ9OQNWKW1dhHlbD7D
RwoyeSNtE4xmC7g8tHJnL2UFuCMLKAo5pRxCODPpZQSjuihh8ywsJhJbq6Qn0yjKPwXxjwil5rVk
VAI1kfAeoE4Od08w5GJviYZ2JnYe6mySQEA1GZtGVJRrzUcm7fzgDvQGQOEtbMY4eriWAiG16AyM
slPxq6sJZ8/a6mmsArLGSgQrzTbsteFOtzhnN834LBTESUcjorch46cdbwQLfyN7DrZ9tQssCl3m
FOS7IAaJQAEtooyQgHh+5AksY+z/3M2BRTkJSFJzLRQbOjppgBoLPyC1BYqADEDXoQpHYjYYCV4Z
WpPlzH7M28ehnq17GgF6Y3Tr9YV03Hit2mJXxwWJNRT7hQHNIAtMzk5R+iOkhZ3N6V5VzOy2rNK3
OA8fM4uTS0kTNp6zL6hO7W7eh4PxjjUjQ8PCsmTyLPFwv3aS1FnqP6HrH2moqU2AW3ltlvo2tTTm
SACjvNQkV1yhom/7tTbqr13hREs7ZCUrD+jYxM7XArGhbKxddI2MVyvy4fGtaTstbR/MDNYRyoJ1
IUmSjSGpeI6H5Ssk6klXzVNmNq90vncKhow9048wnRIWxYlm6cuz6Vo8+WW5C5DKVEBdkoz7ri7b
bVNndBy5b+LEPiJ7TWCDcfIwYudL4bfKLPebJ4RcqYxo7yzTz3ln3YaZ1iLrsl4kQfSEdIPmZWAv
woe8qMjSdhElBK6xTRTXOWZNgZyMDabfTU5yaXoK+NF8JMXtrTPfciluWqF9mi1lMXXQMrFYwjBb
u/k0+9X5CaCPCdvhMR+iDGKZkMvaJMKOTsOapBqJy4BtWc2dPj2oj5XDEcecHTrhRYE6ZZMe7jLQ
4bNM4xWKZUrYNXC4Il+PqarvuM9Gp3lNnMRfm61LRF8LLZaD1PMk8lVBqbbQXCbc/c9UdDdvItBs
suGiJscCr1eq67u2sxuIaSuZA8PJ+MS3LbIu3OLvVgUmKPWPgIUQdQzYSCbFQClIGCKOZ8DANyyI
aLg6t9hEqnvgrjnmmHp2SEd5VGumu2H+FTKf443kmMKtfttm6topcFSmnzVL2SftMYAm60WzUyWv
NuQUn0x3ah+Bo+SVN4sk3emgAomDyqHemmp2PZ7kJ9xGq8mhwy3MTH0zFvSwvmtJ1x40AwdoIiQx
PL1zSnBLr4PREquxx83TJr27BERXbr3YO4tSDBwwcBu3pcie6mlg/i3DmwrC/MnB9c+6wicestXq
dp88cthMHke/e594Yk8GaWuPceEX68rTyo2ResljRMLbTKdA7NJ9OV2hbr//hzyyX6Dwp9Pvrxqt
Jh3MYw4GWnajXGE9scBCu0/75KybSt7rUPZCvCLs+3a7qyoM145tdtferFxY95MBxcY1DoWBQKNu
Jos2e5zTEK7Ck+8hf/FyThGNrRGQEVb6qc27UzZ66Skem199nzegD5HvxIyrd0bKPltArd7zYeik
nPTVDZryEotRfmWehJI6xayPF2wd2zp6XQ8+RR4iTUO2hNyCed45Uv5OiZqv5j9q5v+nS3tfBIY8
tY75zz8vy2ZTiQatvRMWu6TVwgcRFeGD6btoopPs7vdX1DzjUo+Y7PioITaWLb4YUOln0duwMcjg
kyPbP2gxb0s4jw8AtK+fWYBc8MKhxLSwp4zSX+KqZzxhe8Ol1clEmQgcMisBgUkap4L7eX7KDR3t
XBMeOsPJHlNHMHGX/4u981iSHMmy7K+UzHpQAqZQYGsGgzEnZs7DNxBnAc4V9OvnICtFurKnp2p6
34tMkZTIcDcDUX363r3nLu9GVCPdJb/mbEIO9Ru4CXvLjQmyyMJ3EWPcVX2YBJYy563rUvbQJK8A
fDQh88G7fOaaDm3mHHsYBuc85uSU0/5nfIV/rCvcFsVPlB+tKNH3IrQ+CkyAe3N2ax7EygwMjKmO
oy9nxTB9H9qggjtFzpKLiLdqmKgOHkjNYVyxsThajnUCYVdGCWrBSPyeC+fcdRU9VxpU99RSchPX
hFuUWX1T9u7ka7am388AZYvUos9SWzrkO64nlisiuZwp430S+qOb35qTaN+7Qrvxwul78lL7Mnde
e5Fu+ETQCeyx2nqN3fF51inW8i5PglpHd9/dD6tFwXSXBCXHawoW9ykPhyuooeJ+zN9CpExMAL0W
SDkzRlRVW5RckgMANKR2PZbideKuDF/G1Cv+2tnNPSy2HoVinuGLTOjbK0yUdErk3nQmaKsWE5uo
lvON4+J89CwM1jgmFQrviiN/D2HWXAjgDAdMhAKu94HrTuRbzoTRBVYzd7O5pVPOWU9m4z4PO2/n
ZMzUmnXuy/JuPzLc54Mt8UOkIYdI3cQ8GB7kp6hIvzmaKYRg1NhRTRpIts1t2L80h33sg8ymG53x
WFRPWCx05DejwJvmxGfUBMZNqTKH7nXMLESjnWtq5h2hn96ls4hnJzWIDAQ98i5a0oTHxYxXnBIB
b5kUGsP5bngaOAseSNNhCOHsBdHjFTJycAwV6hpTaT6Sx+WxQFPuWB8wMrrffYKAtMRq2ZUYlpHA
xXd9n7vbtA2LoHfNNTE8Wc5x7B1t66M0I4fT2hJfnTXBKhE2SqAweobBHJ7Q3E0XADL9sWhtAiud
8ZGb5F1oiUS3SDaIvcQ5idLmydNS7dFxTjHfsa5k9BGDrNnmTLqiOjLvS6I1eTAxSXmzyvaZomc6
KHgiFtvUEPPu2C6OzI7+831fZfE+XWEdIBavbm4nN4D33pAtOPd4QJBby8gMbLNlX8pn+2TAcSAg
q3n9xwex6azFQ1XvGZ1vsznSb2i+RGjlcC6R4AVpN06QRTM83Ewr3ShPcbb2tE/uVN/QcZk/mWOs
UTlMu+2MKfx6DRDFjzsPLZczMt5F0VBfU5pYBNmZRDm5xGuFjDtwJR8Hs2JpkV5+sA1OxsLA3gMF
obYrDsY9WxTBZwEctAgdb0fZd5rdX+WSak/AGgqBGoGA+pLmrUkjpRg+EdB3xHasM7fsF/ZgGH7h
Ep7dpXmirJ4uWYev9Y+PqIhP/B9lMJri/z9lsKk7/0oZ/PiB6PZvl+SnbX/+9lF+/+0WtelP/ld1
8R8/40+tsHD+jk0UladlWp6kZfcfYmH+iJrQdVh2DeGYiHT/lArb8u8YEnTHc6ThWKTU8Xe6P6XC
zt/xAklbOq7uOPw/1n9LKvyHEvgfyvBVBi0s00SujPDRAJ1lSNdDFl1/fTwkZYSy2PjfttZbcVIO
vHgVVAmzGu/kmLzye4OG+lsmqtnY1kIXRuBQqWI6anF/W8xJuqpwWN8wxwEIaii3uiWwHY7rxvy0
aF6002qQXAI+7qYnJNQu2VjMpDgviXm3GB3i4Sp/L/JVUhMNt9M0bibs5ush0B90z6VKTr/71DyC
xQEthk0DszKHYJfWH0NEu63uvXh58bACbyt7fjRmP4Uk6mM8rbc2mDqmq3RxdTZnYtv1DieczUI+
WPKT3/5TZJ62o0FyF/4xwmalht3CACVLCD/x+h3T8iuXhv5n+Z5NwEXN7zbmNDHJ6jYNQyBnggY0
/f0toQRfk9U95uC8fKx4pITriC2WeVmw1JNwNTFXcsyVxCDhCJn1S9F/V64I9H65tTOYaJFo3vK6
ePemo5bj1THCk+o5J4xpiDFH4tHTpl2hsk9wAd+hjK4ijH6QokW7MYs0P0m2BqdPh/9p6aff0qKb
8uOiQ8k5AJPZFj172v1UWxfmjGhNXRDJs3M34vyOI+13p5LvOHSfGqvn6NpLYiVyf9H5yqUDI24c
TcCQJHzmGHNy29b8AWuz3cCRo9yAzDnivTKR/9aGuEEKStxyhFAq+2wL9BFUnhOfbD2KImUwnegT
kCbNp1O3tkCTzIHVVcSf4yKPxH3WRFlbW4Z9JKYbiEjG5HcXOnTdix3SrZ2lFCsldnDNW16XEaCn
KXgsZI1uuNyIvr8OAHWWRt9lOg2ndObbh4RVMdIZ74Z+4YLUxQ/uOh6YBr9ihYtHudoqvuDMuLij
30ZEOMQljWb003pGxmRL+rwcaZoZOeA4q0o+VRjHOzvGM+Jqec2U81qbku5v7AFV6Jr3GBPepmtB
efFUIr74EbIKaGGSdGho1okn8Rlj5bcCjAOqQGsZBA9HO7VUUE40jDO0SM5wysP5VhEc5cuutX0I
nhPwMNDvJTibvEgfjcXZzwvIhazko6LMuAhrJd20mHSrwUBw3pOkG0bbcOYalw0H/JsoIzC7nfMH
dGPXjq7aRj9j8T2xV3+aZr6LiLWO0/augvs9eMy/07wGGimDRPOuXhxdWr126d9SzyB+owmHsmZi
VYjq8qJ+rNQ7GjwHtlG+LzVgLxzDiPIZsJTeAekl2y0Fpo5fgGTTl2mWgdlk7/+0Ev9phPhn4wML
df2XtcylYaTjhgCowxnEWP/8n9YyouUqZEbkosK/pNikjzmnzkEkTEA0O7/517/MMP6r32a5jsDN
obN+/qffBiHe0LQ4jPbSRUmBJ04wQl3jD+0Gw0DytYzDbYeiL5XVNcm6t3/z69eF+f/6sp7UoUsb
wuQb//XL4vCwqkowM6qy7LNsQadH6iacxHavsTyjwlzvRcFgNsxvXPgf2iKDf/0R5H/xCQz9DwcM
4EXX1P/6CWxL2EUjjGifDcOtbWJsip1jAzBttvNdFWb/5oK768/7T99Ymia7n2HqUvCd//r7Skvv
2oH1b09ZRBNYFvuWpk3NStKOlEB6ST52vMBVxUwXi/FFdsa1tHq/MeNT777Pnb0XqjxXL32TcLoT
dMDPTTq8uJUb9IgJrLq50xA3M2ZgKcoVQ19kUQtLXdlbV5oVLiQuCCV2+tkZySmq39EgfQoJesjQ
8Xhh69nhanqfCB3a1JZxMzcVpLt5uePE/txzRA/duMX/Pn5w/nsqIoa4sEoVIL0s2yVMPQgg6nAB
QNzgSNK0b2lHJ9JGSbGve+NarBO3NgdXwIHEa5N9HtHTrGYyEBv3ibbWSwbikpWGJu7T3ODMS1r3
zhSABYyMU1i4BBpbWA4crWJp123gx388Ef/jKFt9af/GUWZTo/2/DWVbbGVIpv/iQVv/xj+KRMP5
u+HBL/Z4RCzXxQX2v/40lLnYyXTH4JE3/1HwsQr9WSQa1t916eqCjpNjSxa8//CTGX93hMly4/FS
St2jxvvvFImO4f31VZeWYZj4SDxcakyvXMOy/vrq6VQeUzObwRC5t9i3At578h9t8Nsm0YJAOidv
B1mAbO/dmPRPgK8DKGuo4ExG8BNcqdj+NCL302iqswP3MFRLiDvMKXy7LpptDOGUozRR5W1Gq4em
FYbWHzhcTzRayNltELznnrF1lNlT+lGj6TYOmXrIHyvpLScFtSQarQRifvOmw8HZAjvAOxE9Fia5
2niktkth13eWhcopNHraXVlQq+hXM0SEZktiHkYc1bV9rMf6wRBEzlZ2gXJT++m16skbUrS0lfR1
HV9ZuKBzjvICo/P8XmfNr2hMGetn5MzQafTtvlM7CQWimHqUtHZywM75BjnwkKRoT9IajiEGGrhc
SRwUjPJ7rYQ5TpNoU49gmLzCpWsAA68gO9o+gpuaUHUY87arUAtXxnKTyLc+W9Ax1nQYiffZMRJZ
+UpiTwkKkMSAACjoljc5yT/NiViZD4JpmNAC3wKMpxWoo9zaVbu0R62vInGMR7q8JsktDlIMQ5Dg
bpK8lFfqcZHFxe6Ghmo9BRDhZGfZujgLjMuULoiCa48ZQBi0z1ZTPZUmZJnq5BTLp1e7UQAP+QnT
+1cyzk+jOz1ErXrRbOCzHjhamAfRHqHbxprGc4s08W0a7ePcp5w1lp6sBaLDECbZey1tiIExX2U+
sRwz26Il0+kBTZe9NIen3CyBP+t6kBrDlz1bKyx1VYdBqxxaL7p4cbqzkuRa2GZ3JUbbl6TLI5se
vqOlWa9G7AtN+ygwz2/SIbFuuFJ+XnU8g9XWdJJfKvnjjmifvS1fkwLKkNZaSII7/U6U77M1I/mc
u99AEvKR7tzSLL414Z2crLX1lNWcBXx3rswTEpDXuMxZt0e+fgoHHSLlCspWjH4AB/R9fUfyH7OU
0D0bghxJlH8xDMv8CE+ux2hJ6KpppsfQtN1d7xLUF00KGbOBJhJCThG7mLqxOM7ZdwrH0I0LtE78
+G2uI44EwFFHwVCUH3VdHmHznB2Jq87dIb062pByvap9XiKEUg6dNjjZn7VS5wIdsLLyQ21ZDzYy
0011StbnfYDE6sc5ItXZClqsfCqznS0mKmtHiAQsxxY2mJ1jdNN2daIY+DRo3GUwCJEep1C7b5Ic
o8wEy9EqJz/qDHvftSCucaweEkRcxwpiITBkMuYRgTOlbINUZcaWaVi+LZCvoCrRPit7VZNER8eA
+0lo8l1TIpwB6bganC6rDaubSaGThHhA1NvOgkatZYe03OVdMisiskIcFlp2UgJQbZiiZON+cd+z
G5nW9GKjTT9o+h7omxcw+zjZiv+Ku9VGVPlpNTyh3L5KzS0fBC61tLCYK5ij2DL64/nLYNODqcUt
kQVgwDaQdKmMs6dqivYpE3liAmIkSFACGjJ/1UBkg+exIJk/tUX3dCCxbDM2nI1rz2MB5TvaCX1f
5jmHgqdzqAh0DmeS8Qrr0x1hFlcXBiO3Ku31h87U9MAas68mHC5mLUofE4N7GpwcLK1KRgKcOvQe
r3T5yi1j9DOJhWfNjuQtyZTbmvgmgCn9b/h9vsNbfEICf5sDxd4iayVft7iN2sTc2bO+giAIQhw4
sfvjSj/VDBntKn2yULgQnwLe23wkC0kiCdTUh7LHU449GApYTd4pndjsyWikeFMd182KSIUweohG
LqSMLkNRmtX2Vc84KnUc7IJsWtOkztFCaMuUEkqC6To5waZCbRyvRDhDbCZYLgHlXHUshuyQaAT6
Ggo5+KQb2lGWzOThB/e3VYGsKsrn4Vp2j5zgEmBdvMGul4ij0DPmsHLU9+Sb3xshb1FSk51uzMp6
z5f8JRto0xeheSNsS7/T5q8w/ULOlv2y2uZZxKnhj6NODGRa7VH+8GYvSBFanAYo9rNrSATbfR7T
p830KLvkqfeCyTYWzLbHGLH76D4X0nnRtfrdYS9jzN2eraV2ISDnMQJ3hZ6tR4TdDGF8KGnI+2is
jXvdKL81TJBzBxKcxHW1t+YakORyTRE4oImLd6pZn5yOcbKjN28WJrt+TXUBO7ciGR8M995xOeJP
tmdvuoo1phwnJFN9wwMAO0faHbZDb5/33tOqvEax+ZDheOUtBXOttc5rE98W7XPes4L2bvcyRJ2v
IvkjF+JO4TFaOQ0LjdygCK2nS7DPAJFm102W42P+OgiyzUK87bglEBnZRfRQjnkAa/s7zzBmwE23
a+NBeEuMKNz5PcfFQ9oyPHCK6Zk21tGbk9/KdekmrXFBVbvcjLxyRBJuFeE8GhTMbbusTopkYBLC
mthgIulUebAc894uswBi7FcVM1cWefGMwPBbee+gJ5+TBaEQjeMbN3Z+Z6T2ONFBb7/h2fwiYQS5
6EaFx7BoHvD7HRwx7/RwglDFyemI4MSj7T1Ve1FQ5/u8RaTZrRYrqT2YWglkPTGZVA/aZ1YrI9AK
pn5FVF2BCuOpxGnTkHSCEb68R2DgV2UIwbOKHnIrecij/Cu2B+JkaI2HbR4YQuJfi+4cyTwHjViW
RxN+FuPYPKCRPoXx+Kk4KeWRPZy0wvmUsYftfHwUBakuOKze9HTYJgg4S0meHHrb264jMr1bThCu
38Dl7+as+3LcgZ21Yro9Dg6+E4wfDRfdyJk8xaOqES0xcmFl3hCR+dtSSbnlz9ks9D4kFqI7AQ3l
9qArg54+PsZNjxgjFkQwQQpvrfthhrRs8QhasTo3iE0wnX0YK5CSiEisXvjn4LUWvgjrr0Zf+s0Y
Qu8xdHXCy0e7CeQdXAjAkYphowpXVL893kYz/0XaKtp+byTPMl3INhhwxQoj+0yDsCi/Mmt+tIvk
00p583AduAhhfZJEKFeNhzJzvvSq1vbNdSTHHskk5yhPL3hqzTRw6+6UT/HzYHXp3qIN5nrdCzEX
MQxBLCpJfMqW8Me1R7FL4QQWNA9oCs0HfFi3zmoDES5nWSWxFuCXpeEj3tFFfXnUGeKjYi/zbSuM
WDUYlvF5vNXJA5Um3Ro5dpoOtlE7z2/KbU5Vx6ogyCgptXEi8bQLOpn6MWM9CqzqddGTt7Zhb48Q
wwvMdltsXs+g12k6m4jvnQ8TOYjOhGsH23Ta6IJxfx+9OpO9GYuGfxnO+8xkZGsCMSjt5UJ0sD9b
V1FNb7yaK+sNN3tYn8TIKN9QYthTLuE3EAmZA8V9VrJxxan7Pjp3xvAWWeFN7VHDjlzLQKZYCDXv
U9fpoSVyPuFUOXiCooJOKSsqKSCfCtQvJPcgd1iv24JcEb2WCxjFeRPtRDl+6KMqt0tfsBG7T4bI
X7XU+ejTFrtprX92cXXJ9BZn90ikoXPTzWiYohWRo2sY8eDqbqNyemDYHO5LWQu8NtqlRal6k4Ad
pAxefvU2kW8zmCkl50vLNruNwFy5Vn5uB5IsuhrP52pDMSxcCLK5d7TCJCWBh5pEtpK5LXoRYHS2
lYxnw4LmYLiUjHZdY3A3QwIH3MtQrPt+ebRwK2H/Q+XC6JxDjf2luEYo7q2fSegnTH4a7dN1Ua8/
ayMl7nKyrmNvvPW4JlG3JOzhBuADepzZvrfEW84W6FeIADZtczBkpt2g4CYIoaBPNtXlPjHBLOol
RXxDmKJb7Kndnvtev1ZqwYsXlu/p6q+fkxlY5sixYSqQx5HlN5pYXxNZbcAvd5BFymnnjON+qSg0
3LwPNE6/tDDGHIaoXu/JV2ZXVRXJxiPvD/6dnyzV7bOlmq1pJRLblsszlMVVoKT+NciQtNHlhtjt
KSDjg9mzSo6W05NPwsA2lXl/ogV7IQv7fi6nkfHYiH8BqmUzFc6O0SN0iAiRWzTK+/WfRDDcS9Tk
ssyF2TmPovMsY4sxBWtzkUcPVpUuXLXENyuMBQM1p4mJG7crr5bBh1yoyzeiyH+WTruJ8YTA/8NM
kIZ6tzcnsH8RnjAKS9Luq2RX9rPJ0Ye/MkcYMLzkjHJXJXN/gObXsYHWd9PTgLt9j2kUY3K3opnx
K+2WYQjyhFTKdBIcSuMBlhix5FXmBmanKV/p1TtSmHWrLthb75WatNd4SG9rr786nvs4t/iCwezu
EBPgrLvPHckGLoYzPhaUOqFz0wj24NSUD6IGF9DW9WZCjEo4+ruYXBus6Q24pv7S6Ry0SroAIHUx
ulZuf4iKKFCdOjagQR/MyCgfejzcwL9mgJnecpgMzzilDkkEzUxAWQQNy204GKiKvjE/I3Ti9wS1
IFaqrA3Kpr1YqrrPWm5WaDQxYrLqrSRvQREwqYb60LPZbLXFZKhbkgdWl1DAueRm47dpwRVX9alo
0K/RaY9fLOS9m1IMEWEB1lV3z0vFtw4LTv3zKpKajLIPqB+Y3pDWqsrSoTOQI2XDNrVb6rB/JMrH
O3lJfmPP4U0F2AA5z7L2FTTudUpbLz+0g8HR2nScoLIwS2Zx2x+XdsgCALY3nRvDeF0NAdoKJxk5
ihmdefSM8UlZEWgOkTzSN/L8iAYhDvP5oA3GsqMGexd21GwIr+HpJFygMdm2iiK+sFzjOUchJdo5
GEFr7FzbAU+i4mNtYkwfHpKkeWiWWN22RF6igHgxpolDUcqPq/PyOrlEIg6xsysFSbupVTW+1uIc
LmdL0TLMXwcNjZ+wIIzX44zIwmDbWBAXNPN8aOP8mE/d/SzS6FwjyosTB8haG+FKRNRtmtXFs5pn
Zn8YANDF4eOObssM6wYhOL/6NofCE77kcY7Xoc93DuCBipyWg14TAwKLnzkc5E6zuseHC6XR3YeV
dqdogR26xWK0ZrPnu6G2D6dhvkfzH29LYL2ie6SVEhJbmS5+UWcOdbKDp17le41Fz/awwa8SfLkG
KeG8HuuMl5vnxnF4EmR5+UMyOBWKyCDbuu/A5qT2/GbSbQXPf9u4glEMOBojDPUzOXqHKVUBgA9c
vABdbS3z0WKNfsIFcvL84nW4beBqe8d+brITcmkeXV6apv2aGqXdpVn07Vk/nTNjrKmPk+zqQzg1
7GKRCbKwP1s2F9+1JMS1t9EjsqtqRX1WIrvJavk7A05CQhuUymnVME9MVrLCuGDWIeiCAR5OzJG6
0F+rV83gztrNS8X9qNP2Gjnrh0Uxf8aU0a6FcmeCJpnHm3gAsJ7LWUG3aHx9+jXazf0oF+DBKOBN
a8KOO5wdVMcbre18elhYD92Wgga76jyKNyzUH5J4dvbd6j2nUcJxyisZS4yBgPGDq42qABvo2ShX
aaFufw51f+qWNsia9JuAggc1oMwpY/2UqSzoWlADSOTIRK/KD3OrhI6yRmSXHsBBZrIOE+O1J04M
wFMd8ueYivao84BG/cjJ6PbCe8cuSusqIzLIHNo3ImhvlpRSNFrq505jCsBwnH7XRLmgXxTKNeiC
scGAGfG6OhlE1J5yIg3uiRl30MwyS/CIZIloFm6qlC1xnijlXA07jkP4S4xqj3SKfetOE8NOjGmV
VxP2aABQiQ5VlMnnfNEIt8QidRy1/IaE5+I2E4l5HUqLaDP7eSGdg6OxYqTXvOc2xY0iDLQAgXdX
aOUPbpZLkmsYRLsWuFP/ZdmYnCKT5S6sIZCC7faNFSyzYIgB0Oycwsb+g8EsN0hBqU0aaR5SUq4W
Dc3PsnjkESfDc56k/cEtchYVFFbB1GqEAY8AmaaU5Scyqo+6YMbFDQh99nHMmIZBYFaSHezOOZgD
s+S07q/sneIkTT28c7KG+OhmgYyt/EmiDWIdPbZmYRynrv1oesRgmiGiQ1IDvRcmBzJBShk5EKi1
bYjfSKT0QlR37F7ZvtHAEVDEUa5EJTxWPPMx8TNGqp9SQEKbvKS3WYzJpyOWt0lyiEahea57B/Km
TH67LSztdAn0JkaZ1CRvXsFIGdtSfTCL8K6wpdwv3hpn2VBIlrmAFRj+wI+pdoZgkkb9vHP7TN+B
+rFXscNu7sjLwyXOqaRgiDNY9ar5UzuWoIcYMjZ5TrFG3pj5SWBcSat0i+AcTmpYk3YyWYcJURQ4
Y5w+Mydq5Iwg185FDuei0KcQOXTzXoEKrjuE55oMImT91eK5QK+I6rHoaeCwlqcxxqkcR8tu7ici
TLCNgdZAsIeFgvVvQC6BzQJZmXAfOR3eRgYC7KzgUmqEj2+I9LzD5XofEvQRLQUm/RQD01jfY63x
TM41pRdiaKm/W7084LAAmLpsi4x4zXJ6I/Tv2CQFp/6eW9swG28kh5qdxiFCg5ZfaeHRac2jyrtk
7acQUFgbr97c7MIm/86pZU/WEMMlxpItoIgVupCbVMnDmIR6oIfGo6COMiN3DSJqkpPsC3oHKP5C
AhQCLXRmPkp3XUfgdCRIYFeM7TsATrZFOlyhcSDMQ+p2fttyoxjg08LS9t58g1kbYgEpzHEMAxUP
AoTS6lZPipM1Y4R1MsIfDFHzDlTxcwcx5VeJoJnsGI5rRYOtu48Pnk0jYoFBk2otCW7WeGsT4bKr
JswsNAegxgOWmKabKi4exw7efqenz24ZabvS8pqrGtWZNW5DgTgckqi5z2BubppGPemlNm/HiP9C
ofEyC4PywHAwL8/AfQHqQNT/FH3x22pUd0yjG2mUb9ykvsMGGHHs2AM8PXrWeBgccSGnfZM2lbPX
rPWQhr24xfwGK6k7FhVBnF7+lIT4ATqdYsycED52zVXEHNeiDLoJCMpGF2fDaUHcLFuLlXYhkQfN
XORnmnZMvZatN0fMWqQzJ++cWIW8vsE+MuAqQAIozk5LIg5WW663DOassGkqekxejUyxE1r3sU12
degRZJgX5XvS8MF1Sb2heKWQU5DHajlAzDT5js4eMXDMi2Xhwwb/aU47Bqzc8gJ9txeDbI2whXBl
72x6c35fD7cian4RdIdOxas/Swushqbke412BmdF0++IPd41MTpfjxeF+j88jSnrWE+Ptza19ssz
l92gNQ9VTDR5VSqmPx6slWlKz63QvjkbkYS1DIExsIcK6tEgHi6pSeWvDZn1KOMIKo2Dp5mjCfze
/qknTEVijgeMlRIau9DpMwdsgocUCm4AeQa0fxc5j06Rg9jLb504B35aaGB2wjze2viLoI7Y2Xaa
bQoXUWDLcxm+6dqrHI2JAr85pyL6joZPrn8LbaY+m5zk/K4l2LPARbUXVti+FEN+p9WdfiZFAwvZ
RMvAwbVQC9n5pTW7a274tU9WMNxsIMPMmH/jGydAQu3qtgEXVHWvPDr00FvR46JQVlBUZEFFViZR
fbKthrQYtUMOqd4fFw45LYMjynUOrSqbfgacKoCj9Gc1BV1fnOYaNSQTIGLwJpLvZm+8MyROZFZX
OV7dkqxgEm7JZSKXgTwSmrkdUXU7e1q7F4sZRGUzI11qdgRbDqd20J9GM8u3SQu/OvSKx7C3oiDm
s1EqWIETl7xtVQ29ObZ8XeMZn1DKqrm9sxMkp0KELxwnky0TLQwr+shWj+I0S4AH1+OV9nTNz5il
35eYy82clmOYI+FZRbQeb/umm9ctTdErHQi3mivYSkbeBEM97Mkdc4ErAe2eUw15avZd2KShCBM+
uguEl7sJZZh2YEVSg408bdPZsLumpL3NCZLayR6XIra5zh6Q/aa8uCOo8V40RGCnvOAKbjDOH2Nf
ThSHDjZvFmgyWhE7YIdCFtSxmGXL9BzOrA6ThgvOTbvh0MxDx2GboM7sJTdT1Cy8f+jVYEy5zEeS
dIw30rTy/W9z1E1ST0NyPYGQbPuDmUna4fAY6sW5WLAGE7pF23Zo6Lws9nvS00OwYhsfFRhmkjJj
OEuAbnXJP9bSnR1v/iUrJlydHQNNBpBZ2fprwxKgGztLV1gUaZ8fWu1LE8CMsziLD3mvyFnCEcpX
NxwaRlmwaL0XWAN9qhL+KqZYDu26QFkMJeoWPNA+dopfcMT9ZSGoUZVshS5uBbxfic+495c1ERFu
yCYPGhKB/Joupa7y4SpNuo1lTdcV7ylQGdFSJqTV6xSCpKjGZjcYbnXsvcsEEOrgzMk5lOQVJQbb
SAaKJqccATw1ln6pcaAxq3Uu58qekKUh8WOp4bBkwSp7commQAnZP0rJ5KhMXq1wynd2yxUREZo0
u9+pjuIcMX95Ju50P4ARX80Ut670GrqLqthJPdF8tKjjzjWn11KJ6ghbJ4ZiZl8TXLQmoGwcGjk9
XiZJyP+wa2lhUAAP3GmjYm7ZAoAc3mFLczVGgotKnIu3kWyEn5hBLPEedkXJmtrWMavP9J3o2UUp
Enq0mgzuKpRnsJXcoRSzldAe58Ib/WGdurc8yQdOQ/vcNoIOqZZPXqcRCHhPEGE83SfBsMBQRTGA
bh9QxeTeEE4phmtOGMwmHrQbxyn6vXQGY1fFB7PT22NBusN6/EaGPdxQKXUHTnsTIzHtbbDtuyhl
ULmYuBVmLcFsi8sf6zen7Gzk6DThHh0L56kcjcd44RylUbxzjbclWIKDW1bPNHNJzwzpHyGnA+F4
THQEn5MJrwOO8wu7jOR39RH1Ac1NfSpXXecYwDg7M2ggTHMiUqtunOoYRqciExB3SzDkrYp3ONO+
ljLCxihNAJTOQhU7FooekbuyXIe9o0DHGwFioOFWK44S/NK+Tpx5h6+HHoWCSG1pm6RDjeh1xDmG
VgZAZRlphGKsITj+2IDNIE+Rs1lRtETJzy8pFNztouzFrwDqoC1kbMT4HHq40KA9eqDN++HgGG+d
nKLDsIbVtv15ECBt227KDjNYjMELVM03GhJiwRR1Z9y3Yt/G3svQ5j9OUWrYXABxx7I8YevzR13p
rNzVOWvZqukdvqX9Y1Et4lDPaPQkljvuCz25pj7GdcF8l3F/rl+EpN9lgTjbkuNHxHlB+zCvoZCi
xnP3Op057mwc7vCLQfUxyl9jbZDvTN3apxqSkXi8aGLk1sUtx4r30CaKHvuNLZJjMtxXRD7rJbaW
uveNuT31nXmik+5r7gmA1Ib+NO3NYeSZoFQs6ouTyHcbOqznBU4BXMOX1ThvetoEKxqrHpl80vbx
Y0t7y0JjbSssb2bpflZWdXSd+oG5c7zRkvHZXOy32OFpiaikexwYzSzYU/qvYlw+K+o1Oln2U9+0
0Y6Uu99TkcPoJFGNLmvXyzu7/kZ6m3A2Gk/eCh+h1fNKdxPfIUCfCq1naKJplgg1MW2fmb3wvlNp
5MPbAEIFGe51vTEdaw+9/w+qmiu6kWM/qcM6tgRMxGtdzKcerwfN+JWnNvhpyqaF0bRt5otVkKEa
pvOJN+LFMB5aVAzOC8qMhkF3ZbHUx4E+3WKlenCi6vn/cHRezW0jaxD9RahCHACvJMFMiYqW9YKS
rBVyGGAG6dffg/vi2qrdlW0SmNBf9+lM+dc6G5+d4ITvg3ozaP0c9qI01eDew/aZbeuXlJOxxV/8
EqvvJsG7Z/6XzK8oETAF06XZ9pn7UMiLF3oPZIXw2mEAwfuGpFQzA+UikL6iz+itnRRgqOId6zby
RBm/5An/IFuITxANEM9M/c1FaLiqMowYENzr1iablH97FU0gOqM8uooBxBKyKRGW/YmE9BhzAile
Zsk6ZkBqQXXnzINh+mp0UkZ6olGPOeRn4GTo0v65k0xQnJQbaCBOTggGKaWnXcV9tgOqYfjev3H2
nrvSkJHyBMsNV05Ym8ch81jwnbXMjccsF9XdofF3KchAJyr8ICT9nnnGMbWnz8y08E8jsuMuhInk
MEebR4ppi8LbyyyAxNvJyOzME+dZvk0Mifzgz2Z2P/BecLJWD46v7iYWfk4X5cMMIwG6wLeVXmZH
Pw7OMO9sH4u9pQ9uMv6irb3y8jF40+52CMeTHmJYasZ94hkzUyj2ArUx/u1TAt390F3kHBC0zJ5t
l4+lW5k0BLZWLhysvpSjV1D8ZsShu/I5dTl3Jrr6VFhHyiH9K4PysUscMAtibxlpt83NEdPiAvjH
4jztWWw0MLAjtjEqLXgDLXRyDz+DAjZntp2H3Z3JV9J6NIt4HMXc0dwUpKXDmlM/n4jrf0x2+dVX
C3mkCuiLoAQ3GewbhBXw2iFFLyAEpAlVwiirp5IVnqmcyU5g/wjOHHBBKX1wDrGE64BCQIqhjBmv
ch/jjBXZKHlbsws7uBpsJNYAzYOI+Vtfpq9WgwRe2z7DVQfYZMfeuhCQCFE97Dy8U0Y1RGrWV9VU
f3IYUAu+ZfQQ485xfIc30GOFobZVK5amKf6b9ssbSfR17gp0YGh/O0edWOtWQNfaEUYDVhzfC89H
G/c4jZQJ26Ff8+ONf/LWrKZ0VYFTaH2mf7xLG1sqOCRG/djMloWPtb8Gbvtpe6rdCBrv40QdTNDo
Ttmu4FxiC/2q3QEX6ZvmN+zCx8QtTpbUjxpyX2Qu1vtMIBttZCa6kTFRYy/aKUeuHYbxQ9hUrw1N
rI8lqIcUhODfxeJoGnR3vhJGHxUw2dWkSuYY3VkMt5To4zrtvAgJqIKfcwR629AcE76z6QoElJdE
j6iHjTNF+qEmdHDlLs9UhFRpOTD+JwF8i9lFkjj+qH26q4PR/ArH+SHPZLaLi5JDTJOZx3YyjpwG
V+SXVvinkksHrpwe5aCMKLEFh5zvqyAWB7QEMgVUArcaf2B/g/IOMy/AwlEGx2DV1if5g7o67GAG
8bp22bc9rX3HZR5VY38v+fNuLeLxjCHUh+dkf3yNOarErqy8r2WZr5NpaJrzsmDrOwXEDy7Bir1D
OKgqzVRCGuUArebvMKYmnrKCf0kILj4Qc7KPffFaQdbaptrCFhZ+UsBMHa+maOZ1IEO/72qczMup
RrEJvOKlXrKUovb2hlunwbifIvkGEjXxFISAdWiKJ4xZe49+5RF2xDayoZ7sy6GTESc2H936s/Cu
dRKbZj8HtwYe9wFNl8kEEqI23D3HZoErIwsiq2+46803D6F4W6nFPsX42BB24oCVwiiqp2TEE0Y3
IANyw/7Xps1PwRwnh7JQmQOvE2VswEK+pAWHSkii2WbzPBQCqErRvXp2u6eQ7LPLYEFVS/gV8F5b
qQZQ2nu/ZUlsXsg/ZmO+0V55nmqslBlGhCt+Ak5oBnmZvHlxa2O1EPH+u24+M710vum4B7vjvDlc
ZdhsISzRlbWD9GdtMsfX+1DBIy6N1XSUMKlwLlpxqui8O8XDvI0slbZBZo+6v8wHoJ5RI4Crgcui
MtLD4KXMhV1wwau6RJdAlHoxtSj+tmBrSWLd7S2F/lXxBWvam4AGQ5HwwRvHGK7Wlmi5LCV5W/O0
mOY3E8TvbCGBMltmcvGy9L0mOX3qxFzvPQYKGxVK69Zb/dFM1Lc198uBBAxNmGo5WrAc3300bsbl
2xJP3URfDQZa/ZZDE2GnGTLjxKsxd/w3Zif/tnOKTKob59yY7OZckShiwiDjmc/EZijiDO2fuvbt
c6Vm+9xCXIzMOv0Bi3NwxRQeAp3811YjxOpK/5qZeMDg7+/Jc+IQrBnzJjamUow0eIfyS9XWfM1r
la8Z3JgEV7vSdJtdG5oH4RglRbsK2TahdTQL7okdcNRaf4H0VG91P2OKEa8KfahBQdmX7swOSLni
KdfuvWPAvM1k121NSaK1SqDE538WK8B6SHUfxLLykFMoQV+L/UEe2ToyEkpUkNyWYHZuwHpMwC1x
gafCeqy6Z4DB8dEQ23DatmNJWKdVpNTC4B+TlTcr4RBGWXG20vrrqg1vc7eALegI5wDb3hDvYLCF
l4j8sXE2lHnSLcf7csioV6VZW2Xl2tWJUwp0/28HUc+O4S3IZ79r3ySaNUECuq67tyEonvy+J5fq
zp+NpUgU+xCdyQQldFp928qZeXYMEvWlDXvNV1fffigS/8PLwnuc6x3y/NlxEuCz6pbVDqh5dcGr
RM9Bxf2z+Ec0/4NP4SpN8Y2Z8Oxw7+Zy+B30Lec6W+3FAlksHI1f2m0k+E6Hogoshsm4hFFvlYT1
FTPNlqouARTL5ZfU8H5D0/ox1pa/wm1oOO1aYrAFV4hAfLchWsvYMh1p4jfqAsBiGadEMOAIGmBS
1VJouo/UqYDuk6xIA5tr0lBieOoPwVRe0pVYRwmmt2/iSPjGO2Vyzu1pcPKnHqd6osHWpwGh7YWJ
ATbrH7kGimqM2vtB9K9dvDxZuWY4S+B729JSvimHV7g9P4vRsIvESbYNKcCABUeOJH/RPlYhgcys
85OBOAqr3PvNwvHmBSSh/dp/SsPwnEj/wQoOrhV14XQhADoBKbMjlZRUz3U4X+N0wNcQPHSUykF9
ACHlkv7OW+7usBIIFrMFvBYcz8DYxaukQJk8lr76tAgSUCqlo8tjQvgu6+UtFavI2jM+ba3wufX7
5xxzmHayB4yaj3oh1Sed+ClR9oe5XlPbZbCABIICjpnAEk+7UBX9JwmM2xSqt7hEU+NCCroij59s
od/SQOsIcNVGqNxY/WHn0fiOx/6AWbLZBjjAjn0oLqrsPrNhggSBfwgHdZKx+OUcMlU48vpwgTCk
tSmn+MUT/UecUbfGAaJq4o8ytqOuNXZVCCWm4EZOKXIJIFFzpAFFXMJ3ipnbuD4Xe41BL8o8tbPh
qVL6wszF4k0HNvchp8vAEUt3+Ue22rObhZK5JzsczZ0wmfFLxoLVSlQYH7OgweliP3mJ8YYuRdFt
lT0UIw2fiuJtijzsCBSYXzS4ldkgjD77F4wMOn2DB9rlIA9wp6bAPVxTjOGvm1N604Y/GP/zmwl0
PSOqPxiMUtqaNV7MPylZcJS4/ph13dk564wOQqNnMSHHyOSsBLilxzdRLOMWcfHTNBiNO2cydx9E
mH8THDVYBi4A6+mSZOjUt2KAk9Cd+zRoj8bc4HZKjL9Z/6q1fVdhsPrRqQXhuUc5Qnc1ZxYZ7m8c
Oyqv+gae10R+7ZzIbYgI1ioNG2Z3dwub0pmRNP9c3pyV/IMH+EE1jtyysFBjdI0XznB2D8fCTbma
JB20Kre8mHFTMo/yV9ZxSp7QbGgYFA4Echf0C6ZlsWkYiWeY7c+14OqM9faoK+ZCcX2ip/lPZ+W/
YDtm054Jq8LMTD3z10t/7dJjlgTLw8zx3sV+/2mm+GaoDKzX7+oReNwuy8v+3vzkDKCuQ/cgEy0P
wHc+QhN2dTgBo7QRxxvREN9wn72hfQ5l+6eucvcyVh5QyQEmbMvUaouAHu6p1vGxYPg8uFXFbRwI
xg5SYr2LY2fDq0o155rHGhpkADaZMZpzeP9B5q10aPXLkQ9jWqEBBLTlwI7u3zPHOwKpJ7alEULG
BjpvwmOWEPY/+PEfs8Iy4PRa4BuZ9tUaUuviEgNzmJCSQZYxFX90vcI6yPRygC143EnYutUCvKT2
9wHkg0vapcAJanWF59lESRXT79ilr06LQcmROTX0OMgOeka1tRuQv17sR0pTO8tb+Rkk3kF4MUIp
11ZgGQ41CHl9q63iT5fzWw3Z+BsMFiQvAILcwpuNq1CFAyqCikU1BALwPk5h8r5UZkCAQd7Hqkc0
UzjQ0rrZEd5QoHo7ek3c7Fwj+w9cL7ZZT7MePcAnMxj85xEfYMiM36X/CIk1hTY7R1TuAehDHktz
3TyKyWYWWY47VRkap5k8lskT8YcKDqb6GcZc7pS2PhN3/B4z20fzUFhYbJQ/RBfHUN+46YkZJldR
Ol+FpsVmwgK0NXH5TZkpznkV7CkQ+EiG7qcSzkfgk52ewRhiOcds7t3nIdxxH9Iku6kKsGuSU8uf
oWirfYv1QnfBByWXNFun3KvH4p0iQnyBbfdWr0DvkChMj8J3drr6per6lBnQEhU6/cvnS2dRAArt
//9hLnCSJuWBfk1iQh3MY5LxnDopxYZWwt+6snwi/PNyNoPlmTs6dYvMZjmkXWGDBHQfWw9YkSs+
9w4KP+gvAx5R5cfVIRHzZ14M2PtM+r7JaZUycKMWHx4kv+ACEGM6eG+YpIGSd3/9AsW4neR+vIZG
0V8Lv8UX13bWdrS5w1lpCEGyNKK0d/+F4cp2L8dNHPNYSEPzJ0zDP1MdRxB5VuFE3PxRqQOdPESs
vDdXw7OlrQT+JDXYeGuTqy0MztEGd9zMWzkvMuQOifMwq2C9T57xabUeHbNo81vtyEs85c9F1mW0
d6T/YRz5ahoHQrZA4yPPbyc3FZevU1GrPbI3gINaXqewZs3mAQHluLfZiDpSxoehhoXfUO5lDN9j
jcPRb+c/pNAIgHhwo1oTAcBKifVkFmOrjFRWWQLzDnB3mYPHrdr1ZtBsaRtJNdyXuHzurAWtviQg
JsPQ2PYaW8Mo3WZD3KQl/w7vsl6SKxWI/GHRHzp+KIhxc0cjHhQFuTZxttvRyJZjxydoJR0Vpj52
+xHzCf4r8LrazJ91i4T1VzRDdXXhpvGx81d3PfvLtecPC2APoxFrRwcPN02fsRLaH6MpcuaNZiHA
ooQKlkOfLBVABj/xuT35BAY8RQS56Fko1c4o8vHizHQT+LqIMN39l/fJ2e784iTqvynptQfPah50
nT/Y3QjHvuK+ySHAOlm/SWPdcLTz/Jqj9SQTv0Nvgxgf++neg5a6cTTb32ilmM+ndf7ZFfld1ZTR
2DgwmvYp0JDRp0Y9L01z02I88440BzR/daqZ6atbmOSHboDK3Dvv2SKp8U2CyEiHqA1odhYCxvy0
ZP2BewFZ/rS7k0qLd8YQrLUeU5TiBCyfcW2LbbUPaqPC7Wtxh0eY6YhSZbgQRf46ZD17I20V9fTW
uOT72Tf+zBfPr3783qBLx3NrCEBiQM2hiBNszk7oip5sm3tlIjLsPTH8BQ82Uhy7z0LcOur12noF
VGBdQZ7jYfEmx9tYTUdskJ9WAdPDEuYitIl4UwwuD5kgQpCackYolM4WZqDTsjhijkDg5o3Fi//Y
xf58qsPyOfd1xGb6aWprMwwDs7yMkRuovNvSjPdqHr4dT7yLXH96qPQMzfWduqoFDqt20Vcnn+Cl
NbWPvrYiCsKpHjHiclfV6bfvyiPmSH/rmOBu5BB8OMXEobJ+sVw5kbkIXmRdktIcIXjIgr9TnX62
YZPsq9J9HtPybAzNTz0GL13YxFi2zoaRCRqSeXVnLGhrV6cw1GUcx2kXGkgaDQJbWLNOk1Lla8m/
h8RbXYMUyA5Zu8/W8LXB5UKNFOgm7CB5UOfnYYQdLKv4YojJOgmm+puUAu+cdCcbk/9a+BiEOvxu
zcg3XqP9m1T/jnXj7eqcIAnCDIavenJxln0JjqWEAoqKIg9AcwUbjd8Z/0lYMAfbFzxVFAW4Dvbj
MjMe7DZGTcTltE0Y00Wp1ZzoongZIHOzcqgfQb/PxsvtXVBhuybq4h2quXoFOHhIpHxjrDlEA+pi
rSyYxkg8UE4JCLHcVXu3FX+NccmYgv9aY/vr2+6yH19InPuHOV6qTaWCozXgBR6sVGz9Jn9Uy4G9
m+lV/piNMNXicLqNjhsVNAhty3SkcJdTRKGwupS+fcUO721Ww+Mouy9RBV9tGuOPjvM3m3ej4llG
n+XgrSrIw454MJ0RLG9r46pg8YlDNkUujUVmjxEoz7KL/3N19eDnVBuHmm8QBumI7SB08kMRxvMD
aiDZTTzHUR0WewzZMFdVwQSJmX44B/6eCq8N5UXqaHjts/D9JlrHVru2cV/8gcAkQPhvlzd9P1Oq
pzs8S9Zifs54zXcDxg8PgyT33s+aaf8wg9zyrPUKOdHArq2vACXq1uCSHJ0E/jnk/ThF8cH/EurM
xXZlTrtUljeMcdmGHvuVR0VNULo6l/NAbw2bghafGU8Q2x9Wq94CC3RmwvgbaO8fAk8P7QACNRHU
1oqeDWBpKRvvIEBt3Tx4rKwh5Hvu24NFTxroev7X9QXo6/JQO7i1FxfBCV2dUAjM04Bgo0XSzJkt
YL0BuFCOXliomV57mONdgIJb3LP23UiWf3ERgOOqY7pGsjly+/HbxdnG1BfJIe2pwmjpakvGiqrL
0RwPU+y8ZobJKcbcTqNMH4oM4NkgrRBEuf1sPeWSdQTr+Dc17pFWwzX1MZfjxsB0k16h0dDgtBI6
c60O2zTlHZqX6cttApihK5rYeOK6myIyjwHTTlXvtO1GfcmYr5xJdvtJfhmZ3ET5EMKBWcX4vqgf
0AM/5nEANuKoWxuQ5lo4FG8VEJus6M5w7QRBLPoDyNS+FNl1iWkM1pbRY2LzURwwxW3jIPlPFM11
CjpALhxJ9lw2GM8+tTBo3ADccydo9wHU2ePdxQzAPcvPT2k4g7EczQtAyXEPir7bVlM8Rw5VRMRU
01Oc88KFWVhwUSojT8v5EVh2kx/jxDe2Mpu8bWsvmu5r8+ZJsz2ZeceQP+2cfaPt/xY5i3MyMEmh
9k7AuwEoXJsR+T3QwVXCIJJoN6mUD6f16C/E47O1zDjc5VXIgSSZdiOaF94fh6MB0U5FJoPYXn3k
3J0dlLZxF+d/BjPvt7YP1475WxVnH9A8m+3CPoNqBpu73VUT4jUUqQFzEFF8h0kf9/QgOFme+jv4
bEt53J+r0P9Svf/OXTxEl65/JSEJMtfulnJDOjYN9xZr9StqmV/0mB1grp4awiUor657sLpu1088
JXMx3mRLaGUuhvtgUBjWw207VgMhEkvrx1oADnLX+zG7CYiinH6HMbR2SoH/MSwZdXwC+GQf8hUl
vIy8OYW9eJsGoO3gof8qLPw7xEByP9Sc7xYTw6IaB94USKYlRgFapykhlBarg1CoG8nZnd1rzqyu
iyGf14huEF9lhbTEL944nWLLo2Uy9/4b0rWCFnNVaWAJHtMlvXC5ZT+pTDD0i/PeFDlzbGiHdNn0
vMGLuPY5bGcC8i+xW/8KpGTMlNVr6/x1R05fkzSdfeIy2q9kP5ylxclwrvKtG/oVdMTyJ5nlvrPW
TIXqw7214KBafL+KXOn6Bzxm/F0XBkNmzJtdhEFOkC1WGyYv/Y7Kub2ZjO/aTfnT2WVxakqKu72q
xwmgvLsYxLwfcjDGpMIjw8IYMae5hxu2/G47Em2G3yA0xdY+VdRXzyM2OTdwzUOPiyMWto4SmRs7
cufDS5q2599qqNnD+a/8BqsRFq1v6bZRIF+hSoUb0+UCyd3+sxjnX2zvCHAlOSuDO+6DmFfqS0B/
WUlb6Na1vL+JLn+WlPA9RQmfssl3AaxHBGJ23WzY0GfVnNp8uVmj9Wi6zzUmz12jimWXQOeck8yL
vDMCl3WQJqew2E2/Akd+F0YAaqvDlb6Isx6dxykhl4LBy4vwjCcb21vTXI74rEufSisIM5Osz54L
vt2A54J8PUTFuAguoHCYdIDhRXmQy2QTiUYaERWkwKvz4oCpoMUkHD+GmXGmKk9E/qI/gpwZTGFg
YW5xf/xR3oTF0DPI7S+8bb1/DRWOaGvBmCiy6kck/TNqMH6Ugu9tRP1IzBaL1bVIACEUvn2h8+8V
1+vHkMHsHruEHH+DQNhwW9karJI6o162N24w3XE8IUNzdag+hCOHQ+owoPF852Gy+T1HGoLMYeUg
l+1+/aAUiw2X7zePujYYlHLL/1RshGn528Wjw6xNKTQhQPDaadon3Z7D9trIEExkOKw+63ZJvOGA
R1iTWu9tE9jjlogHpcVmqw+TCv81ofzxLTx50gG86WQDmKn4uY5FyBU/fq19QEcjJXuKiiEn0c/S
Kt9xFqCXWt6ptid1znGU+IVlXHw7e6kpWJ3ZubRVDdyRgwvcgS3jo7OQNNAlmvaQ3Be3ODxZmksr
ndO7PmkuMuC8GNfY6I2i/gTi+dPnOF4rNWisQHip5mR5WSaX2GxcBRAN9l1LUdFC7olmys+VQVuX
7IJFl7+FbnXxJUacWeP0XQLGsXgqOHhNivCgCYmDS8lu6aq1eo6rwm6yuvZSF7i60gB7fIi7pavQ
jIN+2OIkP4xGe2hyMsOOyJbt1FWP0pc/dk2oYSLaxEpWHGbfM480z1Jtksag0gyeVzhF9blMKYOV
y6y3KFolRUrLnpqpfUBR5z4Zb0NQjsw+WxCXE+0dTfNil8Mx1vU68kKZGJNfIYj0Uj5B34gW77VJ
89M8dTg5YoO5W2nT7km5Fkw7aw/JntYTnnDXmO+CEE5hINlP4p2DK7Ey790PW5o34Yvw3cyohGwx
hGT8rbSk+wCzk9kfROokg5mnQ3tfgdM8JCbdLzWhwo2O0V1DC9y/PZ6CVtDdVj55Zx3z5NS2eS1p
ppoV4d72DGF4eElUR96yIIyhJ/noWwXrVXXlM9t3EpeAmeXogEPE/RizvUF7uLVO6pJ5+KyH5WjG
bslHhOHILt7oAElwmR3GgQbIMKN8ZSkdlqnKfNRK+Likwzfe3OzFVcLAAUGXdk0YKZnTFkO09Vox
ndvGYfrdQ5bfVG9JQdDEDCheSEiBDqV/gxT8HaYoIMXO96c7NYDfuKOAfsvfpEpxdojpBTTieezh
3+CZ5BgO5aEhA7+dChbbyiFSHWdEkrIMdzRusFEBXwg851gRYcSpPh7tzEfoxI2OuZ65WE4EwLYF
rTTzu4qzX6923+HQXJ28CZh9LzTDxYIScU6GbjJcDAXLLiVGPKsv5IzxsW8X61hzoDf5CwBWbVcK
gF45tQGkGGen/JAesOBJ2PQgBYX5O03+sVuMhc6rjnUhHz9kH7ZHU3VP6AUBBsjsJmazPGZOuKM7
l1uZOV9VDNovNpNt3TE374PF4E5qHcgrcgVg39hYVRk+sF2GO4P23m1TuY9+zkrYIPhvp+bSmuln
Qq0adMLuZKQL7ZJWtu8qxwGotjwGHY7Ovue2U3BszbBiSFwsIDPYCHQFAX6eWDlZ59RaS+KiWh8T
iThp96l9abzv2sX/AvlhD4M8PvfSjVJKm85ZEoFLAbY4FY+rhFp5vXco5s69YNsa57HN0SR6cWEM
47Njb9wRdwOI3eSFiDG2IdMq/tJPh+xk3eiLQDzEWOm6NrLu2N7bMHgvrYEDfXqaFmC+6McbPAjn
wnj3DedNlhUhgN/MnrDwcGCvS3mq1uh2A3q3oU8SM7zR23e+6q+5UOjxwFTkAL1GhiUmfxmC+nD1
oQ7z7zmBO1hjZ+DMwV0v7AkoWmOwN9oJG7X08wu+H/6lZghppXQFI9opg1cg4weECxRO0YcpxvQS
7Mo0gg6Zqki6iO54KvOTpJ2BklPFid7AF1q4848oPqVqXyYy/c+ggRzkeEgRlSF4YNGeY0mL1zi6
hFJN88PrynvZcRWsOb3vTYN+pyWusp0ruIg2qU3hz+RlkUXYZIGQXTHAp6QDacm3pxinHHaUjkLB
lIn74h3Wl09N2Q649DkmIoSR4LiEyWFWFA4O8znhvM97PAc0owSSCZUFCGjsl3sxc9PsR2QTEtLj
xq7otO8MfSl18rZUnCpCcyZpnrLm1cHASMFcx1bmkO6jl9FZi1l4MZSTTpjOe2NrzjzxfsuJ0nT7
zzbJPhwkl7qwoNwf19WhBnCtXb6ZkubgMORECLPmh9gn6IicFE7uOaCGTQFFm6DozcAgncA5pq14
xzd1BOfHCNea44tX6X3F0cTk1MPZP32unBmbPI+/NY4vHGPpiagIR9KXYQlMjzKtGQIDxkrnf32c
QUv0x+1ir7H4pXhNdNrifO0+Amo0CL4+2PBvprJ4y7gLpwP4EVKuCx8rZlpAJmSsDyp1X/2J32Yg
ST+5lI9SrQth78BGbOygpJNG0fUxHRn/e87Ig5n9+EPzlrvit5uM//JVVp84AF/oc2Y5lHlP9wBw
TXrlcCk1Ae5cE1NtMd9CzT2WFQ3PD9AGWRuP2AT6aPTeCVCcaDp8TrXJ1xA4P35M9WEvSOSjVic+
Ioql4Vel3nvyt/bnfSbbj4XeW57tdcbhGDuaxdp7bikR2WWIQSvM9k1n9U9Ouxys1qaY02PZ7Yz4
mhj9I1Vw3CEXJrCay/4G+y0S5hJ5towwK6EYj0lzNLn5edzZN564uO6X7bd/pzbAz2og3lAGJsP0
T5VjbXLMImL8TZcJfcMm58QJ4q7hXxilfOaJFdWp8w689m3KXC54yJFbrn684fI9Z3CICEGCv+J8
NyZcy0ftkYGw0ldiu5GlB5ej9CAPvoNXbpoxHZmttSvkU6/NszbMeD8E6A+OkarHEMtnGluseNiG
RjTBk/AYDOiSF4huLFOa6W2piZ8OvqbAL+HyaPU6OFgOwmImxvxclB0vHkK9YnktnZo3p6BCTvuu
tQUnld2DLsMiwAlkQA3ZEuCiOgRn8y6QQXBvesdGyCKv4XNr91vJndEDLSwzc9u4/pdDtO0/7It7
vmKJ75Vnfy6mr0BRwGhTnpM7jjy4Q04Qf51y+Mx/DqMs3LNdjc+TZRCzavp50wBZxjQyX4Ggom+Q
EeKGKGAdAWSNfeL83/acPbuzRJ7WoO4UwiILKwhmxoo5M96weFzP1Zha/5tSDCCCbdTKiZjJyuAk
WneE7LDlY1VUb1nifnrUawIMOFcjHZlzRi5O+QxbHMK4bLKg7P6ajMOZzzOsoHZsHmPMAxahE839
hWMCXn7JoAoBOH5pbU7llZGEp5bvpXfpnGed2c9xPZwLgbsidhd8QOs/lCPlXUwEABVMbxPd1UQZ
ua+S/n0y14EQX+LRX9Cj2jLV5zabIjss+RxajkkiS+S559Dni+zQzRyPH+jweq+NrLmAGau3Z6U5
0NKu5kZm7tC+lC0b5rOkm91v6VO3HUt+XuO9w/XCpg46OiYsVVmCKriZ6ZROHvt0LnD9yldAJKxp
gr9mGFDNKPI4PzTz/CQxJuwK4WQ84opcZAOvUyyXzsaW3DUA4byGmYvh+b+ty/UvaMnXL3SrUdbQ
ZSkSR6CGQzbk9yRmpDZWpCFdz3ngIguLBy8YllKMyjjOP9qg5Q4ZGhWz+6nG3oL1hj0eO1R+qmbm
ZHXza/scVWcn4OMfqJ5eSp5+YvLwFexN10537f6jlJMB2+gemLgyO4rVuWw4kg0mQoBsgJowK0fG
9Ib80QAxnbvL1Y2nl0IxVZmq/KrcldVq3du1vleGrKrwXt+NwMz2EzVy2TS+hckQTUb6ME3iujge
tXLhjBctfwnmFIMlGZZISOwNWUNHTq/ZzNDUCzqetnmGUc3oEObqoqg3b6aFk4RsibltA+crgWLA
x5OTLAsHdzeNOOGgD7AVVV3I2gxRpQWZQAFHTms2jZoz1e60vdibbGmLHWIMzg6GbEtMD6Y5jRsr
YUjoTnO+cbyY3BClylTt1YfF9h+GkWuB31jZiTjreO4c9ykwsH3p2LmFWGhfvM4FB923067NOpx6
49BSzrGO9v2WqbGI0XgLZvaGmz0q0XsX2ub3mY1Jx42hwDll1T8tThPlS5ITpVIwVycImEgsaGx+
/d33iwtvqQ2uOcvFE9Uh4Cgm495308dAK9cHMGFzr1kpcRDYlzio4MdSzkD1CGaNdEHWBu2C4mYA
bxTjgNozxAwEsp42q7nDeotd92/sN9gaOqopmjgRx9QPBTOmhVxEL08W6CKKQHT6OyZDQbQHE2ft
AquaW+vaZrnzNg9UZzQE5BG1nNOi5uE6Z7W3pQp43TH7B6eZgifZOs/pOOt3y5w2tpDuH8cRZ5GI
6mbk4ZeRk/jgLAebkvqbjSViTHBjrrZ1M5DvtarfzByPRkMwVs+a2R+hms3iTlyw+ynLDyXa4eT7
5Q4Hhv3mzdb7KEtr2taCYlcYBd5LDnHghMyMUqmOoTNMUWIgbYtYpbecNmknTNLI8432bxrzjdH0
cmP24B7dYbh39DjwD+lfOkZazLHYnI0uvtJHpHZF38tvqNEFh1tLxeajS5HU0yQokEjGfhwod6Mi
nAP8sJekM6CPGHwlNMpm5LuRoFkyoGajgmwsJDkqQWjZqUebBb2q68uwOBd7LsQxV3EAkde9t5CH
n03qeh6y/7F3HsuRM2mWfZfZowyAwyHGpmcRgdCCDOrkBkYJrQGHePo5yKqxaatFWz/AbGiZf/5k
MhkI90/ce25ibUzSDlmsLnHTomiJTUUqPGClOYqs/OiQW90KtBA4POs7BLBfRkaRTH1IH+6a9V3M
/bNGQqV8wGvYpATZNZUVHjDieX6HgOAglfPZEyF4HwEU9PW60LctisQzMKBNHEYGAyI+LMreqUlO
DiaoNX28dyVRmX8WAUgzXWUUbuANmhdbCXfj5QSW5SNWwZF5wGPaqpl90yIqBjUGk982hy9E2ehM
6/glaHrtWsUlGMkZEI0M3OvgYYSzzby8mjq36FQ+uDYco05RasTxHtMFzqKy2xdWY13FAgay4upV
F11OkEtvXTWzQAPbVa9GIx+7krJJaO0DufDQ9kzmm25sZLsM7dOr2YrbOHVnrU6aPXzm/H5uYvgk
xdWMRsGClFeqGjAczInr7GwXS44Mfpg8/HRTqj2Plg4LBaXsZrTx3GdBPT+g3XugXpueLcBJ4Jsi
IzwK15OnfNY5HXRkEh0r4qOEjctUiAGO1brNXe6QiExdEn+GTXMXFaG/IMZfkxCXSkrQ+ouMefsE
UZs8xgHQICYm3l3R63KrrObqkjt4ctyCqtRpmnfd6/bKm/ufSTY7Rzo8lkV27XKlnpDJyrWtacPe
outow9G7C4bBuXkMYLSpvv39TS/Q4cEjviu9/ClqU/XIga8eW4E5Dd7WYQAb45bphKzy/34wEuqS
JDumKYz3SUTpXYgiZ48rbWSTBKjIVOFF8l0fIuI+L3/ffNIiUqmwrBOqYHHVPNjB/3yvtGQEk6QH
lcGw4fhMieNcBp1VWh5P92ZYjucqIhIcI2fodywccN1n6KA3FfY6AHeLj6CQ1VkDUJeNsHy4LHMP
Btu//ZIZ8ikpW5vvt2K0AMR+ZPsC0vzPrNGTJmLkMkyokx2bPLu+qdJV+aiUBtPSng9ZkiMS7Ys7
CNtrO0co68aW6WvJcJ+0YPnyxdPuzF8edamJtNKgoVg5krykjAW8nqOQ12YmfpZ7CGYWBhYJfgjo
rxmzbki/vijcm4bEGuYIl5jO4IviIzd2ekzdpgb+GyijZRDTbviXdaukqLt9NS8DqBQ6amgFCECd
zwElJE8m1BURYqPqQARGZASPBagH9gWctdmeuPicBgHVOjqaaMuemd4AJ26W2E8sTTlA0njRdX1E
8sGkEz/FSnvuXczsL9g4SAWgztO6Vyek6Adq61VX3YPYQmCXRXf0OwRx+FoUDDZLseHRyPdBGyGH
7pb5YhPEz9a46G3R7ZqO2Z64VMHWhfmeeSrvE7Aibj+wue2n3d/PICTdTReTXXH8+/vMAvlbynQP
aW1pIMgAWQljCMhbnuUR5wOqKQfQTcRIfSY7QWM7jSYoBb3YdiXHKOmUmWVzb0hj9P/fH/z91T8/
/NW3Z8G7DRniMOfQ1Yjv6Q/wM3XmD7KdKFEjpz7+/ZUxaRwdleLZxGV77GvGOLD3Ae38/SWHEdPD
dyz/8ZU0DCCTbHgGGbs7e2p2VM7VQan+13elRUsYkVB0pJIojibLk11Sm7thdPr9DPGukuxO4qZ+
HzXs/SmV1USnheBk34v+MbOpEknuY+KLLCpIq1MZ5uR/mSTVaoPmZykmCVa7K02yAsO2X/dYeOBf
Blv0UDuxABTSQxiqx9QC0LN8HtPpXb5AFxOy7QyTaL+UDdPYIvUJdfqnKHuB9MWGAYGzQyTWtlYT
kLSJkKo8R3MgCEyqymrvtB4zWpLXUER+F334qAz3x0LZkAaIqeaSDVaYlDHkrvTCAsk4tIn93tj9
LWsbJoM8yAWNLuMvgCzYOLUe3xad6keRjUe83NjgHwMuROS83cnSFYLaufvNx/kyNGSJAC4IATv6
3Szw9FbTimcNzUjQ3adg9Q2tmxFNzS8k/8JumK2t2VOylumDOVkUJLaFPuitQG486CMr3Nqm+KK9
c3KCAxbPjg3psYg5l91dGlW0kHN0ZzBN3A2pCSaZ8Fn0HGPf+KnZkfYSz9vGfGX8O6yASF/ckug+
V3+JRPeD8Z74tHaLPQKBYGS8g5XlaGK7Kx11D2Xz0bAXI2dYHpPM+YKReXAi3AGG8JGN4dpl77qa
0dwLoIOlPIu3Bq6FaqcNcpZ+hdLXgqmt/tTa+MB6801GDc7epGB6je2CCj28FA4AaMONS6aMfNUo
j2A5Iz9yk4PZ30ujIm0dGfmKOMEBowadILltGVnDzo32mWlVKt8tGx9OuNWjfussbBypN3Co5ld+
6hcnh6gFnzH21vpDyYWLsmZJvXSsakcvQt2gAZ0uwO1qoFpjjwFAyb47zO5TeNoGwumcEGsAzdXp
bU4ZcA8J/r4BioErNLXG6HTGAIf9KxkBMdo/yA7uNUVvH+eHxW2+Rt0ljaWcKN+8EBEQ+a8IC1bW
hL5FOJuW1U6R8UF1bMFgOnPA6WiXBtS8gxzurVo9gVeFXhBUn6Mtul1mM6gsklM7AY6OvUb4Mtbu
guCsZ2HgY+rIscMrMiyp3Dg12ewpOhlEU9wHeu39DlXF5CZ5rgdm7nEDtJloTt7UkME4scoBOmxL
6ViWyDjNJcxs3owu23QoHo6rdoGO50abvSM3NksSs2W5/63Y3hK5xryRRNAd0v8S1BeOek4dOkyT
sUFVXwuJCtcuFA47jXQfr2sesKhD05/GnoaKjO4kIVO3jCtaLsOlWJHiIjXv2uM3YFPMtL6uyyMo
wWEVlna/Dnui0XDUQWzuMScQQGExjEXTvZZ1yRK5yQ6BeyPi8yWJMVBHTAFWLtNf4l9DlNvWuG9U
r/yBoPssmu9dlRGZ3OADDqItqk3NTxOgMuwT7pwyfoZehbvre55RekUVFyCsr5ew/Koz91Wqcdyj
dWl9K3OtbbtcWFqYnaEiDrp30e30ucr4/gLQequI+HG+A1acjvsTGB4cBTIse60iqxq1jZQw9fHr
xIO380JI6o4XM29eCipQWEwNiLPnHc9X+sxc98M08juW+Td76L+bA2gVKmnSSaYaveKwR3vXspCS
HxRpHOdBfZDp9GZxoJKH6s9TzLcDmk5Ppz/dtI1qfd5AICSoqOIptwXbCUMDOFHrf6qGr2i3jdjV
8lSZEY/nKL+q1r2oBcMk8cIUdgNZN3yfFDlUeTccR4Eipcnf69r1p2lBQEz2Xg3GS6Dyu+UI1GY8
pKX5MLKddBIdS+9f2Xr1lovqiIv63h4QrbaUPsOsfZDc50n7iZCuV6OtkNq5DH2owozpPcoK/KZV
/9jnyIpTHAlMpGcYzI6B/ohcYhHTBNndT9rZlw6rPdyiGW1Ak3T3RsnyuyDNNLTVxe5xMeTyq8PH
1jbGtUCHquel4jbxtlVi75w6Bfguwgf8L7u5j5+XtAK9FyB4DjmMmSE+8zO/l3m1511xrtv2bVhY
M4l+HouQ9ab11VP1LZq0QrKtpAo115WOcB7rB2GltKsONJFpah+Fq/2IgYK9N1+C+Y8eFoegK0Dl
kzTVEbzcdRANMhtDCXuaFU3RvfY0SGXy3uWJQfqCzwM5eKmqXVs5X6b0nuaYBzAliitr8Qe03l0S
1Uf279+2mMP1HMIB0FRH6pLO5mLhKhI5/J1Y7HdctiEcJ8I4WnqeHiakCXEU+XqSlocmcRuKIAfX
pytCNG52fm0TbdyVzKU25pAxpBFmfRyRPv3zQ7j8NprUA3uMRwz8y7C/6PxRo2rUewx9tYvWpysg
4/4tkMalkEIGxFn995cSz9nIXnubosxwolH5YdIBXoQNwz7Ji6ujtXyIA8zmSuB8CgXSwro+DSyJ
eF9jS7AMvq1C72kfEKwe/37ITOQoHa8Vaz1KwzQOKFpaAHKTGxxxSqJ6stBMAeJc84v6+PeDbqIT
S1tPITSSd3mlXQccJbyVSNhOy7emVWK1WCnqWhAMVx490/6q5tHcd3oDH7CRlt8oRuAwl329FGgV
TcAynXbrlj1XGERPvWHRbee0glH95upoBinugCBL8TVjlKXKfBN59+gJqgLSJrQHNjMpMWeM1oKp
jzaR8gQwuGTRw+EpMnFsvWkZx2kbIu6Fo286W5gEr1jhmS1yGjljdtcyumIGGR2TbqaWsYeHCgQX
xSw42OpMfLODiJxdoCuezT4ub7qLNbrgbk/w4nvazIzbeplnpoPJOERrx4kPdub9QYCumQmRwkWK
S4cDLESks0UtgxgX3gbV3UyQq8/Nw+dAPtfN/GB74jzOjKstemaO2tM4uBfZek/B4sJqgV9MQ0L1
4PanJNB+2tAkLODbQFkMnv8QWUSYJusIyx6hZVwdMt5FnXWxh+nLEMYLA91vSXXk9APSlJowMipR
Tds3cY8puOkf54JU9E4k+9GMJiZMQIeh4q4tnnV8Z8DeGHJGY+NttbF7m2iueKk5CbmENlaGGbIZ
4wNWMG/TmLhC+LcQasf5GNb7KCqevYh9Yd4StDY2O7jK7KdGHspAYzTHyeqrgH/NJPRzVdpXqP6I
RHrMsIWZ/bZG8eqUdFxcKXC+vTbkAeNwIfNlHCnF7Z7sZ3BNT/b0IB1eEZ1qoHeBExttzYLuxZrr
FgOGBcVQF3wpCnqn0EZa/uHLzhAbjVaCftppz5UrXV+p8qAlUXzE4lAwS6cU1NRe9pJBzjAgRYYg
Bb2Yfbbfj83j0J0TL86fm3Hc1YZ4gdiKrZ2tYHwZZMEul7/ASsPPfqIdBGbVA2RElmrEua8wxHC1
IxgjA1CG87vD2AlJO+IhA11OWbnsA7GtMYdaixpVTEeQaRVnArWCeiwJDMQZxK43bOxrqjTwfVTr
Eqg/IbMothyXkRIbWtRn+kZrWL+d8IQvogq0Mwajr1rDh1HHgKlLPTxXiXWV7bcR9w+z0JG0Z91H
39A/aDXvdFIjN4aQD6ElnmXCX8cUL3VqPMaddfak80h+oL3rCkyDXffNDvrJRkrlmybfUtho7IfE
50Rye5LY12Cm+EF4HbopCxiLhZsFgbn+qBkdrXCFv485fVmQ3YD27uy58FPJ/1j1AFkGmb3MoBGx
7JssL3kSJZVaNCHwtYxwuKrJgmaNFScba6ZzZbkrDBojbPfHWdMK36lymvVBP4jW2gaBNz1NWmZs
XS24lNPwiDP8IclBCdbNd6cZKW5sCoJZ8T33MBfBG2G36N+AZyBm8MyfXkWMETX2mIbJK8Z2q90Z
RXotRDgctaF8CuLodRychARwdc/YoNlLMGutrHF/agKYwUjQC+OZq0VqfZdSp5k112VVvKOsfp9c
tjBC8i1UNRjAfinWl1EWUT+G75oUIMk8tVhImG+SJs7WvyKTIo9BxqX8fIQhcE5S5jYs81BEaLsy
J6fDlOOAMl67xm7j2zPuFhRX1smaXG2rYmIJtIhL2qn3YCiYwFYdEAkpFT9mt9joKetgq2eqgQxB
Lz9gob2pmVa9MQb8syK7cPASUBDnVKxDII5A1YuRpjGiABE1pqhE0J1a0vrjau0BlCfyY8Wy29VN
EIbgef1EJyeJAdudlr8MiiRKbFaf7DhqX3bjDTQxmQNmDE4oZuU21M5POcGyQKL10zX9iYq9/v/B
az//3cBeIp/+q+S1My1R/EHSGiaoblpCb/9+wj+D10z3H6ZlonYzbAdK9hKhNvy03X/8D1P/h2c7
dKHSMaQQpk7i2b9y16RLoK8pdM8hV03XhUck27/CeaX8B18D14R0LMs2Xf7of/+vr/F/hj/lv+Ir
23/7/X+OsxRi+Zf8p8hDhxQzqkFHChfAteBb+beMSZ3ZO6J9ljjKgoxL+vSp0RCKtWY2YvruwhPM
4/Ck4Sqd8uo4e7dJ4DRxaaTYkTeMTToCxA7BVD10AWhtoMGySGuy2VwAfrS/btmaq6RlddwWMVLg
hck69zZbfA0daIbd0vA0+6hHzJPz+yzLjJd8yUkB4Dgb6dvcFqZvKfCKKWK+VdyfJ3x9kpVuwGbu
NPXiNYuX4NUwwn4c4gvD2DtJ0mOK4j6K3NWUie5UJ+JCCAE6H/s1M2GBqQbeismU7jLpw1mlmPUt
D/KLVvs9goACucoCEjBABW5pvN8cW2u3cuLdaSPc7liltgI3VOl9FnH5MecfcyK+Q5QiVgtJrKkY
lMCS19Sz3ZB8NWAMNCMhURqmSJ+zW2yJK1xwvwoydv9/xkwQduzNzP1paaclEqfNAtaX1cmuPqMC
cakWXAczu5WaBgBrPnTLbKp6dTCswQOlAzX91HG3tSV2mId81wBX2Y1rMWuXEsgwfBcmLbk4t0tt
34RyU5Rg/Mpwb+TBzrOftdoZN2CViLoA55m3NlsgmzGb+gThkGEWH+yGARNNQ6065trg3YvuJTm7
if5DGsP98kNuIsuHtfjZeaw5IwhfQbUtDNzvYC3TiWgJWFGasD+VHu1rhyQr9gzKuli03+jQgVuP
zmumeQcp9F0Xj3slxLqzWHs74qYShz0wcyMXEG2ZOzuNpw7FTuDumQhzYWKkOmb8T4hj0w2pROvO
UGd8DJjjZ/mQvnrFc82gbl4g2sk9pg4u3vyEHttXJl+IUcshTouDB2gB+vCutN5CdoAIjmC4qsle
J8uMPS4+QAXShUhgtpP3ZGcNWmehwdBz2C2SHYAt1jgpy3pWKj5iEUira06ZSGDfF82s7+D8mJqP
VNdRoarv5jksw1PXjk+VnvhY0YlsR7OlVYVGL0NjZs/JndT734BFgZViPS5B0Zk2cRZdi3y8IelN
RO4t6JBGWKG+ePyo4IvIWwLZ0rdohGDWGNZ7y2BqoymGwOGsn9VYRzvLkuxQZYwxx3WqbVcWp7Yy
ccrsVIVkqSj8Mj/q3GJDg3CZEN5efQj5jiNVBZ9xO3CNZslBRU581WV+znUQ/oNH+5z3arqx7ESX
WXTVBotpRhmzCJyLHHCbedEJ2eIHHnl+a/TN1cniZ93Krac87KzHvrx2Tt+dvEjdOg1LF6gUxRB3
YKNvPHjsJ1J8T3x++j4b59YuTxHDAsrolYxSMAOMy1X0pcqHSCejbEkcYB3hpSei4/YWch83WM8F
9nBjfA5beOO4NybESTjka0df6awzbNYNUT9tbPUsuVIl+RyDkZ1bpjbNYF4Rx/u2IVawXkITB5G3
AThjYFoPp13u6Cx1cAMEuLnkR6A32x4oi5l+FQWUPsLYqp72n8l6YIE5pxbWGAeQKcEsOLhX7cWu
4HSX8c6t+1W6+DYpGvv8Ecz5bizanXIaP6OOas3bWGCYqXgC3kW5Nzudxxz1kHrq5lOVBmsYQZtE
vwahfj8Xt/bW4rbSs+iIg5Ya8RnQKSQUSqirkAb1Tg4FWts5kb7L0a3HzLZLcefh3dRYnIv2TzTS
rAXTjZeJNJXUr/n+4pARZSH2M9iauLpFOlonWpoZFn2cM6rO0VOHOclcUfFa1CMsLlxazrgdCapr
OuFrYbOtDA0xfLwS2pSwQrZepiTb6oV7HGnuiwQTd7AB5fuSw6GpR3+2fxnIHzV6u5lpZJ0QbADp
EikQl8tbCYtkal5jJt9oHhP+YMS2l2ybiuzMOIPsFzPfJMFzCl/CIb5PR++QtZue8iz9AgPRESk3
J3geJXLMiWCUGS4I/WzLRFk1LTo51EouRElEFzH8gxD1EiHfWXdMg3RTlUwK8tfBjR8ZK7BzBgRr
hn/y/iOv4U+Q0AdcNFzhzUadjFncOofeWx2WO6pN8KjORgcQEP2SYLKep9+2S77qFAPtaO+G+BYb
zlNTcByO6BM8E8Ma3tAc2gP7fF74FRuoFecJYk+WbRYj1sS38t9ZQNVGQaoVSOSMpr8ywr0ALKAP
ROTalreE3Q3xj+G0hFmQXAxAAT/qbyKzP3//GyUobqZp2yf1PVDUrXVtZviYCRu6lT7RvNQBmpfc
QoVVi9rcpuA2TExbjRa9oEU44vPfTw3T4SZ19x1kWYLoHiWJR1qeXoeB1aH9Hhh/UOeNLAnM4rPr
ah8eCwhd8FEkYLr9Zxu/FNi+Z0BQ9IyMillWIvo0lw1TpqGTR6eL67xMHtWSgpPKc2M+5LSTeYaP
+I130MZuofp280XHlDsejCA6hIj9e6P8ZKuyk/R/bKJ8yjc0jy9Bl59LZGOAGlbjUOyYBxFM88fJ
2dDo/GhjRu2MkjHpKo83UHFH8DYPPfMXjJiknXHPZXBMnfzYjALON50fA+Ag3S8Zy30HN8zu7vTJ
8kmm3BAw2AL65nSN8Ih38qfgyCuZ7bgtfHhmRqKZ3nIGiA2cFoum2+M9bQxYfhkX5cyzgFCVOow9
t9j1xABOY7XPWlJiypSSDRJGuQyB1MUIeNlwsX8GYqdq9Ud2HmxALPXl2O5D5T2Uo3Gube4gtojh
rPA/qHNSSsy03i86i30A6pIJRSmB1uTmA+JdBt6VZT+2gfdBUsITe4pPpp8MmY2aodK0BnTgXfLU
2w2OhoCueMxcHlQy5VixF0s6Xq6/U8dQSAZJyPihpQUTqr8XUaw2JZ7NdLB6RC+SJUcYHp2aSILi
e07G78wjIUMq+VyH1n3g1T4b68El1iafMfhqgTxmajz3hU1akaEeQiR9RruLUF9aYYgno0HyULlv
cPto+lx7j5XJD8eQMTyyCSPGs1wAi42mbyCf4dpjWY+9DPid92wm9R3V4z4spgcHb6mVeY+jYQBo
gYztDaTx4DHkdJzVtdZPnTB/Q+F+d4XaOO2w7pvp2AzadxNySlbpuqpbzg9M7qo/ldWI+dR9Q3NP
iYNJ59jNV1nZpNcwelFBuWuTL9BKGM6XTFMTCGD9aqffvRJM/mm6sRkwDlxNLopgxRdgrtRLHCIZ
LS3TXFhdKsKwYjBByu/G6VNDbzVFt2yqdkFRnXrC6ysoSewm7jyLQq1dJuGM6I1mpQxdxxIu/wTe
b+mV5yprCLeMNx2pcRCwkBLiX+DZcAyORPI94YgilCU6gvOaI6uq9hzSvAuwA5BAvIh8HCRxA9lu
Of8A5rOjWe1qHBk1Zh9P7EttRKKZ7QMn2MboFgGaI6vD+5tcImGv+5ca5IXyvuOs3CVoAdtp2M+1
jsXmvU5sJCK42bUn0yVQuWYvZJDY2U37jJcxZ2M2KcVNnD3ZnBsTz1xM8F1hPUZ44S1OVyOw4WNg
38FPD8YcOsljVu4d92lmNzix2PHMgk2ftZbEjqoBDnlcPsVWcuQT8ZjYN5u3P3rVBlXfhEOadl4n
i8Cq3gaJvi/84m161ArQGzNs80Hfa5TxbGhvHpqEPLAOBSyRQ51XdyYsr3Vipj/pIIhOGFHBE0+H
UI3lLrtSnSpGTqMvEg27qwbKqIeUCFUfFUVsA4kvZ47LBCnGkWCKN1Uxa3CifMMFf19P4jGxMQIF
YDo0hG9VnT27Ldgj8nDmL/S6AM7uQjZfFVKDwSb3sYM35oG76TAEBS+ipxSlti5ZJ+DgLeniKHK8
EaFlv1g7MrSWpB6Jm4SZFA7mOtK+i/S5c/DGIEqd62TLivWgw+zl4U25vUxpRShTPjrcCHNgcScZ
7Dn2Zv1AGmunlmmfRQKNs0mt6SLxxQKQMIuTV+JQq+9rPT1obGoleKx4Lh/IkERrTgxkR+mSHkZg
3KneX3jaN2XBO2Xx19iYc2EdeNOwDuaT2eHAFgrcbvBcjwoF6sDyAE4JLa5phOuIZEynhQ2k9O0c
d5f84oJ5YsWccjpnQbzX7fA06q+dvRS/e+KXP9IJm1rQH+KJXGppnGX1G0LkIgZCUW2UXGodh4Uq
frMPEL68+4FTJE9jEO6FjHZRkiNwgJUDjq2tgkvoEYpBy2mqfWZ0ewN8Wp7IE2bBtWFrzJoQTcxH
ZxCnzHyJbaBSzqtBs5QFnzk8MMZqe8Itn3WdRxVljVn+or7fxmV2RSEGdOvBcD9aJoguEuRKfDWs
ZwBMFMZpCtxdDjqMun87b1PxBCj2HvUQFOyDHqf0m/e9eqmowaQ8p5gx46bbBPINu95mJjAGcilb
Tn6qAVhJy10t1iJMTGQarcbuSVE24wRfkLfrVnuUOO4HZJAZhmZjgihDxkHWYtLNXonS5lJ2Gcly
pY5/lnShQN1NvD6JE25n3dlZwV9y+LpsB7qlcNtEalfpOWlJl1z3PhXJR4gb/KmAblSQM0L8y3Rh
1bG2jSfJCNESl774tFOkGcY3HJKtVqRrARxtRvoWx4epGHBZY6j3WKZgHEWjjw7pIR7w1Ngb+NDH
WXorl/D5ae52vDHW9vzhUMKbREu0Y76zKbDwj+6jGGO7W7HWo+tp27PNEtnl2JnObvHAjn+fshuy
Uftb3n3TOH5tiqshKaq17OpF3p8e5d8YpFzJLjNeuhdgLTCoruZE0BWvYY+gaO77rUBEY/022XyZ
oMSJtNlVwCtiq6TYis+qH4L10JfdBuDvwfSau6SMCqyIgS+U9imT+Jbh9BwDTslBkz4rbaCgmhbA
PXIf4VEhn9V2Y61ekaJZTF0wIjtLBBhJHkM13BonHNiaeCbGP+1u6tVW1+uv3HmO2XvuO9dDFZ7f
yBk9oZOmPtSB/E0gPeXOoHsZWaUG4rcZlqSLiXTR/pZ43T2LlZWHGWIxM2vAhwZEw+TW36Ec7wqi
0d1uW3H4WW67W6ASktU6ZvB9jYiAscFt4vZp0LITJX4Op+LGvGyFaag7zMxdBN1V2/l5wmrU4nQu
jS9X9txSGdE9FIdFdUCuj92S4DLOVjN0/ZIeAUGmMcOKn79YmW1mSYI3OQOB+Bh5NoAqB1Vx6mjr
wwDlN5nxjRBXSHpgI41VMx3MyP0py3YHsdOXHtOrhMQXVNQzVt+qxe4fsufpIHpU6YZ9Yb8y5+OU
RddgerMVcg81s44p3siSoOeBFN8OK6jRoKXQYonpac7dQySajYWdxZVPmYty12NxNfzxrJ8p+570
ZBdMwIWlxD6TEmCdbGWPmBA7S4jf1wQjMtT3DtOgsGBlghMz1voPZN8bczHZqanbDA/4KO569rHD
pvSwGQwfA91rYzzguaohi8p9WkE36MheHQZCCIn+nsk/ZfU1/BalE/oZlHK/0MEHSqM/Tpahny6o
Z5Nf1aG81g9Pdv2cON868U7lQNmJXaLBoh9sspLGNTJJl4o8Y2+HYI9KkZ4jt/4R1o9IlrS99OzQ
ao9kwZRiQogc0D3Q99sYXT04eGjlkA2RX5MM73GpvcjE5WZgec7be+R2aJA22sauH+AUtMexZppV
E9AyHCp1pcLY6GNFUTzttF5nv8KM0la/EXoKvbEOvXksG90PkcDpDEOH/J6142MtUn54bBvLvWF/
JymiIbmXHkFKaDQZzGxc9ce2iAYg/8TzkKrFDzbvg9Hiksc+EIZYpqB9ArciWpY2Str6UwCSOCPR
Ghm1+z7VBAkER12ZbMDKIynE37Trq5E1kj540EXXdUvIkenbPYLl14prP9BgZLTnPHgzyVKjxf57
U+p18qqRNRwD4Bj1bC8LwQ1MBSE/zWVpmk1bZ/ghlp2K0aFKhLwZt/O2t35HFBaaA0RqMPxYGDtq
++vYLANZWjRnfgvonhVlvmHmftEiN5vGFeh+M5uslblRfCGehvuuSpmpReOHl9bPoaZwA8T8Xa7m
PDdp8yKS9gP78E/dgD9s6MzgEzPBRu+6lvk7jtJB2zEe9E1ciblVbXXDwgW0r3mvBC2jDC3fpHN+
HOR0KgiJMik8GMOuK9m8FpV3sabqxKefkD68DLSMurk3R29ve+cpQdU+MaLuSMKWu8kwKWgB8JOs
A9frZgWPuYxPkho46l7TjYfXRq1qhw1ynl2a4YU9rNV+15BdVPOER5iXkPQAi3KZjOF0tB7z4WLS
bIkoOJlxDVgCmeDaRv04YeVdexXxJBBa9iRdPbc6Usxc3kdNfjJTXvGMfWiBeXvyCAnxfK8un7C6
fldMfDSzfCw8klkwAxM6mXz1pAkuhA2c3lsD0B/Vl1kcsLhulHKAppFVUhFoaU4nS7oUeQ3lds+L
RgFrs2Gzq3WS3Kz0pdVLCLWRb9YvZeTsg6J+GkuiQsYvxIytWV6r7A8/jlNn76YCAOFzKnmnJhaD
h4+8hGdA9GifINuN4KHp+saM1CVEEDt4I/EWp2DoHwdECVlpYXoCZ5Xix8MRvU1m7+oGAIe898S+
IYxfuc1XwtAjmTOO8G7nGPWPzA3kWscpGPcDulEbYknbEP4Cggfmkm96D4hBN7E2PAtUYF7qI7Bj
g/ukwIRVpJ9mDp1VXPlT8h6mLzM9RyTfPXRTyjVuAeLANvkpWCgk2bzNsC/1IRsRN3r0Kv07HlBD
dD0ZSpCkN4UhUWva7nrKydJuQaUgKSf57yVCbzpVJgqx6L414VtnISZWB/ILy2D72BbcvYM5a9ss
A60dCH5URsvStkiJhJxMNhqGuCSuBmfUfYpmthA04rz7sJ43GbWaVlxKhRdetK5z7rWwOiS292ok
XYkzhJMhLt5yJ37p+nngfCngym3HKY4YZEwfA+S8uUEiTe19a1HHrt0kfnU6w9rAeKEc9cQhJ/ae
22zcCcjvyHc7Y9PxF7jo+CgnF0ACmmVcYBoyQEGiXzwdhogw8wYbWgOVJ+6Xz97oTbkpbO6aMUSF
6Dm70J0QSOMB0cm3YeKkkWvYOoIG1Hll2to2s70I0LYjjJCQmZ6TvE2mdrAWf6NWEIVrN/NrRXrb
GGnR6e8HpqlLoK9+TgLvRlIC1YJ5lk2zqL5xU+IN1ChGQweERDBfzKDfp3iia/E1cOOzpsH/2VS7
HiTNVujmnWdXT/YSuXWsnJoERjJZ7AZCV/V/2Duz5caxLMv+Slo9N6IwXuCaVbVZkwQHcdBEl0v+
ApPc5ZjHi/nre4ERlRkRWRbZ9d4PKUuFiySI4Q7n7L32qIiMJ2FmCn8mGNGJf67y4rWJte9pO/lV
yNqHCi4IpG2o0cLIo5zZm8zPcfS+ehHcerNnCTjhOAtJuSkI1PNate88lL6+gtk3Fgen7liRMrFi
/lTjXdMxzeGsIRvj0a7GtQqGEyf+NKW1H8evBR03mZCZjGvPikzwVIVfL6587pYabVDKOETgw6bp
tmNG+9vRHDY/WclideKBoMRzbtwYwLTXOSvSkO2KzfICothPY3R0RBHuTKd/NGrtR4BFi2I38xcR
9MGJWEu/1lt5Cmw9O3bucN+SB4yOEoiGkZ7zyTCu0/IUj6IgqCQjHss5Z7bXXElLpJQEIUMHHgex
U7IIDufD0GvUqEdJiQtP1mrIBrHXcgvEtCq3Zi72CBmQAuDmJ7ZKj7bhaXSC0UcVBUcUH3YyCVw8
3bZO3e+WQXMMnax7SQ9tHdh3XlCcYBTBYyMfAYVuXQeEYwaEezVqW4OQsWowlwPghNsPveRx12o2
fXrWPumxLmFZ5l/s9EtYudmz7h7qcq42Tug8ElOW7Ay58YRxtoa+h7ze/2xNgejI6Q5wlQCjda5z
9mp7VQ3dsG81rk8tqRhhg2WilMCVZwWJpI1pVUw0Nvpb+u8U+AphgkE4zV0Kpw8RFlipEPD6XUqc
Tu8NjPZmFO6KgFkAa9SIp5VTmHK3j271xcFycJB9fUqtMDiZWJaBiNg7baydHYf20rWdiSfW8SvL
QxDhGoBXgQlyQ/NYQ/1ddQJrMAvwgSQPIosbsrInwuWGeKLBUpPLNPdpcizz7pAhOdtK66dXjqbf
leRMBJWg6jiW7y7dzSQvKvh4uDQ8a7h3wAbeBZkWHwiew17MDdkpTkTZj7wvt/3RqwjOBE15kksR
KmPB18JhQIpIlcFgDhGslVJWm2XfzQ9zSXZCRPE88EbXdwf9BSwIlDXD1MmQpTVd2NzXfWTuS8Iw
dddEmFvR1XOXDGWxPKWNPwgbY3FSgOew4PDKVEqgZvFZiyTGmXk+PuChjy4JQbPJ0u4iXOMDz61F
iKn1ozffuRTyJfXGpSltrr2wKE52+CMLNfmMemVoc5bfOTHlQfbaW+bZhV1hpdWL12s2mq/kLe6N
DhOsQFdkc0Bp0recTg60jq2HuGGctRM73acenctuLOJdeo7YeuYUMWTivsQ5XH04lr1Ln0tYRr+T
KnvpSE6G9qYN4Eyi2FdpcxyTct4T87VJCVIoVf7MSh9wQsgaLHSDh1BG75pBS1Iu1ASPDAIwc4Ff
28HERjq6R6bL8joyH2QOPdwZEQcsgae91fVr0TlnOi3BQytNxv2EhHOrYwEQzTTcwhALhoLVE4Sq
2kpZv5Nl0X1TiHYqp6JL7YbVvjW1V8ttNSrSLCmFmZ7GpPuK8H1rduBIUyw0h3oWz6lHTGlUkbJE
wPsIV/aQFCgZ3ZDme5PDEqsikftOh0tQ0yW01Wn6GRjz1ubOP2TVvNEnRpaos37atMhZiQ4PoaWV
20qREVGXIFcHyhG3H1bk6pzwmhqu/UBapn1sl1pnFxfftVD9BLESWc+TojUVR8Fd09QsSw/sHaI9
iA227sFdx7xNdQKCoOhxjswuyROqtB4HjVpVgG2Zd2/PPQaTLvGQwiNQxXz8kHiegp0DfwszeG4E
7prhkG1sN61zDcFbUobaQUsb5bdkhgei0IimanzI36t0TOKjlWt3Jbk3e02Un2oeXYpyRf3kdYRT
JbV2N+uo3c0o0La6wLcWpe2L1eAIc4v0bol/meuuPmr0WlPPZVPmlMMGpfI4EHw2T3qH/N5hvo3z
cAdElYVKl60ljni+FY54bf5SOv29VcIPRGdLFBqoR2SlGdyrLWMbWLRxIo2jze/6rt4nTfkW6JDr
QCd+0FlizTFzM5DljKDP3aITec+rOiDmpX4IIoOI5y6ioQZAdh06JcslNtImDkY0DTACBD0qC5EO
jpRUbplD2l2gFDTFylsDYuBE45/1GzU4K7IZc2xv8asGyChPtebQNN7XkVLTigh5bFLMZDn6uHsD
lYpJGWKTtu5zOCjEgjmluWo4hBg9Ztcq2D+kCzNHiK0syffBjN1ssyZhtzimIFpope9dohDTNr54
aXsgAas+xrFyfNF4y7NrGVdhBT4OavMAB6nearb7jLDvk1jY7ql0gT67U8opKUOT8+JKgFpa8WzG
gfHksIFZ1y3tATB/Yl+X2DMKB51/LQ+cQVIkoHFnzDOXyFNfQInijSVhCw4LHpJMmvl+ZLRFrpOT
wz0LzSfgIVvnhSsfEzJpaocaOiUH49qgimIfmN7Xpm77WG+c18LZJmUwvplSOfvcQqnTV+X3gLDW
tznJv2nlDyAq0XmCP3nNaoxiKdQ0P42dl7Zv3Ks1MWYHfYSwZvm1mnAFZ1PX+podPyPgZITJE5ZG
sUKQbzgaJTHac5WKXnmamgX44G0TXRTXuA52LIppoWEuuBNpyldPB3SOel0/VCP8A4IUnW1oGfUD
K+RN7DLPliZi1gj3+NmB+k20JG4mMRU1tRcKGpLEmbvbD5LIjbsYE+fBiy7Qwt07vSmoERs9ZcEg
srZGrn/kZhkRUVLQc1G0ACZcLViWk3VqB3dMKvGDm5hokPH7hoQXrRo6Wz40AueYRHCvUOjAaBnc
glCYsD4by49cTf2CGo33QcJs2yWTdhEqbq9DFGwjG43nYCOvccS7ha73Gtg2je1Ac0nNBimQF+S8
lQZ+BwOfDrx5FGD25Iw70kfmY1HWD72huReHtslIhlJmmncVxOPd1LB1jOcsfTQic1e3xQ9N1s05
TZO7KmSr6ZqLnlxLSF5KUIfjD226vr/Y7O52Vp2+zZTXgsnMH/IlxPzmkZ6r8WdeRQR1ZNDXAkKC
X3CllZs0HFweC8c+hBEJdLm5tfqZSp8bovusxuZa1PbbYAEYaXFbHFqmkRdHJNFaJC2c5YiONe6O
p0ZLkqNsqQ6BIXny0r54oim7zgaZrBtbb/aJM7pXj3lpaxEN6sP7o/gYDMTHommuGhOhLk4KskQT
0iJJjtgLqrDbsqqUbwlhkHSZ/ZztJDqSdx/rdnGvTBSreT+f43GatkLa9V0/BY/5MJjbUTH7VHpF
qw1T6cVbfuB7/4ZngIwB2lIKOM/9XNXavbH8SEdiqVLD/pKwNViPLKEeVKSPD2YiqD3RSbItOTzc
/rvnkptYgR7dYn/W/Eql7qpBGo78IAVcEwPlZIvv5GdUa0euxfgoRD8+Ol44HE0NPb9KpG/pTCJp
Jduzjcb1XBkmmqg8j3eJUGtYSNOePB2qIaRun/S0U7QAutwnGA/IboL1e9Wz0N42M4ASCUiPGnFg
bvHK0bcnp+mlsQJJfSzfF1XiPliT9unSMGXWysx7ZwSw2EMYK62+/DZRgq67hr1hMp0iAmFOKObZ
D1D1XDDEcInSOfOFrrqLEfMPiJ2/0mHA2mJO2lvLbjaBLVHZLGWHAfQJlRc69+gD6iDsCLnS8rtR
JeG1axxERBO+MlavZz0tJCzXkKLa5KC1tVDleMo8EMMUoM2vAsR31ms7duq+9KhzhXkqWCEVw6lw
6GlUN4IDAkhoNVE9X2qr23e2jcVVEfaiqhhra9jG91ZHtg4BOZtozud38ih9Bu7gK+4f9DgpmkOe
3w9YJizThvI+DcTwQtTUXjADAXLA+8dg7D5MsnUfAFd7GF41CnwJ/gsbpR5OcMgJhE2UKQEGgWHP
5FxK71ok9j41wfsVQIBVy6oMgRgs6J69b5exmCjtiYLeGLLphmSEFq1Pt1FCdl5itjWRE0N90AJ4
DCA3aQ5RALqzhqZ6bZZNmaTdPS5kpcVmD7mMtUtWwnJeQqzyeNwpBaw/1htj11jNtyiwrLNGh85P
XVy5pkzyL0HsNo8sya9hrFXHFt3atgrqdG0UDQkUaMhWQUfZeoJlGmPbDzNqJmNdxL6wknxPuNtz
aqIv95pk53QefV47tV/j2NwlBTV4aAYGHsKMUo8ZNDRE+x9unbmvIZFJKhD3nhjJiwFxjjIgTvft
OBkkDzgxTpqEjaMvzHk6ezBl0lHv4dB6n01mP+VOm2zrOYMMKvpNzpS+KkfnYZDz17xi6ypCt/KH
nuAyS8ubDagw/MQoKFYt8+IW4MkrkJn4Cy9cYda5J4vWvrcN9ysBtO9FoL/F3fTCCYrXSRhAviqs
0+QhDAlLWmNlNlwKvZJfRN5uIjnYmPOMZcph0sSOxl/lnXwUuuvPlka0eIn9wFYV39+oDqaHgU6I
CKdxTGu779/Mspsx1IPCaTLnGrkw7IimNGiViXPCMWoJNMY0KpxdpoU0Xo2Tl+JPgBuMlkwNMGFS
ihc5o4HeBT17MrYf4JUhmTU6ujZTB2HsZKCIF+VXGkXsFTp72CqrJDKil+2uYj2LG38dhEt+OoYs
9u4kYaVWDmS0GnamLg5TPlyU14PGTb0UxzfUudZ5jMJ3pLQvyp2CfdV5p0kv+2eJcWICkL9pQh11
i07YzXAkREbdJSkanW4co4fRfC7DMt/bA8IDt8Uva9Epw+jaHioP+HHVxZYPryKVFBEt1uNo8VZN
Q6k8lFQJ0/bk5YwVXvDVZXu61t3UIrbFDI+Kfryf6VS44WZYpxRdP6XDYmCF1lhrM6Dm6+BYs8pk
3lRYIPUiOHhIzM6Ihp+iWmHWn9msd0U2+Anpuj5OqkUKQlR0EtEy8KJr0wTleUQuQP8od3xTH1CU
gY5D84KGsyLcEWcat/NkxPf5FCb3nXdpCQ3Y2ZSGV2PnBCzIK7kq5Vwc8MmTeUq5BsLwpZo9zx9n
90ifYutwwKfYeMc6XVzSSnvvdKG27eTigh3cBnzchHk3ij/GrNWXML5DJsddlVEAbouTO8ie/Z2g
cqGHMGT1Ij/Afrqz+sd+hPcOeEtsjPpQjtX7LFCBeuO3cpHNQJP/NBPTQXdEDTNJ0EC2cWvyh/d6
mlVHLaCL4EFIWpv0xE5uDdovS9rE17KxuZNjc9J7eZ+X+meraxV8GRr5LQVLgpUuMB9w0URMjMjj
nE0T02KKqH0ICjkQNrFwQgL9kniMg4FAbgXuZpe2bUH7d7R8ADCcNDgNRAErcsUm0lwLOK1zXC6a
g1QdqZ+BwK6o5uKRAWlpsPymMmIDx0W7B3QqL7pkrwrWo+zZiR2Ya7o9YhPo0tjObKP32kjiSy0U
9qrpZ91140lG9njSlh/S1IiYFsG+Dme2Iizv8a5OoY/5CBSdIQjxiusN0Lhrb5UnlsvNzp7Yzww5
zKkWwu1lNsz5rNJXW+Z+bAfJdtRTElao+k39NN03A553kSh7VyrChhPLJeODIl1SmOfQqI5BGKj9
aHchN55qNpU9/bQzjdBnp/YetXJwtsZA/kSvjZdOxeFhcEH90OOyfSPTvR2FjEOeDsbBrcD7U9y8
s66hPusnJ+v80u7eTCz2KEINPL+fDOSAIDwcwbkzvmNF1TAoWlj6vkQSFAK9zZnorUPSvkZDJ+hW
eDnEJxYkxNjgx4flLfoY3gdIEVZ3MKjSBceoL5aoQlIRZwqvK3VhOF8h/R0PEz30VLA+mYPvXlZC
9l7CQA0YGHNu6GvdrBVlffbbhCC9WPZX3UE0YfZ00kgXNlvsBjYlvFggH+/qSy5QQMzpyJ61QRCl
UebAEcrOatCSQ2IZ8BSSRYXfwEvOZ2c7lugN44QhEIzYcbBVjY7ISH27SALqm2xwDGzyfqyyGCRw
aSMVSC6MXcMG+gPrau0koSDeGbl4NovR27VVy7XFXC+HCG+GVeWnOlfPtD8Df7ITcq1Ctn9WXJ5a
L7hWQif5t+CLkGU2CdaRAIkB/ccOUTjfO3tLPd08Z8hdKNpCp3FHnJTzeKhF+eJRUtoNJgpNi0QY
G/E3Z2OZpFm4FzNKSjjsPFuZM54KM//StzYp3XF7bw/90RpBabnlN1PNH7E+x4eAdd2YJSciX5ee
B8XcdOlxp6Vm8MCsOavbJPTirV1AaY01vw5xW2S9gJKaylNJUeGuZ8GC7Jmmm2nNlJM2eAYa5Ns9
gkQU0WhxkiNi7Xw/UV9SDUFlPAP9ZooF8HcQpsj7ZpyqVo6UBSY+h9GDpWq7XVeJ/uBghIQvyuRl
5NT/lYp9yUoRGlW/MqaSDn5c7sIZX2s0/nT7t6Iz2Bkn+ZIS9BmWBA+5zcRKLyIPeDbT7QD3Er2N
lq4l689lkzlxydD1k/t5nKQDVQG6W57FrKSjL00XsLeteFyXlzFE6qpUJ9mn9Mes4DM2c2eD8Y3Z
nQzZJtlWgyCafLbGDZHhP4YQg2kFWYBQTE1fI+/VdgpgZ9LtvDZGqUQa8caItYQAqNLwB5deY0Tf
aT3Z88Sirz43rKmOiYP+obX9AC8DaKFrHdfFWrqhXFnsnTdKcPHHibieSSMXeFD91ag5wNCdop0z
V9+aFscDShRno8vxyaNnthmqJsXTArIH3t1nj9MhoyByZ+uGbwqs7aGsmrPCeupxw1PUjkA2OPe6
EJk/6GiDCHxg4SzQX3jtlyBAlcriq1/pPTlNdUGdaWDa8H70WF4ZjvBPTv33Kl3iOWqEF3Q62HvH
0jjpczgAH4sXUenXOu+82yBAko/ODmDZz1IsjmCEgbvf6kA10NTE83SNy1lSS6WkjPgCUJKJ6ClF
F6+qdl0zFK9Gi2JfXkNcNeavJBFyjakSsH970yILYkn4qUTYnAihQPicecMG+szBjPuP1hCg8ppE
309PZmniiBTlsI5ayr1eRnfRYQMe0ntyh74kS6CnWapKloSR/g2HdetDWlfAbh7rtoaCh1GRQgSX
W/aBRl+PSJzAa09DlCoCput33VTYipZEFrObefKn8mprjBWUDThBvTIuLmI92/mODuEFqErzVlrx
2c5d59MNtIO0nok6Vg+jCtwrhbuPgYHqFOIaGIfs0dVCm6i8/A4XZ0cPckifo3p46HABbIAIit2o
RndPVQxoCurwLDWv3RhPj63DGqj44jXpdBUBXQdJ73bdJM6TGzflqei6DeWU8sMuIGgk+OGNee+E
XH21dNABJSN9ZCuIL9ShMcxzySWhbCdzzBCWAF4rRmHszSZ7SQP8x4bQnB3JF0QUNjPKS4NTcvML
/vt/Y8z7XlZTA+yu/dWn9/df//flvW8/6/9YXvOP/7hY+/7x2+b5/1z/9rNs/nZ+3l7/8i93n+Xl
Pf9Uf/6jP7w7R/DbEW7e2/c//OLfrIyPHRbJp09guO1/mQqXv/x//cffDJHXqfr8z3/7XnZFu7xb
GJfF772Szl96K9dlvsAk//yCX72Vtv2LA5rNdC3bcp3/Mlba1i8mxkiBsdKSri10+XdjpWYYv1jC
MUw0zDgsHUPyqt+clZph/mKzaxC6blDf0T3p/U+slabt/sFZ6RmWsABrYaPCMG9JS9j8+/f3JxJr
FA7R/9Xn+lwKWsksLoMYB4kWr/PkawtNWA2E9yFcwC/NYqBD9ZQiLSesLD0SpPOG9+lhYr5HsoTK
cxbpB8qJbaZTlOszyB5ezWjrhFvawmpjTN87GbGcqIDEUUCwVlkKMU+HyjsPdHmQcgUKNEwY8SOb
XmKLyl8coPGXBTTaGc+zTsfajvBwdI5aFSEJX27KgZll+sGeHEGTzV9XiFtDYZ6ilM/RSLNdle38
HEjnTHUF8rbAhbj819F0D8sr+3ib0v7xhc3n3v651Y6ljI55wW68zHnL0cTX3BIPsBrTcWsmPIKu
hpZ19kj9Sy3KevkdLSuF3GREieYREFs0F4h+92OAWJk5ZjuO08UMBLwJ97L8wZzVi5FwunhG2/q3
7zIK5TEcpGc1Gvn69oVMywaWNr3NHu87ek6PEQ4ULfCjH8ub3N49z/pPStibguA3uJ9Ei4BLYYsy
ceCJXZ3LnFEtzD6EW8NXgbuOp0xH3qNdXdStbczWK8O6TkJs9CHn6ocUyXPNxkgJCrVKtd5mdKhd
d0b0kfQauNuUIFaPjmeLrWMMP4TgZAqz8TZNDeEmiZlrzAZdnlY9WbgdNohL+rWd6xwcaIRh+Zad
I1lp2g0+Kw6qHMbXikbUSjXy2iV9TwA2vZCeKdUKuCjajbpLEmiKXuZYG94EXJXXZdXQ+lC77lwr
pny67VoLq7zasA2xoPtzLxP1/XH7iHoI74dGvybLbWK33cnTKbTaZLvwkRqIJ9MQfu9xKw8jxScj
FZ8eog4sMHIdZYD8OTlwKZIq35XSusuT4KqFIQ7LCZGFgcahWO4TSkvWcmdc6sr5it2AFAhObO45
l0iLP8itv903F8nS3gyBAlSLg+XXVzJch4j0J0Xj6nbCOlmdbztQHjKPjCC6Ib1Kr73NbhZVWNvb
mq+BDWO27j9EGwD664az7Xl3JAvzKPfL7YhA1GGTkcEN8AsMKNU44fbXJ7/o6MUub3w73XZj/cyG
M6W/k6w4sWnOQ3I7rjTgXgfrRUTQ/e1otZJHeRY5QiyaVMuXDuAD2U1M0y5QV6dnD/k7i/pvVvDf
W78XX3cJXqwsFoP6Mjo5bLJMWzdd4emua/5xdHIFbTIoQBQiHAaZIBcH9GZcJ43K4PL5f/1pDLn/
/GnCYmRle4TT9U9jIf11xiCD1GRj4skdeG7CI9O5iz1k2OpoSrXevS43zV9/LKP5X37s8u+/G4LH
dFIKxM5SbXEPnPOPOIAe1fK0/4uzaWDW/+dPcrHxC4f/YUb44ycNOab3mM7DyrQYifrgSrGQBzu4
TqUbr8uoav1s5umXPAaDbV9ytLUoU69FKA9//Z0NiAL/dCjCsB3HMzndjr4c6u++9FCpJjRswhJj
TLe9aA8AsO9kz7C9HI9BX2+V1MXJMMKfZG/hfT8kof11OTpi2PYNhHBq0aDhxpdcb+p/daL+yBv4
9b77/dH96USNKX6VUee+y1NELuQdpFWwxIxw/1OyPnRMcOEyiyXVtLMJMfxXn2/9dwfgYtjiRpQe
rYg/nR45u5VFS9VZeUocUPTAGUqpDIwKH1OwPKbJMrpwMX/ECzSwlyclvR+A7BiyiMnDBITiAFDQ
T1SmV4esoLaSb4mBWNhNyJA3r0brXeOgwoo2VURXJ+xGLWbs1GAiGbU3NVNhWlJtdAVumJmyWKaJ
ZZZPBBC5rronwO2i5Z21VHjVSg0cXV53+wKzcxqLS+Fm1ip2yfDV8atEBhc6HB5uU4qBHwbJAo/Y
MtUYiYcsd3grK/52ihlEZxotKxW6q7CjslxAPZB4Q5ZRdFjOwfJ/uvS9tZtv8fJVk2WyA8R2QQm1
9TLjvQKSvEwdTfUJT/cpzzrsq+ip3WWywtF+nZ3sHgDqtR4/zcACkIJUYdVJCgx5uU0Hmtm28IHL
XGArfkBC8KVpvFCM52QtUw+CrXk7zfya3k6ZcyS+9nsEDimwuSduH7PcxLcVlRayZqH2TZABpK9l
zeEuNy5JvuxoHO8qJP1npmGp+n3L0PLr8sbpF23716FBfR/zfW9zyW1sjyVXqVDLq6lmsnSkVr28
ijlE1KCSuUp//aSaxjLI/mkQ5iFlIPZcKSmd/2l88qA8z6PjUlBYVoJdj39SWeHj7PFblUKbSZBO
ViGHVOGVEl7y4QJYjoLylYQY5npORTzPn4HCvA0K47ZkIyf6wS7i5wkmAlo6FpeN4NLfnv37UOmv
iuwvUAA+iQz0HV2JQRbA/jTFH622jA0tZxql/sXmpdpy2peXLgtPIjmPlE/3ZRxvndi4hCkrkHKR
gUM+Fzn0hWXQ6/Pso521cGXm8THouaptzb3lOOM3qcO+Qpq+/Em2nO3lnQH7UZwhqIQ0ucPI9HNb
MTbUOxnAlltfcROGvfeI1uw177mVm4F1UJnpT1mpjgyB7N2XmxuvNNi06HUYt1ZksNrh6nrLsKcR
OaKVDnmFeMab5nq7153qc7Bx6zpptBt0D8vwom6SKEpq8USaDA86Vrp1KeV10p0rdaBf1yCNxd2J
As1ptqXpXG4fL5m8XNyZLB/I9nU7BF3LLEeJcXd7GE0ws8toMZQs20T7OHAkKytnzTFxabXhe2UF
3HLLI181nJZu8L6pGvvg8kuVMLTk/XgtmoiuO/+FVISEe3NHde/YV8iBU9f8WEYdiO9wGlhRpjL8
QXbwKta1d2t+jT35XBQ8cPyNNmFqdjRSXyd1KFAXajbuuFKyMS4Iq+U5xC6fV3xm0xMaPcvovsCQ
RU13RnbO1ZSLwNcZX1uHEfH2mJYmgR0uqy/s/PCdQox6dfJhLwNFuoxtqb38oOSZD6Rs3R6kMe5t
zIT3bUOMgQaAQ972KMsugmIFNPOm90Pd+BSWxpVhuq6UuN6e7JhkoqacP9toOCGcga3YcuN2XCqZ
JS9NYz03bvRBBgar5/ION1vOkphfcpqmdfk+GGyIbudhJOJ4Ss+3BW2fMKQGDbkbqAXWjeFuA+4L
IIOc7dsz//93+vRbpn+x01+Gt3//fSHhtwLBUqn4z3/DWx4X8ff34m9Pn1X3kcXff7/pX17766Zf
E94vFjs00zGlKYX3j42/5pq/6Lple0JYlqXrrgc36TekkiF/kbxK0s5kFWpSHPj7xt9wqSLY9Lyh
MOmeoTvO/2Tfb/EZvxvTHdYVFh/BkdkS3BKr6z8uvyTaORQDWBD1bPA2ObUGPyi0zxnuBQoRWDFo
l0iUhvWMLdXPHUa/DLschWUXeImRYSkOYa6GNDs2xHayF7F9lx2YmDFT6jGq79ZCdBJYBzZXpALY
Az2JmvpokR2Qln4r68VDqWvOtiXoi9gB7V9MW4Cr/vk7oklmMW9RJ3FNyFF//I6apUi3qfPBJ4Kq
hvOSvkiKxZFN+DLvVq9jk+20RFVExc22d2k65qui0NO71Cl1305RYkdZty5SZT/hRW1K8wHO00qX
YDZIC6d5AtQgyrXysc6LrepjulK59ZBWVbBxOluyoUt/OnIixseYHTz/XXVqR84DKTQr0VpA3voW
sUXmPHYjfTFNdAO17CY8zPTkq1wnQAuu5llZw8kbodQEfQ/AOUOeKHDCHIdJTKt8SQgKSo6rYh+4
62beO+4B6oYUxZegadglSd3sjTD60CVN7pLGMCojskO1AAUGln586Vg0KToOawtgxV2rw0DoGu/N
rWhDsk/6KkaNnshgSV9AcPMrh+44MTfktSNrZ/0FvrwqyNJY3rXuly2rEeZrMcKqiQakNdOQsbaq
vijD/ojwR8FPaL7KVsabsL93FBc/Uu5DDnrykOp7GpJfyOdQ30J4TEENcSQrGx8WAOxdLuJs6MiF
jeA+lPOdmaFrK4aR6ndTHuzMrTbewmqf6Lp55BRQkSWCTGkQPAf9TPJ5vGt1FlZgzanHmiwduIGJ
O8DPZDouYeIaDfMU8YKthck2KknMq2cK/fN8aYDYHeBHQvqtCbQqDQB+ma2B95nDXYA5lY4qWBmZ
gKV3IUR33RPOh8YnMupOVu6DC3GGmkfqrl05oUv6Ogjg/DhOn2fUyW/m0mANCOGcFmGi7uM3uqJF
MP1cEfAjZHdcoi72RVdytlreSstquDtpL300NdnaFeRGz/g6ABqWZxjFp9IC5GcOwXhnjOYJyy2B
8wmmWkSSh3l57Fs5ejC8wnw1NDzMKqAphCyLjCaklBoNrG0N1YZGIzRb8zlw4GJTGHptsursIgY5
dsoEbOCymrftod01IbEIY3iKh8RYpz3FmJwJUuuH4J4QXFr7svBRIJEIpFrpz3O6lDzKyO+myNs2
S7EpTdkF8wy9TTOCIlmIBr0P99TtBI3GUAJcBjJUoymeXL44YMWf9E+7PZt60BdWcUYC/9DVAR01
JzkV0mJJxzVdsUqUfA42CyLcWCnVnPeX2xlTJlwJ6QT3tzPZxQbrxJZ+9yhlvkPFgMY24Yxr21kp
g7sTRIAArtAbI/AyRs2hbrW1RCKB/nq0NwaJUZvOmKVPBtXTaNb5IiP+mXaZfRiFe0886KdWTyjL
nAYqVExIrNbHOwTAENKXxydkrFr8zt/LJSFr6pvt2HLfqTD4TsQzGg95YK0JyEJPsFd6QL17wL6W
IgjJIctlcxuvURHjBR/r3fJvho6YC4HxsHI6EzbVDP06kG7sB4NJ1OmsgSACTrpOgu7RDbyJ6hnr
0rywFQiKxY8ba2pPQtqq8caYRRlJu15YDqcX2yUp3dAwj4QlPoXl/hsrQsYjJ4F/rKuEcrL7DACD
6qBDmGukBCtbhXAsXbBUhq/GtNmH6A4n/BN4/xlePIJJGIKfNApiLPoAM7k827dJqtChb2DOzNdF
D2QKwbWHjmyD89tgnWlsphL0kcVS89fxoIgUucs8QJvb47EsJNvJQ/oZ0pqc1beB70V4SaUeKFB4
RAPiAZ7d+akpgCOntKI3lTc9ACi710hdY/fmdFszS95ut0PVFE+tGaKG6Yu1TewUa7IxJN2aq7g8
Wa6QP9Fzf94Od06NL/QlGyge9A07CKlL/RkyxMDVEYK4L3rizDeWdcAZO46A7243PBAQnu0seeiq
jJ7iMkwy7EfIlIkTEwi2fU37SW6nuYrwgx3z+F7m/aWPeLgIH2EH0uALut3WBkzhnS2mJ6l11uF2
3WqW29zp3spMsL5OGINlNO7zUjx1cxwdMByc9eXzrTI6xU47ACNYSLUe2WcZR+n17svtTBS166O/
xU3tlFsi2iBnkxVzOwg3xdse9kuHtHVx2nUkohi2SY9+BIGTTx1+ee4NbQChoIHyTXIZQpev9oqE
eMbehCLUUFmQ7DI8ORJ17WjS+e7K6BDDggYtRK4oiazYiHQ0HVbZ+43st9wV6MjmIruvhfbOslri
yOKb4JZfEe1HZU0hkIi10NgMPHdHB3kUI/ranEhZDrWEHOjliffyOt6hM0aAHWrzZkLMdEgWZoil
3wUx6ZeULrVVbbBqh2DLy4Np13oGdGt9apZ2MIyu3E42Xc6VsO2t7vTF9v+yd17bcSPblv0inAEE
Au6VifSGTHrpBYOiRHiPgPv6nsg6fatK9/ap7vd+ySFlicU0QETsvdeaS5ZzvbMaSB05PxLGxE+a
Li+30vNmlyNGpt9Dfsvt0MAy4etR4m7NYQE+SnE/1ZrDeSlBcxIxQ80gpIB5WOrjHtJi53jfs6wv
1ohCIK5g/OoqGvOeTlDAbMkz1GgTlJGFPK4O8dHkNdmU5HXc7qJO4uAZI4JrNWw4dVGs29mQO2bf
vkjb+t5rwYUlRXAslu0gN4zvWKPfBEIqv5kJUkNNh43K2XGBDIxFcla7loh5OCSdXqFqlg4huiAi
S4uFMEwMHOS3fBioR5xQ904Q/pzrOgGqCy2GZoRJD1YhgB82Za6TQkVnCafJvGYdLTZGlq2rIYXu
aQWfY56RVODUOXYYRjYEz/iKLIEp6Bo8DOYDqIOFWhi+h9ydaNnI4akMOBxkT1XHRIQbknk5v5Ao
zeZUvGJq+xUbKUlny9E2rBwuNOstHNLoPMgeTy2xdtUUZEAq+Ars4kRORDk4xNkFRbNxrGbbLfWh
WLY4dAkeUMlD5ZEq6U3RA5BI5bs2NwqCf8LlFgc2qtM0I2CaIdz4aLPyBlpxzQUdDFswpcrdUwHf
8yUR4BqiOv1sTcK0vGp+pVUnroVN0dzZdyncxVVkCXsbmNnpdkBXM3x/6ZIRcvur2YY7Qnyxb+T1
8faMt1zhSWz6mSpz2quCTBIoWCYb8Ku0E3s/LysqKnfWtaDfeLlGM69LHoseMRFMz7kBpG1A1uHn
gR9TjGPY1lblckKRYIEap/8VThWfQ8XGNobcP2HHBF3mri9G835sWTeSpiH5luqedRrVrktTaOs1
YLRak47esiO6HV8Egh12yQjzCBx2Q5qYxK0CGkmvw6RIaNTDpfStaiKYpAJdlLsv7iz5DfFjy/xu
nVQ1GENtJDaiowYJsdrGE4nUWYyeYnmq1DYeAOaVqNDjIdDdMg+KT3GD0TuIpm3T8BPGcjOGzeS3
y3LRe0nlz+P3iGDG4+DhnDHl9yQOCckEQq452dUL+PhumzpOHq8KkRISmjaaMAdr5VBrVMr547tJ
UQBuhEjf7WUTRbbBe5Wk9jrRaUa4VoUamizl2GuPBNulL54j2cQRbFoUII5JZ8oeCMie2oOLpmHF
OLrzmZjA5lneWwtnekuWdsThNN/m9Ymoi3zf2HsEQvy2UHu386rfFOJhZOcHc9ipddRZYM3Zbegx
psGr443jIxYFRFNEleA2Q8hg8JrDAJHL4CkXZmVqXJoUssXAHBEX07ibxpKzroC+G5J9bHQ0xeYa
5Fwl+k2Xmvp+SjDHKBpv1GJLmVnb5MRkWRcTADLL1TT52WyNj4uqOQaCtIy9cLMvixq3YnzkuDnA
htQTLIfW8DwwbV9VwA2OGUmhod59S7vm3eYkfJw7+wnnbrIxMGxrinJIlwOM8hSUSOwSFKCDtAxI
FaM9w+sgqZqDbE9GpDsgiY04Ujrm+KiZ7MAuwq011Y1NFPJynm+G4S7olqIrrHUf6hhHdE40lqv7
t4vGTZprjNUSq9acY9Xixee0suD7NTtnKaZCTdCOmsZdolWnDDHjRqoKTKBlI7qxkP8t3AtVkGHE
0f+oY7JGMT37cchlHdEqHA21TzMOSaaVmsiZ9GGbqnaXe9x4k42FrhnGNeVDebTLCMnRg0lT/ojW
6WflJRxsxYK76lgjR4twq0BO37kaIQngYj6YtPXWeWy5JwUYkLoFrfBQLZLpDuSRU1fMRrIADTpF
3SWf6osJ8WTX27F3Sq2iuabIr2fQE8Cfso6AA8RELCUr5bBedvX4XpTqwSISaW0Sz+wTwcB8uueW
45JzyA9SHyVTVaR9hEtIx3nqNOwsUGgGTiWQaUxC6ge3BFE1xvfSYa+o7II3PRpowpnQtw4ktNve
bFqTttGqGkEWjvWC5DW/GdrnEAcA3Yj6ezva49YVNoG8XkeMVpd/pRY1lU7VzYAco2tvRPFWVCPE
IkRAFRCMPXq960QEwCok2m4tp/DHbakZmvGcuV13wI1KsZkjAKR7rqGVhyAw9yjy+uCjNmRLNeYM
CIvk1sn7aJ0T+XNbLRE3cpUjUzgVvb13c75H4RJrw+GdLaE/EZMB6zbFVirnmfJE9OiBhR7h/IgU
GRi92iyGx1QfvgEAaTa3Wb7AOrtvEixKyG2p8HqiinM36o7UAESozsmXBYLwkGoayMVYEbIQOwSR
ECcQk1ekmzV672ROH+HXPPQT3dzYpZmZVRxblMYRgqQDxFOEwJrqqzewKdl1LXEOrvOG6/R2sVYJ
1jZ8EiyUmF9HhYfmVmje7i0FePGuIEcWDm5DPOqME3W53slI6B7dvZ5wm4nlFDvpwKI18KFMx35E
8XJQ9KyDlZm6nxjoR51pEd+SOnHbO3ocDDuDdaThzFV706+5rz0fawg+8CQ7dx2YL5aN+q6pEm/t
TGiZpaANa2VfoFb4vmaZw7FUwACjqzln3sl0yVkQPQQ87Z1eLC/IJoHk9lojxkI0bMqFiWkDz8f/
NfY6EXZPgRYziINIKLv5vZurM8VJC36sWdfe8JgkYlwlbWhu84aTXpba62AM5d6jnVC6zUMqdY0u
Oys5oVIpfkP5VeGjSGpUEQPxSNu5Ei89gRWrdGnZYzaEKDbDvl2OsQm2/R7n2W45LiM75RLkLAwR
GfYGSuigQbiczlRnvZr8Ji1StpeZ/RZfixrotI+FfG4lTZRkEZ+0jcXVr7UkWLhErQ7YyQ5pXnJ+
X3bj2+qmzGmlG3Tfia1EIIcDXmTsAZbF+cWa2RFdp7Q+7BYVwdC1zh+rZKyA67kZgBvN+jlT0RQF
X49U5s6Idbb5ZQ8PiFuwskWhznGaz0uAPYMD4Bttme0TklCgPt9WVKMX94RBEFa/9Ck9J/FOWRv4
yoM0e3vKaS8EBwGR4VS6SY30/jaWbGbuUq1iprL0RehF9ED/TGOVefneJFuMkewPNXOqVC2LH8FN
FvCkRf+gho/bR1JiH2WW8GQE3Olh6UlfvuOKZS/3I8O2SemSTyFDeWyZ8Rcw+0+8DEBHldolEyux
l0Vb011SepaVonHUh5g2Exvpw63PwjbA2kZH0a14V1FfvCE+Baxr3+Q5dHvkNKJgTMqdFkHKwEMZ
2wL/29BlPm7cH7d7jZIM/DnCkDz88gYt2Ov00gxIejjYvwioeOEi3UjEyWzI+qcqgA0nPV6tCtN/
hkgXr1v/IUU53RFm7xO2+G2kHRCzO2Fv+1JL0GaUp+sRyKeTtzjtRmToIl7LAblMXs5kUdZIhCfG
gnhJXPKwKfKIbd/HwfC+gP4CDCxuhu09KF4iZOlQxzuveIUJla+crvoSdrMNI9Yftp5SktwxGteR
udO2dOiNQA0gwoJdRI0ZIEGoDl7WVQhw2hdKqrMg1exiJwYRWp0FyGlpY4Ktoj00zMEGv0xGFzeI
IBlItM1NAFXNmEn6q3OXmDvm6VmMcjUzv3Uqj7l1yWWqip+WYWj0wF36WvSDNFcDONgCyIXZcnEr
UAx5sjOsydw5TfdTkP1kzeNzi9iMq8J7pONHuzd5IQ73tTLTnWM6G5JqzySesELPAclG6qOZ8idb
D3dJvJMwRe5MaI0rM6XMoTORG9wJE8l2HqHXq0zUw7ruvSd8rGA9YyyQ+QKal2nnCxS6FDDxRhue
u6gzj3Wgfw4Z4mrL3HDB+uCo8T55DSkmqtqo9EU3X2qzO6AOvlo6krxgBpUYM5vS3V9JHjHcrdxv
so6/nKx5D4QC8B/POxKN1iOeCn7HNSmqhyHGNYGAGMIFJ26NMPgOZXvMMQ++wFpMxieo7VOjSbhn
evLdbZG0l319KRvP8CMr3oUGcLtIu6BDeUpkYaD/S7jD7IOIYp22FqM/0kV+0A5aR0vikDU9OxAR
AkCF4USOD+fhPfbqCyGmXJNouotMESZFUycZfGKrD8rpv6GG3c61DSopfoVK9FJH+rBX7fB6oWJZ
21H3iyytKzYb4nBr3Hno/8+1DfAwb6F79y+wzwnhU/yXelSHzvB2fTT8mkN4nFNT091ApzYHbwjl
SELH9AuEx6LvFNtfdMiOmKjejdjt9/iGQMJyUaqmvPfcUtx5enXlmHklaPAFc95npUP3wwvKafhs
8JkN1c6A82Alj2atIoaU1KUaPYgh6y4kXtO7gutnmOiYJodDNwMhX0j5ANOH4N72pwrFFsLmc2XG
H40+3AclooPK42oo0JgT5AX3KkuO+WQ9xMt6S4OMYRCc7CHgUsQcvy84HEJMk7M/ZsrxTbNNaDvI
e9vqnH2flEiNGFg6ZDyj5fL2nQq4HiBANvkgtm6UvyJc/GEObbLpBF6vJOPgQnHR9iFRo/FwWnns
D/eiKKZ90c2f7G89Nsvq2dLBReAmGbVgGxB0vU0JJOWzSGEfFBSQCfaBCA5P1jc4B+Nok7QwgUjM
wzlD4oXGkYvAHQnsMMD221jvM7c60GJA9eRS4BFYvGuSzQDvDEcWr7Y3oe1+SOa5cT3W10lk9xT7
IFotkyOiW500OhV3g+oMQmshZIy9V/iKXEwoMegR+Vjt8Ls+GhYhnYK62Sx2YaYjz7uITEFRlfy+
UaacwaD2eWH7MJruuPii7vAlGxyQrTeajuC0ksQPlLOtUA6B2cI1pue4RIIJwuNTNi/UgIgBOYQT
+Wrk7tFVwVPVkOlU9UmK6TYCAldFH64+p6cZPw1zgWvIt/VSUWA+eK61L8ba2UQg6o+6KNDZhJSr
mQcicuQLajX7znW19yoQ6cFqyb8O4vSp4dpVbvN4+4sxYhLSG6yA3qSejBRnr6PxAiIsI29Nn3G2
Dm38cW5lUAtVAT7oD8Xu+loaamfODBnzmlN6oNkPBI34eT7JLc6uZZIYZ/fkTX9LZhZNp8GCH3hv
khDROgSHGLRQrYhVNF3k8laAQrKOCENbEgFic8ci7UJBcEZ2H3KAlfkZUf9yAUg3PLW1+x6YLg7Q
NjtikSMNJcjxcUBYZ2VFYwGSqFusXaZF5Er1oBGkcDfAgt4OhIGSA9N9ZEZk7cr+iw0SLohkTjDk
GdFrTAXu2pGawXbR6UimWflk4qJcmhqcTH1NhzqRLo15TW+pM2I6HpkucSBagOoYsgy37mOTfLVR
hCVt2iaRBTdwaYbfJljcIB6C3JlMvIKZiUq35JNl+F/Cuy6Osz8O4AYMAD907XWrkVSOpxvOtFfi
WTdXvU0+gjXQuSZUjPIatohPUoahrFM1kWXKNeo2FjvWlJBAq6OxXdFMN3y6RCsl6I3gdTY2VaTv
A1oj3nJ6DQxsHIWr3uON7mTTMwkM2CWpI3D7J+fCK7Ya0cRAP77j0hw4+vbGpVzaoHGI4bmwo09c
V8H6L8P6hz9ES3/Vk/4mO1zm3pYQri2XOCPp2NaidfqL7HCxZ1EPm2SSLz3bulH7znaonwyTfv3w
Sy3TBpBTfATt1cW1PLAPL33PbBXWjDSTIX3Me+upFdmuQ5izB4z9D4Nra9EW/im3Wl6ii2lSep5h
2CSPi0Wl+peXmPdMaCZ7CbZevt6oMsW2bB70GXAn+itC4dinQLbUZAtN5aa3HWq0hpkFKAPv9XZS
Lrm16FpjfQljsORZx0Jv5FQpsf5VMt25uM86PZtd4lYPaQDuidKi0Orvtm4frMnecyJghCDqcJ2n
LbxK8hJZwRShFBlMfMeaPuQonWM+BJFvpPCdHZu2t2XB5nLK+zn+vM2YJo8rEE8+mTPurPtHa2AB
lOb4wNwdSVzGznabS/AxrySm5+P/17D8X0eBGWgd/s8iln3z8TdzCxfa/9at2Oa/qHzQmRg6mgcL
kch/GVbkv+jSoxoWrpTCRJT6X7IV0/uXgzbbcLixPMQrJpf0v/0qwvqXbnuItz3dsqEUyf83u8rf
FdqcfXVdsv14uqcvr+D325dGSpkS+TQvTYpr2eFwT+FlLSMIBhrE6XILsOc36mxFIXP6MSGlwxTg
1oE+sfmhpQBkrc20I+eKmKgEs19ErY6gAVNto50kNJpVMYcUF4b2Qwd7qlfGqdcQP2Jv83xnSLHC
kmi0+cvn/z+sS+bf5dC8MekJ6Ro4UBdtEHOJv9/0md54aYpd1/ckNz3cw/a+m5jMdlnQ0E0c1K5T
lCLCVIAxwLyfqa5JadLN8JXg2M3IAPqgOU5KgUszdooi46hb2VPXUHVrJduTE2f9anAdAwD5IgyM
vHkjzDrbSKTwbMYCukyAob9vltYw5BiwXkRvNg/tEdce/d55VD57A7LCnk4bY7wQMZo7JP/wSfy2
QvNJWNIzkCSh/RdkxzmLYekvy1+3DEQVnzrH17omJKBUZ7O06RMT4HHozJQAC7OqMAGODU0/d1/Y
R5gRvjO7ZKdwVForyqhVn4HHj8coXevUQKuuNR3/P39l8u/youWFUvJwTZu8YI+v7LetpK8nJ/IK
0HOehzO9/DSCQq5LGx2vjXLHwJN863lgH0QLwlxhaxyttL4MSakTtrkEIDDGzaZm9BVR7xQaIxnm
9iGyuwgDLakCZrGclSWudKO6j3vrW5vpL/iAimenHy5jsUYlZGtV8xPZPPRXbz5mPVHNZpC19yRe
bQmvAvloBNCfEhNFA53+Fc2qy3/+HMT/8DlYBv41w7g53ORv+1XcOLbNRSR83NOXqA+dZzkmJ0er
j71Wq4NoX2u3syhn7Ir2GMx5g5qIsi6TOzqWFzVGfldO2Z52wFiFzw0KkbNndmQ9F4964vz6zy/X
QEL3l+11+dpsXeJ5Y1vnAICg+e/Xl9VxLokH7nc7Eg2G4aD09aCGps/Jy6/TrtwiHgfnXGr3kRtG
W9EDBUGsQRVXRPkl8ax3gVzt6IYcgv7zaxNiuc3/3PtvL07qpq2bi96arf+3a6oCB9G5sW3BedTk
eqzyV+orjlFpra09PXmwe6g9SZRzkgVyXFBX7Z0RTDEv7cxMHJgmgbc7yg6XQ15Fuhb3py3y8tKK
ya/iWb25mM9WCM/rY7vI3egxMlwY2m1RlbBSZ/sEgcY4iiRbhELtmU8SqU5luFhL+4GaOwXmiWDD
q09S00O+Ro/6byzf0y57zNRYXvDO+DpL3dFMiNUgxja+1qr+MnpbvHDA2C9hNpJZ2bHsKLaUvZxg
PYHiIlRg7u5zlY4ErtIVGSr6m+gKeZukSg7ptyzvyqtJ3gWLPgr6pnIfO8S1oKKMj6FDzdHQ9dpM
Ok09ApG/Shf7fmyQTtGnkb6ryqHYBT2SM+p0+kY0DBcF2ju0QBAbnrbBSDae3UmJLQ60az4y96QD
UG9k2gOMd2OIEosbPKz6J/BDzV2yp0Lv9tGUE6OAGE653ng1OrQteci50nI5OdIJbhgBApmLIGwB
tZHn1kisXTCX0fH2JyXbg6mU84BOgMFVvzbyuN3XYyR8N0i4oyeaEkhPUm3el2MvH2HjOJYaH3p6
aLrTZqdYC7q32kB4k6VtcFGbaVL5hkO62MBcq1cdhmsW/abYck0zfoURdypHKqk6bI+DMgIKVi0+
DL2nHbJZmIxRs/AjtJwtGWI6mRw548DMgBKJZVXfmYvmvWr17s2KxQ6mnvvejHKle6H5YgHjPQKB
+S6SEZ48v9PvFZ0KN0vvaZwQUD/UGBObsNo8gWosT5ZGKJnuiWNnmMMutulR1TCPa9X/nET7JOgA
fwtBIbhCGYeCDE369k12MEqNSHSbl57TFgNIULhPNlSFfCDJl7ayS4bcpOSlI19DYh7fu6m2D6I+
ew9iEdGtp00OQ9ghLaTonyqvmCml0XHVRAOBoW0okdJEv6d+sM82Rhq0P9eBq+hEQLi4lgznznMd
+1EiCDdb+KxmV5yzEjV9JJ5gS0qbue5Vr4V134GNv9TpDxH8tKs6Pg/LjS0ssAxRl2SrzDCnbT3A
+PYGUe4CvbUBVIWAf4pU0QQU/7TE/PfVmmRWB4wE8hRsdfby3/+yvaZWVWpRKOm7y4hrvomDS2l3
oCE412Sj8WwymqsQRR5aLIJ3Dfyfuzqf3hLhMfPguttWtTDXoYqtNQnYFf3mOzcmccCzs2fs9hga
xin8h632vy2LLuUQSmlD0kG1DU5Kf3/RxTTrQWzY9J7EaQp051HmHWitVO5dlLOHEjgGjjYiuMzx
WlcpfPL+mkXhcmjR9Y2D23bWygfpTMmzM7Pq6OB/28qbTijp7rx+ftIdAtiTYmr/aXP8fbdZXjkq
ZOFwZmWq+fu5rmqCKFwOEKRBK49wrXCfW4lYB5F45AMe75U06ZU1eI/aeSB9o4A0PETIY2pw4Xg7
nDs5EYIQRlBmcRyHx2QSL6M5qfUMZGrbxXilx558eLCEO02M9Op62W+LvP6HypnP+/fNyaVFiPvH
XcTpKNB/35ykiaZIj8JyPYByY0hObkrZyLfIqtNnDxVVncz9sxUgkglpZkcUGTurbp8LaxRPY5j4
RkQBGAVWdRgCsSfq/Vcy1ndll2V7CLjhaSisEnxIqGPKqSLfVgaihAy9rTmY1SqtWSh1FfpmMZ0S
o1GXhc7UxjXhFUZ8UZUT3Dfp6PfIQ++6uc8PaAifOrs/J+YU+SB/QIFE3PdG8FqaQe4D1H5sS4Ku
lgC9omu5EkZTPXKhtw8uHUpjqgbArTFkYkCiWGLj+gTvjefqb6Gb69ssLJyzmj8SlLEVDWjG6l3q
Bod2XPdQivkREcsDl4Z5GEzcTAM0ORkM0enPB8/NvX3oEh68PG+oHCaEgOkujeTA6BuKGCiOO7da
PM30o2is7gDh08PWSIHU4mxrKtq6WT0OhzlufwzYqdZd7tiHVGlbBKSYrJUiwgrkjdGSd+b08qVi
D9+1UXfqy7i8b9M9d4s8BIFur2YG3isbNzuuwIzZrRArKzLAszP8LEeXxG7aDLldnFU1FGd0iMW5
mo/kPMBDhcV07LCtRXbzs6Ai3ALYkufai2mytkjoz6iYYhS7HjOKGk6bcvuzh8j9vjWreetg3Lub
U+cHavLqjGn8ZYLg8Zha/aEYCTBHZN37JsOwM4AWi5Hu9L1vIutRk0ypUMJ4s3adQJu/hIN7TL2R
kGfG/AjsRY97rwUH2JGA2jW3gTlzQK5y8skJUywGMhqSEGxMptXFIYJ25zuIvOARfBqN+dENw7fU
JAwp7/d8qNGj1vXlsam9x6GkKjOlddJz7WdbQ+Wsx4qQFNKSCdKxeJeo561I/LDbyVrLZL7odph/
N/hXd+mQASI1Clg+M+OCMNr3jnnkf08/2zvXWYW+POLYYdTeZTT0fgcFUKzhw/aaMCBkxy0Arf4F
HqIT4d+yJCn32Gmf6JaHvjSI3oys7aDCfSURbUuZ1+hryxN65JZCEr4r4Q9viQdTzZNIVulD25WZ
3E+kSPuJTL6zDHV8gvlzrAx765UwqruFYJc1zlr1pbpya5STCPcdYxryfewjSnn7GPbTspMzIkV2
iY+TsCQ3L9ZpBL1zsAITaB/RWxO9TtQfO8L33oI5UQdXEdDSYPgsDDvecI2VgZA+VKeZAxTyAq+e
r8HM/MzpcejFKZw0xn+BmPvtEqCXZWG4C8f6ORqTdBN2wV3rRgXECA6KKkhIG/Di8eDhz1/FNJr8
pnTIBIapMrXXHpzswcDZQGuvgvCjjsUkPgsVWjs7G+oHJ5t7tmsAyIQ4TGeWMMbDyjPWkQ1g/fZQ
RPIr7azPnmpwBcDouzCDBtUaycVVG3+krtaifmq4Oyh7+V1iA1BHnThVvlejklv4fCyZA9Re4ELM
ISziACYthhjckfrguPXPMivmSzKP88UIM7XLYEbSPyN0lma2tzG7MtoZPR2QJujNF1QYxAm0EtCk
Rzxa0ELfQWef1QcdRQr/qF0U6vXw5QQiXlktphEiF+g8M8/0p8rYIoPNd3GO0RnBKhVpcEcJvBPa
3DxoXW1u5n4EhhgHUCZL7zLkfOTJmF0FbWocAPkri5C4ojHaM+x/k2We3ysOXCDDS9uPu7A4BYr0
UntKM79p62SFvogtubdzQiKgx3YDswlZPWvlZD8nibrXBgP+seEdUhqRJ7vIx3Nrie5UdxLzQfsY
xHO9bzo6E15skd4G63nTKvKnurxcKTUN+7oh1NzWxCO0/L5+GuyxOghEnr5V9C+WO+WPGLs/9C5E
91jm780E3RLHElEZGHOdghIkCwI0fAmGlUyiYu+RhRwgXgUHGQfxXV1W+mMPWeMxK0gkHYoPZrLl
DlHTRBzYQdTQFatKC4+3P4mqIbo0x9/qGal5chtlnm5/cnoSJsvKRVk0MGRCkhhoiiE6U5bkNE3j
t7zBbo7OuqM2a8jEjjDgmOPaDKvmPkxA0VmkNazSTOlnL5f6GZVhCZI9XnvKwO0RTy5SLx1tpc0b
O8B81HZgH/BJ7hoo9nu4AU+Wqq0zp5NwJwf1Y0K3fYYMqZvYk5y0yc5szNkZMnC2j0ZueqX1x3ku
h2OYut6+6Z09pNDr0Fqh34bt/VwSWqWH9RaKWnBSDNf/eBjnLDjdnkuBxwCdjCT+ds1aJ2mKt1Lv
WXzSgFzksX5gwEKIxrR1NS15jZYmfNDrnJ57ZL8qn53LhE03VNcYWQjHQMRfMcNJfr6oH6jP0CUN
BkO9gEyLJEdWFpYuIu5Fmjk2ZCg7o6vQzYQ5BPOmP9uieu/pta+IwAnW3kjO01BNTMjGXEE9nM5O
Yk1nQJRHzHPtKZl+VEFv7EtzhtqVJWBcMQ6d+L8/2axFThGALi4SRmFcc6teZ7XHioJrlKnjqY1e
XIzR94bR9A9onwM99B4iK0DNWy3Msrk7ML2W29yjmIIA1lESM393hwOmaXlpLfndYO09R8ow9rNV
CgSbFfsYCvUtgRLLSFhzd1G7JFx4cXkRrrYr0E58pkih73RlPSYAxXfIcT+bUDO342Q+0nwbdnav
McQxEdk6uhGfO1n/8opG+3D6/jmIm/BnieKULo2M7fodLQT3dVCLbS45rsbWaBPpEaZbK0xmdDmM
LqfpsWSGsKKKYzpapfPFNGtYa60kddUKGfa3rfiJ1MZOg/gb2yptzzrfjwHa4jwy3xLORNiPsvuh
bfZCtsT6OHz7zsRYSU7yF8Z/VqRBfM2ql0fs6ZQSXCYy2jkV626sA+Uex5/CBmEaF9jBjRrZMH5e
RzPdnafjpoB/sWPmFxCqmIVngOxN+6U5hyZB/+52wMNCaHKmWTzWEgH4NA6EHoB2C4IJhWznZTvY
LQti8cWMVL8OWotMiBEpEENXzFHZvIX46bJKhS5HSha1QqhLkBTwKCuRETofrGQ8Nls0pY8hVzqk
4MB+KIj/2kYc9eqkCTZ90sszfc13XRGDMY3J9Ilof0PxDVgJ+jlqvD76NTr1m8ctmrkQ5R0bWl7I
HWmMvZ9mDSnERq+uLWhqX+RG8Zx7JCLMcpwI7Qap3nEKjyd5zCY7/KksBttlZHw5jX2VVh1+Szhk
I8Qc+oM05vdC2BpjbgxJk1545ynVUmjgpY4UDZmpiZHhV2O+4OGhOkl686CP7Uun7O59Zi3Gd9iX
D4aVJJwVcmefa453nnlja4E9RrM7az2Ygw60Wzb7gZbFHnFfdgpT6qPe5IgwO21zP1k0aRqsLI+x
Gxmr2Yqt11RrO2Q/TfIh7eCxqUz8CKKenuRU+chJ+fkmPSEKK3B6W/Y+DvvhUzrep0a6zL6vUG3B
flr4qGX1EgJ/8JHCW1fSnQAHeuV8cezU3KZVKo+2XT1mWpRuJLF2+zCsh1PN4X3bpnFzrxBHcANa
/SN1He13AsswFNF0sjqQ11UIs7vVvewd13lFpGxnfAfA8C2ROL/s0ARJHQI+oW7xpo3w6JPeGeZr
GUS4TSwYCylWrzvEFr7pSuPLNWPI/zgsSi8Mzpqynp0ysz6iDtGCFY8j5QrtvCmu1FvvsenLFNtY
DHYGKDONK0MF4xOG4N7XNN25dky7IaiWxYMextmmCifjorUxyiFa8NQicXm2NbyKNYS9YwLjes+I
RaLPsYtDGoc68FSOewbJw1mUt+soIt8qg1uyGR2ITQ5uvELSh0qGrPcd+MfMWzrdz+NyBLFM3qgB
8HWTVJUAH4Z2zRXTK2dDDsTmsxEEQF0VmEqds86qHBzSgFURnGK93I7gTu900eE6nV3Vb/Mk+cXq
AhfUS6dVVsQjwqzy15AZoL/Dhok9EQsr0/Lk4nwkfSnJ74lKI4wtYdTRhAi04gQt2xSZROeYo98C
br5YS0Q0vZnOr4Ik29qq+PR4OyjhgYhWDXzYgJiJdYn+YWX0F9i11jVPj2K2y4cBfBZS9pBQNQuN
gZgBBGqmfiqmvgZFXdd7IeT3phqTnSu0px7g8enPB6pNIP8jjOQ/n2udgQOj0/bruhsl6ULOvx+c
5U+9lDG1tC42SJ/1k/4whIF5Kpd/efvT7cERBT9D9PdJJ7/JCeu1aBsiktyaGybXa/N0e6hdOona
QpRHzxrzWmFfirfSCgmlqUtTnMiA+feDHWjMkKR1mKeOp1wEgSJE857q1lbpGspp3atoPbv1Xgli
Rm8PjJxfE1SCOhruTe1U7un2EPZ5jPhaEk1REPejG8jYU+HsALLNJ6Do86khPh3xfUJodJxnx9G5
D4KERR8iJu6z2+Mw4z6tKi/fiK7CFtqRftoiwNZK4AuCG/BA8YpysSW1zNOokwr0Ym4WuVcSMGjj
af3DDBWz493e3/4W9QAg7YITPo3fenN7LnCacaUSvntt0qDmWUl1walWIY0279y0Di7e8jxfvwKQ
l3IodnJ/CqV9rmVinwm7wUSDX9HZJ4wcu6Q5WXoJ1oIq7cVzhsPUTdMDzZP8f7F1JkutK9G2/SJF
qE6p67q2AYMxHQXFRkWqTNX6+jvMufFu53Uc2HAObFvKXLnWnGO+ZlbxGY2GOP59Dxov+ZSGU+//
vhn4EFIdDtZbUuu0XZXiAfa9UD+nPpExtjMd3diczn8PadVz1lYMQFLGVRw1+DG3byYayf5V1uKu
lN6e+0Rrz39fofRYQVXLGZPQ/KES7ElO6+jNhCgZ1o2de0868TpPgWu8koPi77EbzkyyaE6G1sq5
GxnJduhxmItiAmAxuBR0eWBvvI7Wl07iDidw/aUeKmNhGZl5SjncbkunVJupzNJLbhnMyShX3o1G
exKd0//qIpszkNa/NUZIyHG98ApoGEI81uGDmWGapo/7EMGql6ISzl3zz06ExxgZs022h40603yw
5xLAK0QD4zoqfsjvi0huegm7xsEr0IFNxYlMWSHxVhHBhWOiWslx/NFoJ60E5OxzGqf/2DSAn/eh
DriboLn/HipkiMhh3GgP6SpQmQNVMSXQjdtctB0SxCmvl8ox57ock9PQ/dSjro7MQM2NOfhLr3Qy
vA4qvEkR2OjloGPjMg5vbopPXBTFM1Ft5tVM4/nfTwEJ9deN274KvSA5VUy71Cf92ABB4Mo0AmPO
6uGPe9/o+yOz3PQkUWFUrdLPhTY+/mnUy25FowY/ZyznTTJ56473/YmgUPOJFEccFEHb7v5e++8b
VboPURnyR+fvrtIaGL39dtItxa8EqNKdk9bETWirFwCeh0QyFal9edMG5kB5zOzayeJwFTUDIHbI
Mv1kfWXowNzsEZVIP7A2V3quE/ZJryqc/JlZWRQUebGiwUh0fFgXGGL0ne3iZ6J9se3nVR88Z3ZM
KGjoP8MleG1Yl5l7FO46Qt7DurXPrWlFdQQSssjtxSiSf6pP3uukjCDZqF2Fq3nmZSc6uifbLoIF
XUAIhEXyVSKiQk2A6JrEoIWtkJE6ZfzmDNCGNKWbDAkZDdkOQamBFQ5rFEgQpZW7ttNE7qcAcK1O
HRX91E7C9CKmsu4Y0Poc5GY0X0lQBenaJXeBRtHjLkZ7pLa1Y7wPbUj2cDhac+V08ayky7lKLclo
Q9RHLW9/DZxra0rEVYsJlfQXbwCPWN8RUm2GBGFq4J+C3LobMjw6JEnAtjoz8d9i7NJ+rNo7VVW+
cLtRfAH0nSePxFFhB83WdfKvKBK4NkiDinXmaOW0ssRIxeHjfaGAJAGJAmgxlUVyRhrIousPt55k
+Gvfxf/qvnrx6RB+JlPbzCqB+FzaLZ86G8Jkh3iWU+KTmDh0AKCd6jRydhsfAYGDTuIy+Tf1opa2
Q/ayTQyHViTY3BxjTVhqzOpeGJDro2RNi29YIl5+ygzXWE6VOuVQw3fMFOhkCiaDhYd1q3hrSH5h
5gtAauqndZGPX0ao0CFBSlkQheerELl6gPDJHbCRBkwys0ePy9vKQcNclQ8W7ecsmrF0mbMayRMF
dXGuxD6MgvCFPFlA+e3BIsjg5Kt2nZNPM5vIxsns7GyWl0qmG+HXyGdt8clZ90PPrHVbixvtoVuP
/aAW1o+dp0/SasEFaHcXrQd0Dx8qQshOV9gLk3lblInvhuixmRgwZ0f1UXTGQYXuXXWdRsSfxe6G
1yMvHtk6DyR19x23yEVQ1ZBcLedFauGuCj9RZOHDxWUwAe7EhQrdtROtP1McxbwODGnjvjWZpIhk
AthBuQLP9BsZ6kcbUP+bgp0mtcNvGm6tYJbeGcaiyJxziK9vlpj8JXLaBmO2agz3M4sTNh3sJb4V
tNuibWD4kUygF7xlTd7sLavZ4aIxZwIgqAsKZEZH55hGAjX3RGg3ZO8YL9z4Yvntm4zTuRq7u43I
usHTUpnplQvkDVv2CQYekORQfXmFoy2ZoD11wlhxBRUDAY7YvrEYClBPvR4+m735jCS8ZhgG7z0M
mteIbVXrUqiwwbqozBekcL+6hUuSVR6uwYAFlwQdkbhbUpyOmsnFQwLOomqLT24GOn+rRKM1KdBX
dtA4BV1Ybdhg7wtmSYt1tRzNlaiJgdXy8WTZOj4B8nKBbqoPlCbPNMLgqpxKjwI6Ja3Atu+tbj5z
qsKaGrtvJUTqZVC0EDBNctlJNKBwJviWUfLB6aO9yMW01n3WPomemsQi8Z344slBablM3XDDyMCA
9uCgiIpvrdN9tFZ5T2R+Bsu+qXXmuMNYX8sA+MZgMz72186YkquXTT/dpIPt6gJC82RoPDVamh7s
ojwF6YunWWj6CVXhNKsb81Y3fttxZg3iqXBDh/ID5z0d1Wkpik2HEraNAJE66hAaBYtjwKUTpCgI
OXG9mJxHEhicDHZD8t9DGCH0ot/UwDtl2Z+oTI2lrpPSPoxtTMpfd5JcIvOcNBYEYO+xnNw1/bH1
SPEn8bAcskz90kGeQXObZl3QkrFZV8PCrrFJJm64d7zsGTH4mv4xFWDZ0BJ1on9lZXvw05wJ84f/
IlZFCSVOt5q5llgEY2HpydzZmMSE3oOPRVwJjNi+MjqS2yyeiODDv+ajS06hYXi5Sx57uK9CuawC
9e1pI0FDTR8whgTHX6LXarM8W0S8tqjzbloStdJwOB1XceSdnPw1i4wLzTrtiDMPak9849rwZllW
KoJlB8LUIqACiUTPFhjsS/nMxKQ5C93goA0lSaHOP9mHeEWacNk30UAOphEuBeUHLUMzj49uNpXz
IfgL8yXAiBtoQWjNb1yUyGJ6pP9yPDZGe6+Q/nqQ+pzmXSNngZZLMe/DipFvqG/syLxHITGk7Ov0
ltK5a2ukwNPRYZmCb0eWlVgQmnTzp4i1k1ABrf2gHV8eHdh4Biy1GUThtc67MI8bhOwkWOL4HukI
pMFrxRimqN3rFPtvspYnBFREcHfdmykCZs8YeRCiXvsAhIhpZjPSuKqFdJLXykYUM3KIUTaRk4+e
KAxmtPs3hSrfj5Z0bg+5RqoemTTZwD+O2DiiTL16xZ+/I+N5G2O/QHz2o0p0Dx3V50zu7cpCmYtN
N6yy7BAV/PY8n+YugrqVOQTk1wzBvrL8jDQf6Jeani4esLl+2prIRRZVZT4HOcoVIO5JTWxwQdcX
PUZ+6ZPkntMueOCxoEYUmBnMp1g6DIKQi3fB/jgFBKtK1PsAC9tLb9rf+pRsU5tUaYPOm4O8AzYg
b19YBiAvYP/0JMRI5hYrx+6vrscvCvIPJp0Npyb9HcD/S56gdWRqUGC5r/rYgKynb5POHXFxoiCP
9JqTSaLaTRAUK9Zowo4d+eVM2o+dRWo1TU216jKxMink57CrSMJM6oXT2FuCsOcMU/ZVUx91U9sr
9BFh4Tx59qAvNecXoTm5LQ9BPqyxL0VXDUUqZRXTiyQgdDCN9qjg/mGoY1+eTPDO7pfumkfTqMwV
siVyuXMfm1ZY3YrOIvhWuuk2cF4620FWF4U3RphvsqfPFoXRZwod3EC5RKIW4ZuuYc01ZsB2VTd0
Oxu5z7xxAeQpOjsT7Y7J7WlGPD5XvOTnqR052scoLG074xOIh/vw6PSOwQ8OQjE3Eu0owJNYE20z
7KoaGhns4rakpT+JmQv8ZsEYxJkRVjszqDyLOHqXKjv3oj/EMdZF/DUNZj8fgCD2kwJoRQ1gxhvI
1czCiRv6/55HXVntB/ORqtOXV/Arnz1F10p3GlgAId3+ffEuail2hh4CHR06/moC9vZJUrb7rhb/
+5UgMoBw5XSYq4JrK5jsYB/qPNB2GdKHG9IcxHzIMnAh1NZMTcshmtuYVHeJZZJY8lCd9hqm/EG3
UrpdBLm0tUe84OOrv4dcDA+0YvKrWZssa02CL4U/x7gAJ6MhNio7mqH1GI8Z6lQVLjA5K5yPIEc3
spDZdRztXSqY43Vd9B63DCzC/EubsnJVKyN6znogNSjhY5LsrpMmJZ6lMmZdMupVWLvGqpi6nmQE
2qDYkQOs1+SZVP+kwIiO/rf4qIglDhtNP3SBTJf6GHOpCfWa+iOOQqd60XTrNyMacVXIlJkb1rnE
oGWZ1MV4qGj5Qhn9CQaVXvAVlMyw/D+pkguGLdiV0XRUI3Qfq2lfB+WeMbPcyFwOQ/udIT4nDXu8
ce0cTONfaKR3KbUn1XqUHDUZWf1Kc1nMhHaLdPXrJaReYnvCwlcwa2Graj3c1nRgCSwGpFOKGPVb
A/kI22cPBMi2jjIpPjtNvNoJxWITHlrmyS6YraWdctMiMmJep4qN7WXfLFDzphh+ywKrMxQNQcjP
nDDmR9FkEbkTDBeMlvmSHKDASJ7cTO2bKNoO2T8tcnZ5+zyhGs6LYZnkHG5TfR3X1k7LvVsWiRs5
p2r4bUNkC1NKOgDyl05Wb4WGZKR1LoWNZjWPTDqc1BRIBZp/+ZfXc25mm/+1ooAesDNrSuvVx+YM
a/VYCW0VxT7RuUxqCacDL8H/qTxPlrcvzegYFd4NKsGPENVmxBxXi+iXnGeFxCp7bgJrqeVMH9IS
lWeWD98M2TZ1Eby67fjgdIKE4L4AEqswTQxP6aSf+BAxVNXNXtOyfSfvQWNfupz+RFXfGt16wk17
IrSznC5VEe74DJAB2rgGARIUKNEmn/0+y7/IWbh3w3QPjL3bVi+UnN6s0mks8Y79yjwjeSh4q0Li
A9PH21G39Zvm3XvPo1xGqEBqcJwZKy+pDqTYX49aoF9dLWZk5688i3lkA1cEvFmr1z+Fpl1UT70p
M21tDtIERH8otNha0dtkdM/JnEEWeOuyuYWDOuqxgRWu4eUc3HE0VLshid7qsTkXw70g017m9aUe
UIR1ffva6MkZXckq88EjZAFXvpOqK9kya7PiSqrQ3SMTqVZT5i+qdD0KZj+qC0HtoCazCavGOUw4
Padi3bbfa58zI2sMGY11iB7lx7BBXpni1ABTRDXw7OUT1GkfjZH7DY+xypQHeLvd1Rwi4sjINq1d
EYEEfJ58iHWIgZaA81UBtgITi7m2SQNy3IGmU/VEjOTFNe1/sGy+jAJnexbfSzNYpu20GTTj3W4E
wJeiuelauxeEoBJLbKbTqQjqZ5ETa11s4tj7TixWRCldhCekcbV1+hNDv+DwEwJGaPxVaDQfaek/
mVr4r6TNAsyoPxDIFjW/Is4Cjpj5PuzbjzwccJLnzacMi5OoUYwb4VtUDockcZ9Jwbq143viaSeG
YAhE4Nfmo331LEYXdpO8mgYJ3fo0tyoceum4GdIrBf/aFeop7fPdIDnUO8MXDlV9NN5Q2/7W/gOW
66afAXp/S0dn6sr32GYlYf5HGmdKfnpjmWjO/GZet9N7pBrKt2Bf9gV8QAtln/Nwe0XRvaf7hQiB
G/bxqrAUScbGSmmqoH5nrlqM+jCDzWLMPPYX/M8QLXvvd6TjOmHMnGcibhjiXFNPl+yXGU6iCUZD
07c0ZSgBCVHD2ix79paQUF7beptcZT2Cwed+GUPaDkakYywhLnCBytf3COm/QI289IGLZTZgsBvT
xY/cnW1N2gJ5E0FhcAs6l4hL3kLwj77zw4awTyhB/OemZenDccAfXZd3fYSzgZ1XS7KtiMTGD/SF
kMUrmVgyNi/T2CHfnA4Vu2ttUgg33sbOCdZocLVxK5IvcGj6eNPzDk/DWufYKt3oYGSkZsTdYSh7
LJX5xZUIAUieSht3GxTeueQ2XELsCuS/caDDnmj1wSm1XcfxCqEgJs/4zSzqm+RXuka/HUY1Nwkp
jlx/27b20Zv6557Dqttgi5wcpGpUdqumkQ4fm2II3mZ7FG/5UiTRrS5eZcjUs6SBS0euf1bNwOnV
gpCcI95oBTSUBg5XZjnH2OAWdfNknJm2TyYHzb0aU/GsRLTlcvRVYjxnynmehHN5YBoqP8LKi/jA
j+oPFJfX2vhXEgTqFJwP2ogGCuay78k3zl4FhWUT5+pC0vHVkepd1njaO1PbRb1BgFi3bbthw1zq
5MT9USicBaiA4Ol+lJ38tD0yFBOXlFCXPjfexi9hovrWfZvK0LIvdoXxe2RW1ozxS+N590K85aXz
5dUkLJQMpJDtbR/cJNFprz7VWGAaJ1TPDBmDZjWm+jIpfjxZn11NnbsRNgwYusrgBixCQIVWDMmD
LQ00y3Poum/tGF4Rnwfpm1FPb+DEOIqB6O4GY24hu5lbHp9C9DsOiJZ7E0+tzcB05r+awk9oVIVP
Th3v64m/zdAIdVGy4q1kvDFGpDOwIfk0DvzYOxkut9Po+v+E7K7FFM7NzP6XxTaA64GqnVbQhRE9
HcO1xfpSRie/6N8gmRW+eFOKrK48ptySw6wrimvV2cwV3Ldeozmsa1zr/hp36TyV1aVru2suXBTe
1nPnZ7/cx4dR/Q6ud+yb9GMKMFHlbbCJnQ7Dum9+aeA0IyIfmaM3GxMjxqyiZzcXXf7edt165MKQ
enanWiK1TjYGsUP0HIrmTSFnXDoOm4sjDkXib/ohp7vkrAhmfXOscpdoBnQr/6BVw0CIQfgivaWt
+fBDbkSuX6xH1zOs6rfY7Z9ZzWbhGFzECBmgSWgXjJPcuiVRmyOfgJmHwKz0Lz3W9zJc+h6/mrYL
qN8Al6QzHNChM+KEV+LB1TO6BprWxgoFyv7HQkU+09mdok2YnMjDpCqO9ZutpdHCNBiSWqxQbcFd
UozaPRBveuB9alZ5QhX1RdzoSPA8JRs3GTzhRzbrgBSyesaT9qRpBYYeGL9AQDmwJF1B7zB9FxHg
FRqEy7ABaZhZP/nAUjVKNByBOVwjhEreOFjUCw7DedgAOmwjVM2amrXBrzY5P0P0OBRO2svot5s+
Lj51lBB0sviY4pQQVHc/TDEYuwQSG40TGgSpt+5DLs3YpP/mxs2v1Y3Xphz564ESsRTI5z5DpgCO
g45d+xM+fq6OyDfLXTFHWcRppS2sBaybU+lXmypo8dLym2MdMbbR/ngtNZsxoavrELc0KXOZmhvX
hZkpKupnAYKyghOvSfGbtdyPpb6OsuZ7aiCeT5LEj6EheSfV8CT35TdzvbkiuBfNW1ozbVNbFJaM
eZhDgFvO14ZVfuUKF7bK8f4hFbB6/hmG0oY5/cZljSkIen26NmR7gF7BUum7chZl+TsSPj6Lh//V
PuMQpxEZZr8526gzsRp4/DuBe9EPpiBIYFwZ2fSc5ShbXfuZXjRFbUqRl/GmMGyqZ6lPn6Ft/DXe
iFUfTF/orYgFbXZWrPaMTSG0VUfCc0mCDphSp+huVVbMmmY8wWGeRQ4cqID8p4m+3pDdJrQDgYJ3
0sTI/+jOMwSXNYYxBEx6Vf7qxCmiXfxCnboI3eazKbPPwKxfTUa1miRmsWO/axDgccafltJJEQ0O
abUw6woESPPoJDCtccZ/jauobDLzTcTwJLJGP7C8Lwa/u8IXhkciqWy1ikRGOQ+G+oIL7OwKEKSQ
Geo5Dol1J9IbjFKpmHPoOhkjnFf3lYj2rvCfx8g/03L5aNfaZD75lfZN9/6nyuJvU0/Xnmnvx47d
Rhcuv5v9qVIPkmhNx0g02nueyh0z3LPpVw43DO3XDNoxcewPajV68+ojyX3mWzgXm4dOIrhEAytC
U9obFXWfreaG3HX1J1tG5ul3F3cywiDIqVHy5KOy5SrS/nUjLqF+2Kc2F2VdDhvCoHcO+3inN29m
5rxxhCKAegQ2Ox3bxrlyMz8V/uuYmj+gSeDMpM2dRgy0tk8fDcFMD2jvqoBYDNYtPkdOvexa3F4g
NYAXzyqT4WocjiS+89YbD7OZHebfVLhb4UACtb57ybjHQt3bempGnvmPZpjX/qJb4r1LmToFZXef
JgwwevcUhLxjiC1ooupLy8A7FiTG66jbHyljDzeSF2JRvxuVvlawoFobb1Sgv1SPZUL3LSYCkKQi
v3z1J/9FpaQ1Srd/9RhNJfWAe5Qm61yl+UdSrRHyhIREDB+1Fe0RtY3mCKCy2lkGLfuq+wI782zh
sJ8ZWXceLbEfY/MqUhfACiN1foNGUJvT1C8dpiTetXxbGXjumU940d5vHsT2IvqIBvGbVmhmOvXi
1c6pY0JhNdn5oipxHavkne7BabIU8OITw91bkJVnfGGX2q9eHeyteij3QSE+kT/9Jhz76jF8QVIz
d3tGDS5BGPhFXgeKDNR+KCFriuqGjWGBKuswaN2HmWYsX0a3kwEE08DY1VG3Am3zSOmkgNC7Ow7X
Y6r3u39xb72AZWV8uGzj6bN+XMm2TQVhKkZnSLul732OZjk+7AdvBRuwa10SPVyVafocVNySpUHu
BhF4xmgeH+vwVMulRpvDyeRnGMgdlu2ZzsFrVpQhH5UwNqBTd4lHCzGM91q6xmwW0aDG4OBGV2n6
PTHmCcvSeOkcwYQ+btQMt+s4G2wdwIZr0xcDzRnL7Esq/VWvw+9YBsA7nMycmVP/k4MqLoPwKW2T
e9/gUAh9kIGpo28znJ56zR0UFxitxgK3IKjccfLQvJj1SV7R+r4TLkCDP+pfA13fd+kmLFokBR5J
wLhAxwkfmHuelI1qrV9OmL07/73Vb0UN3U4LdhmxUIGzKx3rMjr6Ia7D/RA3uB20dVw2+5hLpoVE
0wPnwDnWEJMRA42SYbSCWbcdpnap28AToH00dXqCELcqs4WfjfcWff/MdXGdeuIcyvbXVxWHBhMJ
aP8imgxhKVeaTELcxQWEz/poJkDAgtQA8YGpUXTfY5X/KiVRsgccl9MfXVYINlVWz/1J32oeVRnR
2VQgfn5oMrr2Ir08FPj+wDRPM6im/AmNYk2ibhFXLJUWky5E1r13nux+TQQWs8NS/6lycU5Zo7XM
zvmwHnrMCnCYW330Wt0RaiDe8BLsjQgwJUJeJvtpvGnyauMjc5t5CYr1umMW3IkFMOaCK6dBblls
GYrd3b7Cc1B9OPjDtKi7wWf6kW33KisLre+dUeFVUEKPpoPJOdkhKVlDomXtzE5amX8IQ/vJNOfV
Iwe4juyFw+gJXfoLiSiZB4FxMoG9h2Lt9zq3plj6UXwpbffVRarwMNlDwh1JXwK/g3Houc+9f3br
/3Oem9D4NPJ0RYoC+eZ9cgNYeLUcWEUM2kFA1ogIHe3eAH2hRSlPmTfsbaf9KNDA9jooIV+xkyur
uiYMyv3AeE7s5qcbp89KGV/4aAgtGHDBuzgInS5b97a5HWvcE2HSf7UVOfHgHOk63oxc/4d6nGyc
QF4w1VDvM7M2XHFv7BZZdLAyQ5qpuXMfbf/XYcgmXl0Xe1EwVUhc6upZ/7GcrqXnkdpkCXgHSSaQ
j68bKk2JZH1Qs9GO4Z+aVOiQj0/Eyqxdv/71dHWVY/AyAZOLHbUbrO6XZtijgZQ8awW6bpk8Gy1A
Ay3g8GXkIz1DUp2rfksiwatnPabE/S8o2N+eUZCuboOOAyvy+qMD/Nfpihc0/S+F1myb//4XHOqI
EIArgliThMVoxjwF6nxwacLkxdY6ahfnPdejZx3nxowlYZ4muKBwKWcGi3Cf/WtzwiSYNrDe4WsI
+7RgtAxAKpsoJLqOUU2IumjQqKN4YdDinxZ13Wzqys/m8beGDFH+Xk0Y5grzEhEYvHgQm4lPBtuY
NAtpqVuKUGDOaoS6Vn+Uk2ghbUp1cHVGy2RoF5vjhwsxE9kwn26IUkuM7kE3H61TN6blYzBnqkA0
rmoLgnFPCkpjAlwTxfiGg4b0Mc7xi/YOP7belb84Z8MnErqigJniYOYvLalwK4va23GmaCsTz7tE
FWFjdfZv7CsDn7Jam0VH55uyHyGhpxZDV5NZ0EbvQq9tTjGhvquyMllocM7CngZWAhb0MunVebQR
n2j+kC+mVLe2dtHTsCXb3G6DbM1F0i0xJ3WLybNvg5I7K4CeRMgSAzDR33Pz08xSJNl6580YIp6N
UDuRVI4u27ZfbYYZzCZMut1ZfsuEt6QR981tDOrRCLYkL24dSfaHUjWZa+92ZW5sm5artLWcKAr3
KAZaQKKBaOoPB598tTIfz6kBa3R0nqOh3vstVg9kElTY20B6EkmHx5bToTpwaVY33ZMS9oeOlMQe
fMaNQrRLo2SwChJj4jUIsnRchq2mfqYhpkGk2qsVGEcyJt58UlnnGjLZV1Eyp5JV5yydTHsfuN7W
Zv/Ykgpj0zr5M2Diq0a/U7g9nnMtvTeWetGj6TeOIMKpKEPgH27rCS1RZO6ATR1VJF7bwfpwQnvD
IGgZdsG9l+pL5MW9DaazHmq3vJorXdAppzuiQjaHVE2k4yBLneMuXo4mORVxEnfbrq2geE/3aByp
vOCaMkaYlqXr3xKbbRkwdbZEFYDRKjwrU9wdKcFRNS9KC74z1125pbORcIPWYxChkWLyXQ4cPR4d
5HnFbdVl8i2lMrMMtCyOUdLYZxKXlIrbBK/oMYyf2yhonqbG5y9KvXfvRY3JPzK5cZua2Ousiazf
OpaLbnRbnGvitzcaLnoD5GB4+/sRF7sE3V/WZw+kZRpMxrwGYMkAM+T6c66Mturap0MkyZKwOvLH
wHLMIrBPM6fyv2lfFLMK+SISCPWYAE3JTiv//tyN7Wc3K3A5nblMR4uARlizNrXE+9DKjvISDl6e
n1GDDQRijDT5M8EaqUNz3NQ0761RLw7eI1P778F4PC0Mh7H5hE8kMLj1fCDnGT0JpzyoFlFsMWT1
quOYc8gdhD1hqyfgKyx5/Hug6AvnNNP89cS48EwvBj6bwidSezPkz3TzIfttMNag1KDbuJYTEYZS
oeSVRmVgEi3SecaKu/h7rYoOSdk4B06Ub8qrinnpRt3OVErbO9zs+8l2uw0+//+e/b3096A/fuL/
fuzvNZ8eHew66BVeEsCgeDw4RTwtVSI59/6/1+j/hg8jUnj4/72GxQQ6e2bUuG0dZ1+HoF/bMUXG
83DyGR3tOGY+fOfv25XRO/tIh5ygWZpHKnNdn9jO1JIMEbL3xhia6uOB+TjhRnXeoxCwumrZYxNe
Nykdv46DBN1aaVK/mrmzt6HhjQMCYeT7Wwo9NPKPB93OoPXoyKUez4DMBlvSBfFuP55a7MRtx5+X
tHHUc/qL4OJgEaZnM4VHQSf22Mvqf79qH1/9PQ0yeKv+hKw8Qn4ZrlsmK7inbCtfGiqiZ/X3POw6
e80Giqgi0paJWXi71hkvlSUeuhmtsZe1YEP+73mpVlRqyTwN8ZYaky71tWPyC8LwQW/QptCgD9VQ
g7reY/TkUbFx7N8nj4eMGeDWUmJOZ6xVK5x7Gk6ljIGIHRvhIrYNIHpetvRysC3AYcqTkHp7iPn7
ns2JQVklDLH976lS5cm3yv3D3ZbmhnlSbiAu7jAJ+l6L3mBik4Q0OJzakqvI7OszTJxmHQTWyBAa
RszfwxCE087W82NR+urQI/dYl7n46LwUE1ZkT+rw35e+a61sEYb7sfTjUzP1LxQsZHk9nv29lMTT
/37le82hUB6xeaZaJ0llnfHsW+e/r2pCJ3CWYymuaJER5CD2sfFADbZpv4p0Yd4qhwYU4uj6mDye
jh3pYyq+NbGuThRD+ezv5XzQ5drP0nzVdDlQ1374LqKmoG0HcVlKkV1tENlbtntkbI+nWuqWeIcQ
Rkhv2Nitm7/GrWa/mPE3bR4OeyAcXoV3Z3ItXv6+jTB609t5hk9Y5aveAnBHzayX2vipTIahul5N
uyDv2f39kjesmT5RDtoUj4Z59jglAk9J8I123vSZR3hOmqaGVD7JU1cKfe75kb11k4kxm+pZgeG9
7qc0ZyBKv6NLWCi9MpJboTXOC00zfWvhjoLVFzmEZvLgoqrXhvxlMqMbXZ9kJe1CbnCohOS3Ru4h
qTMk8R6H97+npqkeR1e+AecqRNgh45VTqocINPw1IgIg/p5ZScvo3MH02RYIhlPMiYzuImB06fTs
2V6xjYSX7a0IAm+XZaiGJp9ssfYa1mZzgsfcnow6j1etIkOJYJxHWA3xHjkaNRFaMVqRgMVk5FyV
5WW6dK3U8Gn7FmKHy8XdBXAjd1ZnHesMrL0hFOQa7LOny9+X8RjBl3m8iN+5PRIhgc4n3JCShQKe
/1+1zIwCbK1WHfVmUBeBZWAxSjyyNLVmkEz7O6rdbNOlSiI75ikn36PHf/8y0vvadZG9clLHm+PY
Kz4lnCbUx+4PHTfUNnVpXKlGrFWce9OM25DFzUZlLaceZL7OEIQOyPPk9c7h7/WcI+UsAmmwC92w
foqhxJR5HjDCMNQTiZMMnayewUyZWnzSRvSlp8GqzsxjD+BiB/UaUJ5b4KtqwkXyCMuJpUlfshgx
nGsCY4iTlkuSlXs00I6+S7O62LAArOpQNnvdpvT6e2hQ0O5dT3LLwmNwqayO7nAM7Wk8/A9H57UV
OZJF0S/SWnIh85reZ5KYBF60gAJ5G5JC0tf3Vj/NdE8NBYkUcc05+/z/D34hG47Pmh1pkyebcf7S
/399EU7m0be+C2HneBvnf6+YPFBZBrS0qXHwrUFdCZ1jvWhjajbZkIzku261yvvruTsjzfOXOViD
jGwIetr+IwvIe7AZUy5RrYfEQtTQyGx2IQ2+XYu7IB/CfGchDwvtZODR979wWH/VNspDhJkMvfVf
HBY5UP8hXCRl9QO3mi2XOTJQzGxY7pSyS2cs72oAzzDGZxlVf2Fuok4c7A/WkouUcD2t/nVU8GkO
T+nArzJnvrPAa8j/yEUPmuLR5ey9srTYTykoyj6x3wbKKRQ+32POsBVz+tXU5hqIW63RSeToZHrD
x3grXAZbUwG/PSqf8ha1/Ghxmulh8S8z87tvUeUqltdj/+LFRkF3Vr8agfOvqg95E/yC2L27efHJ
BfFJ3I5fih/yXb5I4GCB4bu3oN9bPgN1fTgVU7AXEqV5PryiJXmozv2I9eCcOfVG9NgJ4rOR+PdJ
xk99Vm+4oFn61PqPHyJuM26cqk7KWdrAulsAYLw5evBc++eenVnFwg0FO+kXBVlwoZ8+YwCBPWvt
2pT2VERMtd3kWZ+nGkPaC2TYyXs2Bpu6Db+dnMlWBidyYcEoIF8BVRnOoFVL3Fekm5+VmDOGqqOd
wpQpBqYTSXAP2/ZOFsWqK5tNVjZfQFUOipScVldgSsuHVk8fZpcyFAcHLnR/W4Li41i4NjZvZuOq
Z3qZay/yFz83Lsg08XGR5mPlG5Y2V286WG2zI+iR3pj87i44x2wCRKGt3aa4TXV/sw1QC1NyZDh1
wdm+Mhy0qhj/m/C1tN7HbJvV1iocm6NRBU+hWSE7SN6UGR1HfrOK/XYbQb7JPc4kJCalYbxFUXiF
w/scoLNB5pe9lk50jTvQ1YGO/kKxuI4RtS66yf8dKLfSUbvpY/FbM/zjmDiFLYkv83SrKFbJHO4c
T+MXyWRy0YbtSihMF1X6EibJ3oeV5E4+wwZ93SA10LT2BuVwB40KOTmbBN9iZJ5aEeROXZ3LJGn2
uR1eYr/E0tSbnyW3/6LsBTkB6LRLvX7OrsxS2b3gs5jMT13xoOgpkjwexH8tpoZ0ajc1/tNFzvOz
SN2MbSYbv7BcEMfDwq0jFXKU/tZW4WYoqs+yjoH9W94jDOQNpe+1coaHPU4vdCpZ5V0BKv4zfeMO
5+rbzbF14XtwEgrHSox/YRAsOY6vWthcshtBzm9j0+/jrrrEanzt+jBeTOMjz43PVpAXSTYZDQ6W
SqGebKJ8eRj7DY/CnnvuN3Qq8oG1T9OFxUc4wCLBQbGydAggbf9qic5it43ePREw6SAlkXtIv1Oh
jTYYqzMlZlRmhAJZ7cURqPrCuqAnGvSXpPNflI9KCJYHrp4I70rfM+szK1S+nfla6MwC3dpcuT6T
9KCQZ67Xixs0xsHEPbGtgJ3A065Ohs4W5V6GNOCqZq9mZ8R/GveU+rr3GSsObL4cjWcq0TkTON4W
quB4y6hrupBMbnv4cyvnn5dgMmRBGjdIxRKNQB7B8DjE2eE1xoh/eRH3RX3SPPXc4K/DehmLtgDR
LawVyxvYboG7c436oY0Fsy3uH1ZMbYf8jMGtRuSd4BTu2tJY9FHKq9G8VlP2nGYW8xT6Bcw2EWB1
k4JVZzmBz7t77r0N6914W3tyZF8t1zXmjWnGOpfhPmvTnzp3g+UwkBw2iecId+phoMELAk2tYjJa
rCx5OGJTFN57rGdofZJDNkS/MLQ90p4ZNs8TkIaSJYYrEWg/E/0/FydzemWzb8mNdJ07+UlnopOn
XrBp32F5fUhZ/5rKsdcdwjF3IrYiY2G7SCaTH9tudk2cf6vBuFVm8+EO3O9hRBpz2H64TduQ4NEv
kiRl+eEOG0sggI/VVGyjZtjUQRtfygx2Gmjmeg7FgrNnPY/4pkMUAyFbYQ8xG2vMUS1T5Z8KZOmY
5XZRWgDZ8VkU/z8b0BV5dJ5+yhSAiygA+ci2fI0TCrnkOIsvV62PgcD3OdLKSZCHyC4lySm8WJui
+yWzIUtpT4OKlL1Sw8wWZOkyt0AVQMThTeBcUEZJnB1Rda7Hr7jQrHXaok0r4DryYhxd8EqWn30h
g4tQGFoEltjWMprcs54BGk5l+zJCesMeyd9Viwc+r4Xl1rCHfDSGSWF8eZrPrjH9yF3OvRYTdDSN
+///oYkjhPrcKmijEPIx98l1bpDcSz9VkB1kkh3tmOOAkVy7qKY+g72BJKnM3CWrsl1cyw+kklHJ
+rNzCE8Ji+xdeuOyL7NfR+c9kdn36CMNgzxyr10S0dL5609ddGDpzMTS2AazZ2mArbWMsKQsjG76
6LQ/or9/B1AzeYnbW3THQWPdODWQz5tIbTN/mnNfUZnlKCU1G9FhoA33oFJ7ulNnz18PWwd9Z2MP
rx5GM5SAtyhR/qFP2mEH4HSXNml66JgHVXGt3YiCfDebzL54TrrNdIE4Om6+M2bZgYNgPDODB2ZA
jktXgdTQcEV1rG6ePWvMlyC7ze38ebN3Ktc8ctkGf9Z4yob2p+4IPFS9bq+NGGF3bOTNKc14W5j8
ohawk3dNGOzeieYZdHY+E+YGkB1TT3iCHK6B8WuAnOVhYi2h+dpbCo3jKIP+msZ6cbJbpUHpGDGX
p6RlIB1eRL5H+CurKZbIgXOdA56DS6I3I47cbjdGDuFYOBmsIQAO5WDC9ZMCytQIXb1onGxXutm/
IhVP7Jqm1yAjcLGSwbuMXLxYbqW2lZaRHtdI9i3NLu0GJNCinFeYGMCSP8xMfFktSReeDOytM+H3
IBwTtKDts9vpono5JjrT88nFljTiChqt/iOe6f4MKbI3yECLYn7NyjlS6K2qumwbqznqBKodAy2w
R4Obz4UqwGvPTXeItXWyZHV3lff1MrRY1ldRgViF6hGdxldujvrdcInBSh6aWfIRAbOUif6ZTVPN
0UDrbhGL0gzygJpywX3CjobWH0t4cXShXxGDOO3rOmdAPsL4r0piOlqE2kgk0j0biEes0o52ToY3
Ma51jEMj244dfK9w6+OTS6mWMPNfDYpkll7ZuKp1InxrPESW/I71Tjw5s4iqGsKMJpdaJnN14nWx
PrArHhl1KHEIMBmuYKFS374qaXE0wFJGMgNboaenQcNhnXqwi3fcfmjuzqkwu09wQ9c803ZsgLUP
vyFXTReUhFOGw76orYNlcjvjJXpUhv9j+4rkESpVpwE8HLftL1cIIbHhOTIEoqcmGpZT3sBFtDNn
Rfjjqq89GLlm/0Ro1DER4WdINNcKuPKAfTc4cdbfwkizjg4tyCoDr7QKxvFXTelnZnbdMfCNs2kL
Y9WOsBHKwGmewwa4+ghwN7J5xgz4mlPY/4v18HkA4OUrR609xPjY1uTaVbHaGCO6gqHe+AlEURjs
u6Gs4WMiypADnzumHma7r4FFxnFNOsE2dZP3QurvvQxIlyVT8pQn4h5awKYYjr20gjqv70guYOrY
LSOv/20zZ9hgS+FTFTE+G3fv+rU65H343UlSVRSRpAg3cvdbWPJY990u1qM/zPwHUArBChEmM+8M
/HOTNGsn4HoTPsmEtq4SgJz50uz0j7qb9DuI162PfKT3f6yGK18VKSJ056m1negZlRWAXxx/rXwV
0j9GtvyMJZmVuHulsvnTHDwcufhoZGaPs4gwIxEH30yC3eiks/zjD5txYt8a6LMOwQl75KjZUhYE
bQZp+WjGyUZMZH1VTPjajH4en85jQim4A0P5ItqE4NOxOupNRStZS9jH6XNEXX2pEVBlmfbP1KJn
WxCAnlQPTqt7FLfmqg/zW9z2F8+aTauV+CknRu+WbC9Z8Y/807P45JsMGQAsLNNUK+HH1lHjw+G5
dLO1hsF9lTRcxT1LMIwgboHGAf3DkpVjtJ4kRTJS3leUccfMdH/Ruffrwrb5g03ABCWMINuX9iPA
8s2G6i3XocWkg+LrmSBjygobVllH/dJ/kDZZcf/igx8Il1I1PIpJX1ikRx1US6hk1CGASqnfAlPT
dmwttXuWcunh+NomwjF3zTTw/lIshNo0bCasqfQjTnmNMJ4sHSty1xa2p0U80o/WBSvnFsA//ChM
WS1yhL1l159UeNPS06thHxUZJp9cUctbBU5rL7gPY07jZCeUGVCR3r2SoZXBYr0D0LG18pqKwz9O
cGa6BDhkWr2kBUk/ZX0hkOEp/sRn9Eno0VHJKrmVQ/KXkPlS2962G4ac8SSSNtWzaFOaMcLwIuFr
iq8tC4UX8CDeoaoMZHHTe2V0EK4CeOzTIGm8v+oJ3AtDiDOSyPfAwUzfsMpO87NF07DwFTOzApRJ
G8Vfrc6SkyU/0Ccd1khYcpmg4XK6RgIdoRqIWhTzlnbMnSbaArG6W7hX100w/MnKh8HJQkqfarFK
vebSttocEl/dKTFZgGjRcUj1H7QJiLRCAm/DFqYOblxZ0op+9ln4Yaqcfh1s3AJLmtsZ14Ahk4i9
fxWYGXoGtoRhna360aw3LbLe9WhU3c5USrAbkp8OY61dI/Z0KePWzgLjvU/c7RjuirCuP2iz3KVW
ZQGpbFqwq/EO5FoCWal065s2msWWc4NXT2CgD52/uPKStcsAY9F7zC9UTh03aqW/7XwJJscgEjDp
6GYy54WzaNcTVcQe3MXqJ4mgysUeQDRLHIr+9UQtx+yInZflp+Kie9227BA+cy1xbmv6ZjIrDkEn
fqI7VSitGsZ85dXp/XGNz+xqNNkj5ubfO5wBG8jUuEzZ0YAbS8x9nlvVhg3NIywJJW3D3noRA/vD
LmrpnEoLN1IgXqQYxgNw5p9hLOdAx/Zcym1QhB9xlzyFlXwROHETqLXJkByE5X1EU/iOZxiDrEj4
61Tz4olezR7HhXLQRXg1ljmJDrEPqXuarLPhN4KCjg2Ugzj2Vsj+Ma2PQPpw3tI8jXqywTh2Bt2y
jSzywMww/s587dLCECmAN5lB5K4AM8O289oN3nContLbtpZT3WQhT+xvMMaLnsahQXwwr+iDCTQa
A7560c6lpSC1zAxiMP3TuKkM61Jb2Afd6EWM3ps3TD47BMnNo3vbIO/Pjb6tfNXBrOaBDacxXU8B
FQqprQBjCCNexR6CIcP5IRH5rXDSc6qzvS1LWAaidTfdNFYLjXwX95YwdsQajilNBMWKNWfDawXY
oUW5GgfdSWBQaQM6B5m5W5jgXNv5UJIijw5/stPLQNr6KvWN3TS7ATnFwbT+QIsS4AzQRY5a/tby
ew1MYAM2bq3QWpc6ZEiUOSvLlDluUPiGTF/gA2oHMyFRsIjrdjtm9RtqNbaGhp/jN4Ara3gdTlXH
28ecqjRJBWaDqSuo+e8kCMEYceac00L31sl8fQk3qnYZectLvW0pjpp1oauZ0DYiXyqOgd0Wt8wz
D/psc0gbrn/ho8nZhwj8cBgfhe4xJ6ibkVmjOd8j3QlG9RKTtr7yZEWz6URPXg6H2DImwtMJ/iJC
ozgVvknkGn00/a/70dXRqvFnTil5anI04mOfP3OIcBSE8HDQbuFKmu05vsfILws38y3igajSEiC0
rUVnWVndsYxoHJiH40sNb4ijdlb+g6m6Ckn0M1N904ztrZAGgYNpum8LD3dxQZCR68QsD7nxurh5
JNUmyXuUXz7tleYD+2GzvPQUI+q01oh+kyjS5QScc7BMEq/YcS0il12AJcgg87VyMzK4pZoKULf0
6XTsVLqPcnuOi/TjkwkqIVLByoriWdvI8lh1xrmpk+feJbOQ3qD9wP3kgy3chjKOVlN35ZrxD6Fm
72xSIBbOw0uLVz2RD4VPAErWWxQS0VRPr1lG0p0bgDYinvqQp2W10xi1ejZvGpUhuZez+yEvNk4O
c9bj/1xNFt1eABtKhIO/icfUYDxsGUCJRhA9ztjdcBgl+7HMQdMKAWEVz3paOh+Fr/9VdcHeOu5p
jeY7xLv7IgYh4DZkhVbxTzI9SSo2qEyfZWbTbNrqTVhJvPJqRCrB4EEOr6KfwTYf5JfTr7b5Jpi5
NcUqwhO2sK3wMy1H/NVGJTaEPdc8vLBLdTnDcdp6b8ePeNqPLDObzn2GnO2s9QSOVlMmLohAh3KL
mX5f+OGWmB90AAEDggRDPbdPYWyY5/EQwb+JvYZRIeellWn63dTVPy3xTaAvoQUog2WsHaTQPuO9
PaqXsfT0LcoOcrr9/JUnBK5yLx1k2EVJJaPYtpCc3Bva2ccueCmHykVZLI5O0dwx8mGu12k+RuvU
GMl34nCpFpLEcaJtJ84URexj3N1dnwY9MmLY6a58TSvkfDL9HAXFKyaxU2F/VsHNiMsPRqvFwcid
X9fNQWywCqT45Xms+zVbZ1JZ3Hrl8HHpk+stPYOOI/MGigeFfg+5iJUzWMtQ4MwCd9ZftXZBYWsv
MBDsPT1AZwHggmx0Ep66oLSJ7CoujNfRCbXOPz0UF0wRximujHMx4vtOwjpYRda5VhPLEIQDG50H
o1HzPNx6ljoWFwnKzx8neZj8Q1tZam906lup3DxIHBBJWK2KoB+RJxsEfA2dgarQGHAswQhyZGIg
yBRyxSX4KJ38zXQKwjnxyChzOIkG70eg5l9xMMKeGikD0YNJi37M6d3PTFR4O1gUFkQVe0b2pI3j
uXd9eCmPOuwRvgZ1ivfeRXYxHzvPZmdQ7CSYXiwz3mWyPrZa5O1ZFKIJRKHneVuOgTdAh2utQZDX
dw3vfWRsjZqBH1Gk/sHj+a/iPliHznCLtPQTGym+L1V/B7KlDOFs2FVp8paGScf3zikXE94zQS1Z
h4PEtTjgBANufh7Cft+4pI99NIme7kVJKjbcO8LoUX4a/hNavJei7sC8pmi/q5VBRbRCDppvqN1R
9nDgDk7D9JF3PtCnRUiQL0XhAP7OGPsdmYQnEzvFQkhudhk5Yl279RlNzlJzcU5mgqURHnK2HT4C
JGah37lGEjBan5/Jik9DLb6qmPbWF36+MjsQMl08tNiEstcqmIc9iCOZ2QJ0SY8GJmUIXNMHR0cH
olKjOK+rbc+4zWiR3LRJOlsYpzeEX9OGXeRe1cMpDDtrW/qwu2CR7SghLo12x1D50uO7eLWqFoaz
z9MnAuMti7RxWfEwMWpi2Y8yp3Stc8tWwzeifG9Ll+EI/BOvd0NaLvFio+pC14d+j9MTB+/ssic2
9cjLy5wyjn7hObIS6TRIllayob686lG0GVlW867ASVEdahiXj8VyzQ0ccG/XNN7T1Awf+DCfJ/Y2
9LSo5qH7aF41XErboPHs1cpXDO/DVPy1Xnr341+y0r8mmfTPQbVTCLxWdmWwdXDlnTndB16l45gy
bB+IWC3sCwcWYe6sP6jG2HUghNtA4x3W//cB2K5Kv/7S4C1sIKgc48qNrhqbYII/0CHl9lsVil/U
pnSSpvcYjWQzhWBrGrgce6mE/cSqq2Rw9oM4DKJ7gN63sS86PNCxL/8YYoykohZg+IMyoS4AoKja
58GxySEkVGInBm1aOTGkpsDCw2AXhM5WRtOvo8bOOdTvbVaW67bTrNUocBLYcDFcxgShVx+iabol
UaPtW+Pkd7CSlZc/ly46pgbzY+2FVxUHeHMcFy4xRs08QdjbieTkl3pwIhLkymCNQaoF40v4ao0v
5TFoytoPxEKdY77AsiqHtzQQ/gkzsawYCo1FUCJv8ljc1IOLqKv7N7oNXhgUZkGX3P3Ie6ng3iwG
RWESUJjmDYG3LkaKabB+ytDcZhND7LIxt6qwr03OkZjTRA5TTl52CJNoIunET7I/J+MyFu6FIrtc
Kad7q5iIQCdY2aFEMh5BimtlCTYZSvCikf5Zc/S1M5ku66aJK1IPfgM7ru8ZvDwQ1u+OnRpr4KN4
bTToUrAFQUEVLiD1xL9qUYeXXa4JBiNpNplzuUvaMCNIGIywX1z6dsuWJC+ImtSMlanX644I9VMP
9YanxFjHgJbQwmIUq0hTDTSq7BagfadRtOV9sTJk8tZT7S/93MNMGYoWb/L0XCqL9ikgZVLU3T0s
uqNVusSHsNmHTbfyUpZbfGCLSOXcf0X9oFmfxwr+R0i0oMJwTy/zZeVDsob1mcObY1Yf5V+exRg8
Y+mKxLmnuIuBJQZwUHu08SzkOOOWsqQm1j0Ax4hL2o0WMNeh7ZcAWcQPGzxHmtPRUdPOqiqfXONC
LUsCkLdFyHIM8Ph7XPvdNv2JfSD1mPVeWhd1IE7ik9lTXU3MH3RrB1bLoGyucKja4jPKYb9P04kI
dLDy4E6kwpU7ucMpCMs9yPZoN1oTGjsdFrrSm7kc9TgXwpOmAf1QIwumHGfjskOlE7OvWJrQmxaJ
i5EsGnLebnJ14MAjES/ZfNGuI1LEV5iM1EpJ2uGAJEPSzZqfAb4e9l/yG8gJgGXQPbspoHCdTEQK
7NfWrH8iiBcETMYH1r4JkkYIB+x3tcXkZetUKRzLLem3ZvkoQ+zZwqNSGh3y5WXo/zVDeJd59Khd
6a37qTg3pf/uBDIk7txfyUriI1M8c4ZZZttK4BODhpquukZfZ2N2HpmkLlHcc+P7LFURkCpItdum
tiHd+eqt7KoPIi/qY2p249pPbmmsnfMMHM1YVOm+7nNvia6HCrLkvwVmlb76qXyy0Rcj/eHmHWZm
PGawW4wwdTPRljNrGlEU5OGq6eN6z1Q8KLRNbozB3PEwUIU9t+yN+ofd+XxoGLTv0pgn8lA94vQQ
esmB1I+Of3Oz+a6WpJNfVA/TIGU96Ip2N3VJdFad+xfapsedaf+xFwAjFAUgif01Xip6qkbz1xEB
RitoyxyV9D+NBuOnNk+Tjg/Fyr77cc55WPe9toJic63mdQeK5Gfsck/DkJz7yCSZkiLfz2923lDz
ol41avNLG5KN6ry5FnhpC3xg+sbmtJNEJ8WD2hEbddWkA707EyvCdfkKFehBom8LSWscdg+igWHd
ioPe8qOm2qbLXnCSr7XI3hbgIHKEDnBKD5LhOtOqQ+JIEqntfeGF7Rq6pJO+DH18arzyZQq9m6vc
B1lAb1AF6Wu6Q5ask7GCfsKykEwIamf74HnBhaTuJ/D0R32s9v0gv8nIXbRo06gxf6AS2ttSb56d
jLmsicWoOM1/bv4O2zw6SReSP56aVI//uSjhIjdDYK8jbvbTz87hL5Lje11ZL4BR0XBAieis8YW8
9qNkzt6llCjF9CZ848VPonoxFvUv2R67whifURg+6X74SirBpZ/eU6s+eUZxldpHY/knx8nvelb8
WaZBYlTPa0ySL0avgPEyu+NERTfNHY9OhSPO1lcJ6mp0eE/DFLyDWmlx0sZd+v+nmM3IMyEJ73GO
DSZ3Pd2kEXxUs3kxB5iFTbzjUzkH+OcLzBNa8UAPseJIuUKrBsV4hwq3Kxp1sHHQByXGJRKATL//
Tl3Ctvk+UDadfSwQA/kgyNQA7ZfvshWMyupdlJU/g8Uy3ysRRrVgJXDtjax3p/Kc5+WegClw39HV
KxmAOVhBC+W9AGt9Gjxr3RsxNHLcxTqsOxX+ZBGdtW0uXVscQ98BGMG1L/hmZSpSMAuoETS9uvs5
yXf8hoTfXi0HEXLqFk/5ZJ6Qy0VO8pyF2knZjkmeYMYYO7nlNctriCwXP85ug2lCUMKXboz4B6JD
HTPW5lcUtfx4fWcA3FXPmYmrtUrslxkJoazhqP1yKhwjx7spXimMICm9mg8PHpxQZXn4njy16gt1
4aL5dAftkFfFeWK2FU/kDNOOT7l1qbwbn8sxjZyLUfg3aaqfnmapmPqjArXQ4izyZmt3d3caBr0i
ZOTbLx1kUIXNUxIOqJJWNR1UpXfE1VWvZj/dbJfoNBFvJGaPqK325UtmZS8qlLvJNt46e2/l1V86
lxWjtUsYmrLy9H1WS6nYR2gWpHcNiuEcWSMIAvtC2rA+bxyXlOYsPCuIjfMcnYU4bl8q7XjUACtU
w7Jmjr2wiqBgBdkyDEBFmprwqfV9naDinPbVFOBMyIiPlmwAcpJ/zfpjypidFX7q7FvVc0ryau2H
fjQOcxFilfFHW311XY8+zEPoDOSFWlr/IYrjU8ToU1iBpqlNgh+1Z+Tqu272NuZBfRflHUbzpUyG
Dd3+rdGyUy7ye4iCtE1WlpWwWQ37O7BZ0VjbqgMibIrzaJG13LuP2DYPvdffBlE8wbX4DJCgoUZZ
EMexpSfdwTBPFibjUmIFF7qNaYY9WEIzgrrEIfIlpDyZ/zrPrT4wyhe+tW8mY+uO5W3U6hfbt86z
rBVvg7+vPH8BDmf0QALq8qezxXOoqbPlrV1+oMaSr03BXNLul0Mnb31TscbJ0Q6ZpJQaxiMz6l2L
oriTT6zOVriDPs2Wezkogr9qnq8NOVD8cqIypb0srCcG/QvVFJc2M26xVuw1Xoyxb8+2Fp8CXjzo
avQICC4y855HSKIy2M12vIkb45waKK+hqRScJ27us/MvfyIWkIz6A2ieNL7RsdLEW6UsULjNDkrS
mZ4ZadbSa/k4AoXphEwNnwnt/CEkvbXLAJWPLFtofZeIHrnJDcheaCH4DFKFoI5vzbOOysdA2sQT
RnWXGZHzqZHshaW7ST4QwSNjxM+OvJAtAZ8zW7N5+Pwa8vPpybBViXvl2H02hbH3IHUZJgnoPCgc
rGK0OGuxY6TWmWi7fd6DL9Xjc1PcS9378zpJ5z+kSyPSKaKoW52s25LTMibmzWvGU0v6yp7hG7Gq
UfNEmBAG6iYttmn8mrASXEd+by6lnW2sdHZ4mE25FcTOjy1rqd5v3EXHCmk5+fW7F1bYeUgxWwmj
fDgJy+oqQeTElFS9VblzLwftChEvTWkrUrCEi2YcQJa+M/A4974iyogvJLtf04Q3Uee8/wxspAu0
RuvuBNFqS0iW3OyGq5ZQOQN3P43XVLX6utIaXD6d+Wgn86obICcoXqpNkHf1wlB0C2UHuV3K7jky
pq+xIrVL7zEV5AH185Bf5v9MAHOpEn2enm+wGHE1aJ1AriK9pckkWvesP+nSBfDDaeAPeE+F5Yt1
H2vvUQr3TNjR0WTDkDUnUjARkWRPnSMcnt8JyvGkqz2CJX4PZkxeTDfh4iXG3W/SL6PG4ILsFfBC
7NpYfYL+bpryTph6tySR1IXCvbFk/8vY+k4iljaN1tnsnhVPyKqyNCb2LdJuizF4NMYLjHvhYSwZ
U4XutwK5uohr+PBmDX/clQI3OZjZMh6OXekkD6Zo295uXxu3OQL4VkvbogOR8WSw+CTso0y8rwgv
00J00yylLUMAa80ty7E3E7YLfBVIvlmwdYdcv9AfbiU+W9f4oG8FDZsm9cHrbhkBuAunqm9DGlWb
SpZPlj/zUT3Irbnhf3hW/2+mrT7pYq8T1UYdyGSV9IFfE9fYOWjzC8yhV9Ro96KeaL+d4G8EEp9M
Ffi4il5ySP6R6oV3kKBT9P3Urup9ClrAO7RsNYyqud/bBhXh8iBYkQ627im2b0M7eyM76FVV6G0s
gy6wbiCqQhAgYMFolkMSl6c87g9BjFhAsaxZNFiocGk1hIbxq12Tk8RSMwLBkIQPt4asazqwq6FH
wT1dBT7CXEr40sj/hBH/tk4Qbj27AIPU9Xcp0vFAqsKf4istk5aUZ2kn53DiGLB1puAO+SXcC+Fn
XnKLMdi+s28pljKR/8IyQz+sOT9mopXI2eSFeEexUTU3byMrEk/SW0yfsmtpNpZNG9prDRPSBvd1
zgPlHKThpnDY0zu2h5OkiWC7aV3YtYUHvKDQjOM/odnOwvv0NFPu51odvyOY49pd99SthxoP/mJI
kPoVzK5vegyZP0N6xYbi3v0vnOv0rSHhuVmHYKI9DcEs7iwU+iczM14UrjLmMnhU25qjxOs0EhBy
ey1GfaP3gVpHkg8up36Uolgj0uyIAAjpHftmT6IE/XP5j7neEnLMl2ydcNXGWUkRySYMK3O2Gdlo
RLkFVqfJP/nFD2vQD9dq8hMSXwNM51gEQ6Qo6AURilsQ5vC5ESPG+U0pdKtlsHXhooLJfyXE2djG
+VJkxpMy4Cm2ldrALoC9g+pozS3OXZ9P3kJonHmxk95a/TzU0cyqNCEELoVdvvhOUxAP58otpLAU
is6A/5gDmea0cJamwWFjG+nGyvriSXZfKU3LsouaZu3WOLNLhzWRpbQ3xP0HyxrEzjbRxhfpD4kL
0RfKuiMH0FyChzrmb2INwo7lDFNd9qzI41ATgeIWhoMKmh8VJlZ+BSQDYqdgTB84rNQcJx7XSTcs
0S2u0LPVp6jiACJ8/FNkzqvXFyciPqs3U3Rv2Mh4VpWXnPUiJxSRbXw32uaKYVqx6FwoI7HtXC32
glu7RXnd1f8xdmbLjStZlv2VsHhuZGFwwIG2umlW4jxJJDVGvMAkhQKjY56/vhd4b2VW5kNZv9BE
UaIoEoAfP2fvtckZHx/GmLzuOBEBnPWenh/aIVz93ljDFke8R2v/aLW1tc6Cd5Zea9nRRnjTU/Um
9Jw8gl5tRUhy1Gg66Uol5s+ybPB9eyvMb90x3Fhhw5QhNN+cpn5VgglxMKpToQG2arvcZIiDSz4y
Y3OjG0a41IpknY+cDjdLHqnJevyL/Edz0Sdet5KFf9QzIl3GxtBeBslgxmiL5pjsCkbRC1XIc1uJ
JwXDcbyGHUtWrbmMg/ui3GHfWrWtk2wHTWwCQwcTJJjYomq27RT2xmA/8HyXAEMDO95nkC4f5ZzB
RXA9LYXGRXXljI+I0WExBD7L7ggmK3VZ45KnsHMvNMAb1VzLmkmOmIa3WB9R9FNby4YIMLbrD1yk
nyALXPzUK1ZZysEzjpekwBJeD+oMpOg1UsQVwRGtcdfdBUqyrJtwjHw0Ck6Hum8SD+yJj4PI14Wr
/Qg8L16YSQr1pBmg/ThsXJ3iVKiCrCt4382sZy9F8gNHwde820BntZEIL6PWvc/Qn9wNQ0R+RnVK
TffDNYbfqf4mVc3so187Hj3E7tRnGUtiB76gBZtEv2rf9qgXBzwbwYDYJp2l/lWHmooIRuXf2xC0
I2sE7x+ekanQX/wpI+u5YqNAH0R7zOYQ2kg9o0A70/E/pnb5UHXHJqFl1MfpDrSWKLduX69JeLuf
uxclk8SxvRqlfVI1126f5DC0nlOen+YnLP1hGUqNcNHqQpvzWGYOXl/MEG2jH6YuWKGYeqk843fk
XLFfvUUaF/ECIiJVo/nY6e4rwjNmP0UEI8CH3dahL0T0BKc7nS7SOWAfezJ076NVsB0tcQLecIqt
CfPJT2/EOUIEoSf1dz2M30vLXIvMf/ZDBLA5hF1KyEtsFx+EOKE+KpovVE+PWuUua/QSY1mdC4Kw
Sjpo6G4YsObtTzGp0zA699XMz0l08D34kqIv6PezG2FuVsXZR9PWV+W5F4wgwd0SRdsn3TSORJV+
geVXyzj6dHlJZj0H8Qwo43uPWf7wK8HRxdpaXtWUbmFB3JlVdkSqskP9BuvNXLYevmGvnXElHJ+N
nsRL4qVAPWTFjpyNK2FoRNj3uXZhKAvYwnkNgG558bQEtfoIA+IZv9WR8T7Dt/GpGFtaFtqi1pBi
OvqrbmCe0JPpp1Z9ofFbjFG7FUb6MtIO838aAU3GzGbPE5gxTUCQdo5TsSqI6kcVwiZrIq477aab
68zBOcoqfTBDmlOSJcyoyYD8OeruOYvVl5vYn22O1TVGwp7Fhy7sqg2Mpc++pZOWhvbVDgPSAOzn
QBWvMmLsV3jM+5W45rX9pZLkGcXFW1bu3CZ5zXH+MH7V37OyWKSd/4R2ziUYc/rKi/o+LZDzj3nw
G5butvME/BSgFJU7PVuNQ3rEU8qKccd2I0eDSfOUZr/L4VxWBhON7jIg/bSb5Io7sF2OUfjcZy4e
zQmtwPhVQ8tSmQlOWYu2gWk+1N2M80GkHbIb6aja75BGbpw0fM4TSupC+c9hIr4sWMuG629cUH6t
jhZadFiHkqg9eybQAt7sIfdagjIMnCCV9+YF2Q9QX1FcrEaCwRA1vYYhSov5uUIoxR51dO5yAYmF
Myz6gdFl5PknO/jlmUyZ7BvMzhm2I5yRFQAD8obMmZ7hGXflK2j5x9ZGsGeA+Fd0pRvkQbgASk44
xjU+IsFCZ7+XKa4gAdvSiB3CrOpi45G/gnQ+DinbeBmhXtdYJ7GckgGfW48iCJ8VKpU04mxTjdsu
Kq9muMZvBskT2w8D8xaihzamKBICwahRBm+cINehTU6WnQoOBd6B1PGuGjL0SMd3FVb5QebJWoO0
2wnOQRBx91HarFQ9Ky1tgHFhzPtO9aw3dCeAuV6reZhiCLnuZPITsvHCDfmLlg/HZJrGVWdD1mtj
RqlB9Z4RyLkgO/B3K72NEZs/xsR8E3n5XCbhsuMfXFg9ZqY03kC5OCJRNpA0RT9C2m28tp73TDN3
ZsBcMNa9I7vK6xC2SCO0DBqT/TwEezuOfmQy+5J6+Nmk496oi4dA9o/Lsp7VY1S0OMl4bzIffX9b
I8ZpkF4An7rrJf7A2gK65vkR2qtwy2KOJ0wrLgrsOyFQ9p1RiJDhBGslINLRwcAqLVaAvqFd4bxw
XXmh9XQOAgaynoeCP+Zg6/p6q7Ly2RvqRSRBkprl7FjyqEs8DcqMZd3HwTbM5avmqR9RpySdUf7V
nneXsbxRIjBsDe1NT6jYGyCGIvvyqhlbwQrPIveclSMGRbTAsto62sowNBDg2amPWknuQkSzALRO
qA+vU2a+yqG8xLQWS9IV9Nih2VIWxp1mz3nX1oJV461ICLN1RnQvKRov0zJ+I7RhswRfTTArJEPd
PHTIOLuY1ueYv0XkwKC8PzuBjX+sCq6wLjA0MAnyerkfC2QlUc/W9K6L6nMeaB/hqDNiMc7Sns6e
nRw0ZyVy9RAX8Wmok4eu18FmZOsCVtRojdfGAA3SuB9TjAAujIJ90lcPlc0eu0qnowggM7R9/hjo
wPHMVZA7v6ag7UG5YZMMJXuwGrYVNAP0JldYYKdOOb89Yd4nmXgxg+7F7bUjwsoV8quVVhRPNsNy
U/RPnYDgRYs3LZozmy0EbH373sud6NVl1PurrgVbptMsmRy1JcsRGbKtySc2csBHgtHYIZmY8Xoo
nBmVJpqifzc91XG50/MKzVO3NfM9F/qr11HwVzXDhLY6FnHxUM4YrSiC4l/DgM6J48CflT6bnvu7
ie2fVaQ9eflHEiL5Fek1yLtzGPlbf7Au9PnXapiWKHlWttUuw3rm5NZUdeQYpF9GFX2BRwggTdo/
mbxuhDmtaHU/FQRqi4NbqLOJS+iuh4xkd5ghq3xckjaIdrj7CjVvdmo5b4UrD77M1i6yRESY+9TO
Nz37phCF/lAXl7gYH0qVQ1zoQ5aRhc84vdQCxh0czdMpoeHvePFbSET7nar11YRDjuOnAWPJ2OXK
GV/e2SYoTlvsVT5eLEce+oSuXkMMQj25T2IU96nhPMWOvnFD8Uw0y0dsCUxE3QuDJgo1ARGw0+wt
ZfXGbMpryz8/FFw6havfO+zizGa2PHunCkoKvCVFyp+WvLUAVBoLkS6nlirUSbbETkjJHnxiMOOd
UfmidWtKrlDa89iJpzIPn/2YAassLLARfFBDt6MdhTpYXnSCnJ5R9GCaqASYX/SMkGNof/gNA720
fJRhswkzZF1c2oqlHbVfE0TzrTbUL2FumYuiQ9Bjl3Dw2ljbOHH0NFXQA9vJJZvJmTZ17z+YMqh2
ZMptyyyle++nas1E9RqPmKgGJldE48TWoUJkYRa98SFyw70TRbjz9cZfMkIUvGyt3JTdxtJEvIzS
MnwSYRs+oNI+3e65oA8e1Zlu89GyJ/tkFb/7bgienFo2YIrIvrjdbXyc1jUYIi5fafAkG1wcmSRk
EZi9HnlkGQvtEcGmzg7CbvZxX3O3rMdNFQIXbqYfTtCWe/GPG49r2mpUkAE1781XyHf++djtR7G+
ohbr5rxomBJ//WowRnzzn/dvD7cheJsBZn2Mw4DecFXsbdvlhsEfkd/yxa8yVjWtAPmMUq4A9zLD
n+efa/yGjUKKdKM0h3x/u3EJHNsNJOvOPROaqCHEmD25bNUeh/1fN39+D7gxOpJ+e/v+7Vt//sbt
PtVAugR5zBsyuNjz/+dDt+e1IrR0Uw5cn2pkEFRxPdPRxzQGr1SR+mIY1i+a6GuZZ2QpjKa71QEh
wOv0GMY+tF2F1LzEs9exLVt03tCBTsIG4zTVEYoMUqyUAbP7WbPxOlRmXBxStP0LmMagyh/lyBnN
3DJm5Zu7wdQeMUQtuktiR6c5XjaZdlFuMC790EP8R37AUrZo7uM6r9ct3dYrsRifWjHurb5PEJ3Q
pfIITjtExKocVegxata0FUrZ+NCTWXpo4gLJHL8ckcdHvzEnR8NZc35XOMK4rpbjKzmG3XKcG00j
Y8VNhCFtE7Y1ls+J62RAM6aGBFdMbIhMZm5oYIkvMg5mR3NBn52GOtFxKfrRTdEzny2kU64COUtA
WyuCEIXmUAbQfhI7W4+FiQRv5q6icRh3aTv0S1o0KC88zBtDpB6jGndOU9CCMmqZLksuOkcqasER
U5mleQ8aFkOUUb4l0iiOkhSGozsSSaixpwhIFjoj1jPuB+as0h7lW13SLbNfB/C+Z2oobeOhqWNH
nLunLHPY8NcwTOfAZzLURL1OBgbbrmUE90MT/oJfyBRSDFuOS3L9IoY9adPoZ3Bf3qrAxYyZSgcq
QzNj6Zhx9qS91ZkRhZgeUTfB7eITiYhJ4i1Y1SJ0F/ZM86hGslF7Wx70pnM2GvGy+0IY/sELpLsu
ezvdMwzZgvSIDrFlqqVbkfXt9W5A8gETrDFGCIakn/I2ddz3GLHG2Bz5wI6FZxQv5A2xQwnzeFcT
LKEZikNlpr04itEHSgq/sNMjzEH0SP1oYGzDGmMnU7Z1KSPeHPNdMW/uiAu7VlrlPNV+sRzrPLy2
tWY/SYkGsCGCSun6A1VZ8xz42p1erPSEvskQMYXORRhgusEGUNHFoS6sK7QzoFl9w8m3oWGrs1bk
z9YvmPraycgtb7prEosvI/HmsKscaenbFkM5QnGK7s4qHOc4eAivTS+RG71PQciJwkVvOmiLyEwy
ZAlMOvy8TtaqYuhsTwEFm+7GV8e6JZnEv5UUpDq7YA/YrxNpYgz2o59PrEeWMhAOcHfCsL0Jwzk3
iGTyx1ak5nmS3er2YNxErxxbwRGO7Y8om+x3yWSew9qJmczSEk0NAuZ8RqoXOtcftFc4s4hgPvVB
HDyTcpAtnLqQu9tdBtQahirhrEbWZLYeOblrbjIeSre/d6ecUFquXXf4jMafIYU614zx2pnxKzJ9
Php3GN/6AuyjQzCWGRBw69qIX/BzVGlx8btcP/SWfqJf0B0SLe4Ot6+YgnMlQx5dRLH1XJOL8xw7
r4oaKZlMixqLiFFK119px5A5Qrdxn0g7JxKntAnWs+Su6tnGVf64EGaaPd6eJYajd7unFcSCaWyH
VloPhEfDd/V4+yqr8/TPrzRNE0spEdGPdu6sRweFqOUyNQPvmrIUZ/2LZJ/uhf1FC1T8axYtjuRg
vOLJxnRh6dvOyM1TN4+Dx3xSXE40QtjtKUf8gGAGV8aTgGkMWMowfmgDuz8AmjYpGaZHI8d7cSqj
urQifK1ypzxoNkyWcAazTHHy57cKs7KXPSU8OAfUxkshR+Nwu7GtMTuIbuMGPXVAgMbey9ryAW1c
v9UC4oR7zSwWRGJZz5k58lWgR2c60C3DJSAqdLIxARnPYShphacyXRsxIyJ7iPVVH+IcCulLrzoN
lYOdNhDOp7CcPQfMxrNj7zXxk+924aGtsChV86cnJZvnpmX7ZiG7WQypgPuGjfQT84C/YMdeHrwu
nRfgix+myUm3e06NRsaY6SqxteoZPVw7q1Yhnei1DMGd052UrPVLOkeRz/bjTneechLO7rSOnlVC
2qmtRRBt2S4E3lQ/mDh1trnNZxHRQFJBdNGF6Wwqgjp2VufcC6ENZyfeRdFwltVkvrWKCjFo6m7R
lgBSU+EF4FlIuBZoOta6z3w+sLt0GxW2/qJb+LaYokyHchD6piZDgyBoW1+TUKozhtQ1jf9dMygY
sCm5gG8vcVmlK9tNSGmiUoRB2fqHWrVwyT2TRlbgheUa9yGGas8vNiE1/qvXN+tEWu2j4RIZWgzY
eW/fRlpNbLFFk1CU6WvVj/FmylSwLuOJ0y4mLoj5w0Xr0+Ezq90/vwj+53cyx7xXnd9d2maOdvBx
gOCh++i6wUHTi2DlTs3Fz0z+WlVZNmxRXk7bshu0c9Cw7leqGD8Qzi7yCWUOOvTfTa1V90JZezvK
xGlwmQ12pDEtSuwRyz4vYcERSrbBhj0sKx0AecT8HIcpymUBLqauGPfplmNBg0ndvZ9q5UrQoH7P
KR96r/jQgB2znZz7Tg6dWpce7ZPTDIIUI9rA8UzQyouKdmf2jkVlrQjH2ktLTIg3IMwtGCoTotgp
Hf9X02yDlkDV+V4XxoSnVjktgdnuOqRVv/Zlh5ynKKujEeE5td1ji+cWNq8FP5yp99RF5Lqq3lpO
BkG6nbbGTmJi2XCnBbQPBD9zXtzUMQRAi7h0c9X+8qLx19hq6i136dlkWmBdqdItLomJdpp7zrR0
/XXmCm2V+RodEjZQThV0H63db8ZZhdV3uLpKqz8wQdFPytC5sXPjdLs7SgvnkREgppziY+Mz5ujy
6tGucbSOdOlv9/QJvZZKNIpi26dFh1hEZ5JAtK1K9kUTxovCcp58p0TsiYUAvxsM59tdOBbhiskY
cDamSDVJPzjmtQJgbzUnDnI1EIncDabvb+DWp3MwTU8Wmf4ETXVGFyQVOEytXhcejgqzKMOVHwN5
G0A3HfGeqjV1VGENO2BRRFHzISz8znAZ2VJCUFvfebaPLo/krmXf2dnOnIpsaTul+xOxOESb2nmS
ZtlgqtHxCnl2vO14VtQP22iI2y/ftED8ucI84rp6HfqyO5iZjUBzsrRXNP9ztjuSLJqPwdsAlNfU
OY6swCkuyPwfASUEb8JX5dYYXGrSObquZmkHEhjqvA3hlrjI8hoyh7tmxLmsa+GHy9v3bjcYXBi3
6CLdx/OPBAgJdsJw6fnTnCtn9zI79vDRRASBPgg3NTV3eQhqpiFsX9kCMwVFhRI0zw6k/VMssFv1
pXcoA0Dufqa4JJq0C7JJTctU1Na5zeyRriW2Fs4Sl8XOCASb0+HVAmm/kvRGzyawiHMiaeVhGb0T
vXB/UZU1r52em2z+I+fktMNSt4EIDHFhvXIppRHJP3Hv91r7grZxDObdaB+8h43LmNWkKK2iWtvZ
Fk6vIQCTMSIpWcVakx5Het7LXpKbU3g0L3pmNeuGXOM1VE55DrBD8moZ11FclHamQBC4xkH2E9G5
qq1IMAcCzSwAFW6HArpCh7yOTTzK/jjpEB5437xMRusGRfFHZIbBqRnH30Ym05Oo2M2iBlrbLuqd
OI/HR79GTayN6mK1BFqPSu5w8HENrmSnc8Wh8Rv2KPtii4ZZD2PFiSxt3QVDfs/gYdrRDXoETNSc
gSFYAGSYLUytePMoBX/42vgQ+gnonQZ7U923zc5rJGSFbhyX7M8ITm5ltjUmq9iwf34ihLMFapwp
ZsgG9BnIRfn97U/BRIORLUNrfSs8Ta/9iFv8E5S46aEp2fU0dRm9mUIdWqsrLtKnsVzju92WyJn0
crTOXs1qIpV1YFZDg8UBjNmE/acuR3+LzuHdytRwwg1A4rAy10FKwGhh6S9a0wfbxPdPycB8k4zV
++KXgrzkM8u+WhRH5KRr59BeQfpNvlrQR22MqaTuYWGOsqofLC/cNeHSdwkDvIv0eKM1LilyhNUE
OVYn0VIo2U3lvgQtGaKMPeuNPcEiH3vnyEhJrTRSQDe9Ya/YHT5LIfPHYujzFR7XbDekc2eEUfxI
8WBaKa7yGFhLHyh765ZDB/tCEyusJOxHe986sbMl6wrO3SL1iNEGM7/VogJWYmuMp75yNlNVjufW
2APRRWdNE8dsiRNNS7RceTri4pk3JlBi6FBVw9MQ9oicQhGuq6pZT6Ij+k2nQnb0ZHY55+P9PGXJ
dOvZnKWdRceoMASSDynkXIiIZiPKGhzrWn2oKmSudZq5y2nsjS3lCQ18N3qowopLlD5beRN8LrLy
IhDAiCElvdrjUBHFk1kkpkV1vTI8I1qCSKcVAeplWY6JXA1ZOJysPAEbQcYMa4ktL17inVROmWwW
BaHZEwrRbBg2DMHjo+X3NaKHWaoP/uTVgotmFmZ6kk2dohtjHlXKVO5r28UgMFl7LxLXBjjH6XYj
pZccQIWLw8DWtG3ZQAjUjAvHgz+vI7tZ6jl+mka5nIqEFylZHAsnqh4rjrlu1v3klYbMAX7TklU1
XqXYQd5Z2TqVr/usY9vWYJRpsrhH05Gu8R0Zq/7pF2Hz1r3fvtQJLaJVLurwB8zIHwYAhwWopWjV
l2H2ZE0gVczYnDajQ6Jd4ZaH0Wg+Oh//W16zYKr5RnDp0LqED0cjgSPQQyy1iVNvGMmCKPCU/hLJ
Rp4Y+bonR6Zq0ajOW8InrI5sQqqjZil3FTqEjZF1lF0Hj9GJzipiz1fVvMP1cXvO240ozJ/MgAtC
R7j0ArkmCCM9pPGkIVhna9oPkXMgB2c9IS1YBVrdL6u25qTr9OGAeRUqSbHReic5Zeaa2KKXylIv
VD3Rk55L907mGLJ7lHGtZ9Fdn9ro4vWhubEjsz+MKt9j5oZuXhoSH2A6oa2zqKwNd9rF8eCfoIj+
CDprgLDU1DtaIPI1NMcTARqzCHRCImpkxxIPBJXTdLndFKJ16F2H900vokuOH5vp0jkaW3W27KUK
HGtntcHPbrTU6XaDyAlLAplieMBRxxO7M6yzmF00Fku1dRr/hXcxOVIlgYSlRLnLkeH2U5ndJ2k+
bEJIR4vJKMJzJPRp51QcdZ1zMTi6X2JkwQtIN8zQ8OmskwxLQzkAVhaqAfnuKv4c7qUNehRxj2UR
bTFZj8EoDlGAHtXMB8aLyIwfyo+cRuCpqolXdywASIltBZtCGs2uHUiz4C2lk540K6/RH1ucbGvL
H/qNReLlusiqNyVViBO0QiMZxvd2U1JXJne+SIL7oBcvOilEK2PQaF8NRnmPNijZh+MmMSxzJzI6
smgnqk0WdeYqd5JPjjG1F/SJ6SE/+xrBsO2Aq1fvJq6OItmLCXV0HVrOghw4JBqyjDc4XO29qZvx
CsSHWgJwMxleeuObVcXPEB+73TBoMzeix+aJc6EF/HKy0+ltEElBTTPWS18qYjBdAAZo30vssu2B
vp1xmaTt7fuquAYdEa/mODgbL3BPuGj6ozZo9Y6gHkxzlq9BzObiWbhdsEVPkixKPNtarvUXVZfP
ZgShK8Vav5YWS8BoIobGW4LN0gBJkcXWfuySAsKbPrw0nXfXsVwvG4qa1cCaetZEUS6K0GOwK6sv
HFn91XdGlAxRVEwP9dCu24mKKUsFO0NcFQ3xWivTlT8c5LEPGMpIO2pXbQzNhP7PHryovJNVV60j
rNBBEdZ7hBWTF+16yKR3unaC8H5QPdWY2ecQDcWb5mMaReQ1RzLF8IqRsizQAuiX0lNzHqJfP0RV
Sns3ySHl9ISfdLl7JR2F0CFm37A1TERojvSOhLIzyWMWgTDOCo8TatxqvM+y2LhYjDwhMKRHg5Qf
q9SMo13mb8BFo03Q5hskYASpdsap1GveInCkF7x8D3b90AaA8esGhv1Ydw+B86AcBLBDLHBp+FBP
UEU2K22O0wVLox0Mukm5Ot4ual7THvpyAuc7VwhlNmcvsF/bgj15bNSojtL7BeYxPtzuDG1BApUu
1voA1ZU94CHieN5Fdi13qbI+Ox+3WOkaq9ZBDx0zflj0rhZuqFnLE5pf7y5VqPbnKNywMhokXAAQ
DBosu0whyehVPN1FgxW9aYIySYs5wvFnZNcuC5aU0tqn0BfZlHn7FKzyn706zcu8nTN1JxNEF8Jm
yLqokPicCiZaM/ZmMhvno4JaZrbWcZjhT1ZiXcqu/+mUdBbyUAQrWsGoXSyaDvEub0kdKObKjQz1
BUPDael2ZbZUCKCxJiz9WIOlFA7hWus5ghWB9W2fLRge9tjQPUSb9U7GY7TKcN7G8VHRubuw9wgB
nMh8hUSBlY1pDJH3o3fs84I0xWYW6iXNftAnddA9lHe39Zmo7E0vLYuORcXiGiXDpukKyIxj3++k
y0Cg9mWByszJ3lg5jhbzbKZ/6UGfF3WLafbCkWQqR2ZnHVAVMSJKUAFoqY1qpjLtHY25sxFX7b3V
aDiz0iJgq0YGJfbneuU5DTmmCqp2aHbYibRlQvttn6sc7NmznIIN+K7y3LRNREtWXQe2VRD+CC8u
E7rofpasR1Vghw2bEf1WCSM19vNg0XbJazMkdAMr4HERgMo0Z3ST4iajR4u7rVeo8+gY7YKK+i5i
D4pRnqkkwKAHT+suzJ/zXeSGT0GAGrv2fdp+pdh1fgQWa6RfoaUqx6YUNsCmygPqYQMaunF2zcLd
tygd113qWssyzuJVQ4L7HjEJtoquEUAxyVJobfQkQzjd0ySMzz3T08FkLzUEwPaA6Tzk2dDuunn9
aIZu7xYVDXYfgHLp6iSFzB+hG0/Olnil9ZQGzcFQ77cSppdPUw9M2hzUhkyfbeuMci37zNowhEf+
7atfcQGsd9S9RwAdkOxkviso7gw5Yk2YcOgzQqm5HpO/6GczEH87RC5xUrjx12DFw5UoPbTYCHaW
jpF7DwGV71FEwbrqzPDYQy7BMDnabBA8gLRzw1t67IZ6I/VPWrdzdLbbLR7fJUqF8TAeh7Dwzvr4
xfkx4sEoTq4MnQPtRRxoNqGmDVCJFSM/TFc0oAMALO0urhj93/qIQcGgps7aHxZaYccfslNoEsfx
540hh+XQoBea7PFeVV67czzXOAWe/q563BmC0TgkqkbyyeT+zqhAhJkMJx4KduKstzRtDSzvAGwI
ub6VW1RgzS52ELS4AZHMUcAYh8FIs9OY6txpEaF1cLfRm0k2yPMybcnXtizGo+kMF1MjzRVtfLWQ
ZSHuGbyK+9aCC07CK50P+CybeiLcx0n78pzNFKNJXdG9DcfbtQ1TnW3J6O77t//4+3/+x+fwf4Ov
HOIDc52s/vt/cv8zJ2ciCsLm3+7+/f69a77K2+/842f+9Tf+vvnK79/VV/2//tDy8b+evv3Oq2+n
x/XTv//k/Ir+8ey8gr9e4fK9ef+XO6sMrOp4ab+q8fpVI++9vRL+l/kn/38f/PZ1e5ansfj64/tn
3mbs2a9fxGVk3/96aPfrj++2fXuv/nyr5qf/67H5P/3j+4LnqN7Tb//1u4o+37Nv16+i/Uijz39/
hi9E2H98N+XfhGPRZvE4gqVhut73b/3X/Igh/iZMXfewKdERMl3b/P4NU3gT8pDxN12XtuNZhqUz
7DSc79/qvJ0fMv9mmrpNz023PZt4ACm///cb8S8f6j8/5G8ZNXAeUUn/8V1i2vj+rfjz05//VWkZ
hmnyEnTDdgyiiSzJ45/v1ygL+Hnj//SD0zkW0dQ0arc0dVdN3kXnxGPLnDAIWZkJXqnEWUsV9S9Y
Z6cLobUHFRsoIYzEPQEcie98CA6zlATFgGa+0JJHUAw8IOot4sqD4TUdApTrCQrPiegRG3nGCMqW
nKeYIIk0eGEnbu0cXJKkzk0f0AqGezVQJ+Vswsgs/lV3PBHkOswqFO8rmkDD5na3H0sPmACn/u2u
Hja005N+wDCRQL9o5aXM0+lhGqtns3oZ+t6mMC6S15/4eSG62clDo6uRXFzcCCViaP4/7w6k2m4o
vJQhNy+twtxfewhaG63YuMkULRJv8J8bRxlI6KS9SosOlGzCvFxRPAdJvIf4SmZ5Rz5qW0PB4goE
2n+BH1luKO3HpeGv0ZfD4h7t6HC70ZypxseHUqoAMLMciv5BEV+wL3Spb7wGJ0uU9YzGDILJUGA8
mIZJnCUGVBUP00sm6U3jjrenhM4J8mvKSzJgqRCMieAnYKvLSYgrwA/aBFPsgtgCv15UOHIdH69p
71b7ykRYUZnjzOPVd2ME1BK1fLSwGeal0opXwoRHZInY4Uo7WKvY9eh1DAYRToGgaxEg2mTcYkKu
7MEPj9MOL5WxwzuGim/MIZa5KVRBSxKKxyq+YJkUy95KxYEG7EqVaQApVvxsOvJeBX57/L0QkKzk
3Qa35XeR+MilXMkore51jI+Lqu2GRfu7siXEFTN5JAIE6KhdGEs61PV6suhr6UNzVYTVHHIyEbUc
9xsHa4lQw15qIXJ+tEbpqtV0HQNoxoU9g/AEpXSX5z5WNrNtF4WGZhOy0DIJbW0ZQY6psYDdRRJl
kTF/GERmAnodnDsLES25QcG9H/fY2dn9+rX3cGpZEMjFxbLRL6XxaAtLrTKwgAgfkal7WWcsDDSB
CEqATvQEACPrqeYxMacAdglKHNP7Qg8CM4EV2DdfyFz1QRf6n25Xv/nlwKlkorfBthLRDL3GjOVs
NCixZ7+MZXidmreU1vSRwObd2GZMExKpL71uSjcOIbT8nNB2hfkSxtou7uocsbfaTs5HHNkbeLna
lnAlhj8ZRsW0gIMKyBCYe3LOx55qzAUyqAcPApL6nRQdjXxHe3GUN+4QD+xydMcrl4xKaMbWE6lQ
d35pn5GLEkQbi19eTI4nR1iUIc6uQNwh7C/NtWNX9R75Xo6wYva6Wv5nWU+Y00L0wQ2oFCutnEur
cm9da/+PozNrjhNJo+gvIoJk57X2VVVaLemFsCyJnQQSkuXX96EfZrrHMWHLVZD5LfeeW35a2r2V
Vv2iZPnpR0N9VipND2y78LOH2I3p6CE2wKHfQBC68Zs2vX8ZzSBBIQWoD6zu71wm57L0aeRdEmpQ
5UJCiKZxV7o9gZMiulB5vPSknxOJe9bBG0EoxpoBc44itsWolsg99UfFR3hNMBqCE+yGidDYqZkW
yc9rMGPUWPJycx0Wu9xI0aPohEoIOtom8PrqXDsbL4EWljk8npSmF2Uw7DMtANreHH7lvLOMh8mC
cId3Owi+hwE7vi2Phqj12lL+pyBA74CHrdpAcXoGrEQxOIh1qJn9tQJBwtAj7lmIbsARtxTJ94zz
/pIudROkp52XCXDgAHP5T2XP9Mpt+sHhOAqGVejLOhG2GP/0O9rYB1xpOxjPi1krk2d7IMfXkAB5
rRgwURbuEeEg9iykeYSo0RKsVNfAunC8j/Y6a8DfjHiZPMP65cxgdBO2FUDFYmu1866ahnDDqtE/
mU68Y/S8n5sx55eLciPuas5fx1y8IX/1D47ZUZyn6R8zbg8DOzX0k7j+KvAfNtHBa7DDMTt4kivM
oFpH+CS3NvoZ5Gk1+5pNO/TqHEzBS6TgbQqrfbAEnFPLQIdt16hq5SSwwE4F0QuwnAeln1AAUzOH
7cPcQ5HBoLNqF8loXsLhjD11H9mrX/r8BIdu2HiLeVTN/luikb2XIRnkxfDcOcEPJFWiQ2k/UE6n
d7MTKHuED5Ur8eDLxa8xVsR9HaS/nSc/ZwgUq65AQt854WfV1T3uH29fMUEJ5+LbL9Jon0EMqKJw
Ux21wxuT9EjGJr/nKENTDdRAr52UKPQmrO921RXX5Bq7WFsALPxxNKLlqEke0qi8NbJ5MfNlCJW9
1T0HKTaPKkdeX5BDF2XVuppYnlDJICiz+rcmZShu4O/3FSVAQYc3LG5M3Yp5N6IWCWbvSMgxxteZ
QEJNbGRCjPZUT2+J0z3no8NsJXoxTWiPDEvRLnO/cO0qkD41vu1IgpVu5iNJeuR+KtSK8WxcmLvC
3CmAd0hL7ANGU5UfmlvYA80u6HlDRv9aRTliSOXooz1Am2F2TQYTd3CPR2wenGSbZ+BikewgJMXe
mM42rnd3LfyY4SBO3b44V1a0gr7BeVd3JuD9iHF+roeVgx/2OFf5rQ/zl86U5PNq6x7VvMOzYMjn
lXO+CxgJQM1hEANjIMThtysEWpyQRFS2dWmFcMqMjuH8PYbTsMVtTGyeqQDNIRKm/R7M0+hFHKxM
EbmiVwGnBnSj7neEI+QoYzqTxKN4XMl3wXu+TlJOaBUZ+Hqa7JYoIyRU3W62TSSrdefDKixkcTFS
ton8ijw0Gv6k5eyaVHjE4/bB3jS7t7TtPgaIxvuqnR/dXAZkmOv+UOl3kU7BMWQeCMyS3Q52AH0O
3Ve2ZtOWoxPYBrZhXgC8D3IY30LLwY37mrek9iQCXxctHBarbQhVY9sKzJpDj6Q+nB8broJN3nc3
MBRwrVx4MHbvN/tuIfC0WQh0Slq7VhL6BcF/bbZGC3cZxuNcvPSzFq9RE/61fSQT5aQenSVpoo6r
tfSx3fA/zBJcneVBaDUtBEZGAw91WRlk48TGm5cBJ97ay7jzq8WEYeKhjmcSqDFT3GxAUZtO8RWw
sTvahf8dO5LMYzb9yhxPIHQvTjjFeytzH6uFxU6ccLpr8+khDM2X0ujAzbo4h0EC3maerh5bdBw4
3wGFxi0muZ1EhR9Qkxbh04pQxOxvn8MCHNvkp0QXEUzESTbJwW+CEvwsCifHUiQdDkAEDVlB4on7
d0xOGvAW3oAMuHEF7O8Q1Q82VcPNoEaH1pM+2qnIrxTwtTaDY3HXmHi3fQs1yI/7c2n7b0bC4LBQ
VHY8axtPYXSnMfi7bFszSGYaEU3uJsjSQD+xyRaAA1OCIbwh2AlX9Q+JqMVOU/DbnTsg9yXLveQA
peygQIu5+Ptur5O96/TO2VTTmzNTlmtiETmxaLHRrWz9EY6AxRASt6v5bCgHmiYf6daTgEGgbXSH
7LufqfOT0is2SYmiOG8nlliJBomhIOGkxJUBoY+LfOsp5mFW611dx+oeyLZGwrZMetyRu77bCQjS
JIF1S0hltljAY45Slrz2JUgavWCssn1qwPkgvew+GA9Nek2jRG2SfDAPqaoxu3roDaYBbVFKtPMU
MXh1HqM6SznrqCfYKMkAE4PhInXC8428I1PVpjbtkzmDisNGvMVY2Lx0JC0UyfRcLtD4qfHLa4yh
ra3dY49t9sJYKNmN7hOpf5wQ6PSmjFlhU/50E5GXwP/cde4wIy/+VpZD5IFKvi1uREia/AWTY0P8
/DFxxRfUwZmXYHa3eYHGL3TGDScwy3ks2Qz6Hhiu2GvUm8BQcACsbPwf6AuGvTkHwSofxK6aofV2
Cos6ALVxU08YOYzU6S92I5K9k6fvDYyHla17wGvCDg5YE9mSLyT0AW5iP+fJ3hMZCWiRzg/k/JGV
tbeD4rkUoFA0kqpVPbYP/Uwyz+CU5Jsn7cs4xODsxgPn97hzkqneqIoQFKveZFH2K1Q8QmkcOlq2
nI9T4QspdByhYHSyPTkZpFi6N7TXuDWiEK4X3YcxIddrPOSFpINt0qZiThSm3zO6/GkgHQnCSQAb
BCtM05MRGPkWZOXzxJLz6MXeyXCqCdG2OOOHqfY9386uRy3biVGSUcAE1mQDYubRozIRjCSZTa2X
PtXe3G5cwsCY/L6zDW62ltdPe9bgKZtI+QQZbFi72eQe6lFAgvbWREmIT9sYv2Sm/8UCrxCSlmzL
lpUviw8FYYW3AzKJOqBZsH/2V7gEbASnipDxTYGerEYukqVPJvftNmTU3Sw8ttzRh64hY93V6U9i
mXs/Tc29FxfxdrLhuNd8LpYCmWqAIFjbfqA3HEdUNSjaDp3X//qEb23ZIM77Jhw0lFR2pcPApMsz
vZvKs4Lt8MxpawavnAqrrhkBaZXwRPsIs0+G5Gg1ugUVWF0/eCU+DGPGSYTi/CBDRmIyNleVRfT5
zEXbh+iia7pgNQGPmW2RXRL3PhaRs+qC4c1OzWZdnmdE3DRLQXWzpfk4HYhJoZ/EXcG4FZYLosxX
kTXPA0ZNn2SwQ+dM8WOoqMtTkJgp0NQLIYKPCaokMjZwJrk1nBtCmLOcYToqlABYCYWVzn9znEMI
yPR7FFrlJbkIfHdlSLadIGTJDWhYA07LBQu8rhBi9oYVb2Y/+Wkx2BygNuxLdsugNvF52GnMyBOR
gcwUpfUIbjJQ2ZcfGsMptTHKjqN7IP9JYsGjlPPj0VsrbYTrQOLvZ+a9Zkt0j2fnLhyHIg31AQDK
FSNMYGsOuefSir6yil5jRKhJAhQpW2TkKjj3SbIZdfKNFIwAvpYteIESvoriK2S35OQX8sgmtF6b
Az+r66b7TjD7nx+tRoFJm5un5tzK9py1atipEtzpIGFrajIDHB4BUyJyNgz40mbgIgkrvAsRZ7yW
scM9I5oLCjscBrLbQ72A2pTPT8w1u23r/Amk8c+sSC0YLrFZEnBV2eF+EvBFJu9tymkOPPJ2VxVD
OeoXwSGTxFuVIyMnzOtzLgtrN9Bu43x5NSSfp8HmeQPRELspHaA8Fi4Zj6BwnhHm3Me5ibdMM5o1
zx9Jk+rTzdHNsCdZtR6jGs5oXualps3y+UCGJbYmZX4NY26eJj8A6B+UlywEqR7HCQsu82+gHlLx
OrMMGyosU7VirGTNN0iujIAYa3D/mPRHeYnqo+kOnn0rY4FSTZjEMEo7P8R+Nz5UPg+V6VLNtY21
H2fa+bIr3b0m2RUs21rbAZ7eKDv0trvTDWq1OS+7kyFn8Dd/eX2bdVCFw0VjitJZ+dXM9R/RktM1
e+MXa1F7AkFBobj3KvM9mI1XXTX5KkVytGkq43NgEMKz0IVsqa1jZWLMSjrH34QMq0LbAZ3upg9z
3XyyJM04AvS+hrpzMBy2g2zoViRlyr0JjCL0kHPP6KT6WM1LNBDKJaKiNzKwyGCwEdZPjKAUrAD3
XabhKu7IGvp/GWANHorFNNrpQP14UYThxRteZ6Hvk5d+Sy7ajZ7DYFsAEd+GilE6A5oNGtz3HmU1
KNpmy7Ia/3yHtc3S0OkF1THvWr8Lgo+gqGHGtwiplquo7VGwzRZG0GwaMeNwOjVp6Kyjre3J8pWJ
Ezd+vNYYMJHIksaKE4lxVvuBKgwY7vI1thxNvYuVsi5JrnAiKshZq69KDy6ZqyF6ssDgirRbEquM
YDvXn4ltz2eIY2ehUH3ZmfeQ1NxJNYZaIENeslMwVrkWImIfJ/uMjn8/+uM7+2pzm5M7NOihABsw
vXWL8nz0QQqWpXMoumRnJhyv0d/MpBNnBxdugjQDkm04GBsuPui4LVhceot2PMA25bc3X6uk3OEB
8K9d12xE55Dh6j66/kEVuoPbwHhrnrxoEw3OweOKgAPLnRMUhzjBLRGPj1mJiMQbIeBAV3ojXOCf
L6LfCn3+uuoT+kX+e81RQO6BehRTy9Y0j7YOfg1yXxG+ScLTEgZlGJVQdZTeds6tYSehiVQldlP5
1KUgyyurQoUDp8XhnPGFAhmDGKKuDMhBLXJ3xqM/RAWlQ4rymU53NRL4QcdlbWIIaujpfnokdzSy
NTmNFl6sATsYonuahDn7chc+Gj8NmZQ4QWfzvS+iv1apz32tnjVrNCY0/El8ML4oP2TtuJz7kc90
tuKB6Yu3YCAOo8dybir+7G4ifWg0CXjMgcLKGQVUFbvYzvsYte6gGZza49XozR66HyfiBD22UQ0H
QIsth4I2aIqEpAt6aB9Z+6YvDyWt/NooQ4OvqIQEMPYPqS0R3kvdHRicMOeL3WuWVxDHBnNT0d4c
Ao8BtM4r3Ne+5kJf/BXek8hdxtVZKA96Ll9LxpOWD/0x5UXQzobJ+/I4E96GKGKNulYcmw7HRPlO
40WBJxlKkYguY3fZBfLx2bXe9Z2xysUEQGSGApsFMLxBs2R6zVyaKK9qei4mchS6FlxtZ//VZGpt
ikIka5m2v3bYY7B1Yx4iQNllzoFdW0ifhX7v+D9HngnLgsWkP4qHSVG7t6N5FXHXrmWoTkF+GDgV
ihSsDYjC0U/lAXOXMjt7a7du+MQIZgPEk0VyL8O1dvoNtYiSY7MmxJ1IT9QnmyTxXvoq/q397A/+
IHxoLm4up0+h0Bh6OCbpt4u+hDKm3fEEufvmTwyScctAF7szh7MRoRTRJI4dItopiBSPQw02O7Nj
9PuEavuGv8HinW9lUO8S3ADb1EUfHM1RcJbdEv4FdpFe+N2EI3YowvHbWvIdS0BZLoKXHkzDkHOO
GXR9HlF4IOzxOUDZxC99NaP8I/GUgyIo/UlrRfM7EChUAG6duvqqZ08SOonrD4TqViC9WMNsLFGj
eU+mlyE/GScSeQKY/g25N7wSGzQ+y4WsGUPbPBH+HYCfB7Y//+U+iFczjtFNnRlEh0wfJuF6GYw1
3LN8IMFI2R+ri5/hWhcVS/PMLGfW1H+yMYbbGC8uCkVZxdWwXlIST61kkpRIeQtaOkYvWTPf6R+g
RBBxnqdQ9H1n3EackyovfvEKYBSutbFHfjezB3JWDtB2SJLYNfBUMUx0dLWu3Uxubedp7OZubwr0
3zTNxhNc8H1ZtGqLLZAn3s33eTL/SY0U+UHwag+S/rVBassb47f+sOcnKlf5BA5XYvPZ8AY+xT4c
mzLnhWblHR8NU+Uow3n6Y/zXvu2dSBeKLz0yncTtn2thXVrhZQfGO2t/mu5Zn+B7G8jPSxXJFy0D
vRRXm+hOQQPtX2RORMPxEZZjsaiai51GjcfQcMjYz8yHfMi3Lrq1NirExtNjsjHw92ok/vBk0+uY
wDErir/uXDyrZVlXKVKXMhOkObtiJutFnW8X92lsD8+ZRB6BE6de2bm7B9McIiGmGoijmhYpsdaT
eHEQI9pgrTYk/iYnNeS4iokmUwr9pBuhVkhJMEHcgfcN80xB/A2HZ2pfumzRAAFbiWwf1sLE2LFt
ngARMtgPeTQT3POyoPMFDF4ltnFrGpEuoizM7EH8mkfeQU+B+Jjiq5kE0bqZPExtKF7YB1mXWAUY
6jr87eOT4zHyDZ3wjfy23djHV4mgfkUCrglQK7jXafnIEmHRYrgz/jhQ3XNjPEa4Kp2mce5z35wj
dkiH2uBDwum17dqevxvHCZL69BY+B718YxxkIxRATWe8JX7LmzonDypu9zCR0oOfl7QMZnWEZMgF
BC0hZBcyVvsafhXIMrrHnqO0zcAbjZnFa9HuYr/vzhFldav1RtAYr6QK/9ZxjKN5Dt4HwLD2lPET
NZiHguJLjsXdtUnRQHhi7oR2KSO7di8D8h6ZJ5mtfnb8/Eey9N2gdnxNYjt/ZY5R7eOED2vwPsca
cYs3YwclrxzUBMkilciiMycBuZSLEp6W/WBDzlMRzDQnw1vUFWSw1pzgI4F/SW6ZYNrU14xL7m7C
8tp1WUEz03ET1wZzkWxVBzHdfVVvtQ2XofWMx/BiIwC7op452YLCSMS8UbjcVrH8Z+WPU1QeWTKz
A2uIQs4d+wkpZ/jQhcG/sRnuAEpIIvbbg9u6GJgygeUdnlXdhxtRDJfICh6MiuWwvwBEfblu8J2v
MtRFQLEjytDRfRNTxxaMU6CrPvVo/bNsC1YDJKcmLjT7CeN2TjnnObINi3rVWQWF86LUeUClvcJS
xfzZoGlSCqomahTyL3KfaVWiXqYFreFFwS7OWjITsN8n1QEfNUY3+zLnQ03vq0526/w07tksmZpZ
NmadqWHElhqsBGBtKUJgGMazEEzS37Do38fCbDZO1BDZwBF6np76oPmcyJHmrsBRFmFCrjv3zcnt
C3TzYmOBzaYttDZ0RhYRf+WrkKxVQGm3iDOx5QouDh++R8Fx4EEwXgFjBQC1hBOL1H9YElpZn+5y
4b3b7GVXFLw7wx1ScNCkieZG/EsX9Ul/xd6Du1pBA/Ukwihu4r1XyOgwD/kDJ+e6tPFaWAELYNcR
l6oxnj2UZ3aS9ccp8t+wt/ww4ITKNhTmBjKv66C+LMhYnINuOCVp8jFFqdi3JtPv2QWjBB5/0RDh
Dp2v0oJyks2XKU5+05JxOr1vvhltD6akfmmb9grUjSF7lzwVRsfWy3qO64l20Xyv9fPgzD/jEJBm
M3zGsfyGOWBcJGW7b9NBzFOxsJogSuHI+SUb4plmTh5J4fvL3zbdQXwh6IcvPQmn8owpkSxLImoX
QsDGQh/gT7yBqkWH67QURbycr/VYLgHKbNapcvRKmMO5Qx46SyGXdNw7m/SnyuweKHQjBGWW2jlQ
01aimO6V11LsR3xjPruSWbNPMaR+3PVJetWNH+6ckkFkaHXXzCNrLWM7Cq07fivSmQ6M3ew8ikvS
WAC1Y/O5GQWbiBApXqmOQe79UDvedGX862R0EXP/U0ZQUMORJ6Ib3llK3iqG5Klh3lmpbYTH/r5p
mlvjUufoinFOWBvPMzeQSX6xYbxYBi1WSHGSkQwgTdikanT/lZoQz9A+cPDeluirVTul4ZVhXhxM
G0bxwWkprfknunE4zXxar13nUtbrJQ/CHVcShwUcIiKcWCkz//kyk5LhukXUwEzrINV7idsNcbO4
jr55rUFB7ErVfmbIX3ItTtpL6r2rrHe/htCQNm+1Dl/RIDznwn/SWYHmgJYizdJPAxngVtQmrtL5
I6CbYJBUYsuw7G3jp0/dOKNYN18jRvGN1udihqNfFgKHggm2qyl3oucrLFi5yok8yDl8cU2SOa1A
IS02cpMlOovi3Ix2jjWdUMwlK/uV+R2R037wpr3oRbjFVxLTFAYMrOZU7RPnQpmOCWhMd7ZTvbAV
yLd5zKPh2M+xtB6UUCmkMWNvVC8JbxwahPkZg67HWiz6wuxbLCdWKWtSPJr8xeJqjkAFBiF0uDKi
N1hW0i7ZWURYAR/Kn7JiZDxLEyAyAl8iB40xGX1WTFmR7iJHtjsCElLQB7FJ5g5C+y28YS4zb/im
WN4LLzDXxvP/JbwLcgZCwTWUpcXGkPRSnnv49HtSj/7ouBbHqqPCsgduxXlBigk80kslUhbRaWog
yi08tDztdpLmaDS9u+Ntklqh/kSvBH1puQ4hX5EHXi4xIquxRblZklZBxU+oTfKA8OfcAg1Ykaed
iGVbySx08XNoQp85AbN1G5CCFXjkZKVfk6ThsxQPWHdPSBKFUDK9OOo1LKZnxU13glbXiPk5KygC
YI39kofqtqu+SX8JJ36YM/KVQv2I24/hV+8vgqEfNCBvpHbXK0obHPdkjfttxvbL4t/64YIgl7KO
CN9kdt+gldDAdsPZU4p5pZE/+a7x2DBoaH1et6ZB7FdYrJ9Npj2NK1+nlp1rHOxYiNnHMfIfmU7d
436gZ4z1uavihxDF5wEScb3Oiz81MivEzwzTOsekISGjaw6T76AtWLBV59RxkIHj2cvY/xCTGeBm
L7ADr5yGI9hy8++BVZxvxcTKf5eW9+N48lVPrYek8QXJ7mn2KNqsInuGWvaeF+ydmvCNsu+5yQus
nVX0ucxtGIN++yDbVsld+mPPj9rcxDzdE1i0kHSJtND1uzsxN4/fy2p5tHhHyddqDoWE2Zfo6KCa
8Io4DfV6vS87siJr0Ixm9caGgsFCL95kaj4T6Meec2iuKScZbRLlNVt/qoBKVVd0y3wTTXuye3LX
ezglrryCcPXIs5/ukRzehqGs9/9/TaLM3lgtL6MAjDmXhQUxmOijOY0nkKPrYaw2pC2MbGnUh1+C
iSD2Q64YDJEPJudL7CrEE7+NmxOaF5LiPCTNn8jMX6MofJQ9z8aECMFvyz24zTcxqkPrENdXNsyE
uRT+2DB6gqE5+a6+BFg1qWfSr5IbE5CW8RfYGF0EU66hZhbk8Zey9zBJ21Vmu++Mhn8mEWGtohGF
oRkWwb/U5iUy2NYZQn56mtXw8g1xfZgEmegqeyP6Q/vNYtnDPsby+7y8RQD+vSYMT1ABDgI7Vx9B
6/Stg1smMcuv+mbzrm5yqc9zySOTZ8a/HLohlD9+3mrdOqRyuCV2xO7oVx+kZ5+DVp1qP/52IOjq
Xh7LkKxNd8IHTd4HVWi+7SKOC6N6nzznXEUlw6npfdQ5YJlR/GFWPa2JFjrhi1I7Gfs/dcAPMXwj
t2cRUNBBFe1nbKKU7niIps56Hz1KHm8m/2LKbo5jLkvohrOEC9Yw5Q2G+2vTRztDNHt0iP7KnOTB
bzmhWl6IRuxSUBZeZF7sDuDz1J5tr0tQGfP7QMjuCIZRO4vc32UeHtZsSBsvvC7gFUMTl5BF/2TS
g+NiH2GNzUa+TO30Kd+ZuZysVlNSlXyhwPWcgGzfPBNbm8SfFV47ous7lHrkbHL7q5Nl1OwDIlyq
PQTk5VgrJ02wccuE5FCiGPFM62rrcwskWe7cUP0LXQj1Hn0cghLOWj+vNiid/s52FG8THT6oaAAM
XgKK7iqGtla7+CKw/ohniWtG2i2WkPazcvMnhZQefvo6XdLhdKKeotT48UOPS9JndAd/QTGMJ2/G
tdhUhJvSv7X1hEgpyL/qdJ8QhgJlv9pkpiQtClk+Vwv+3aPthMtOiI/J4KDzpNgGjG44t9YFCiE7
Au+TUrygDL0z7r5SXxRYmVcePTXLjAIJnkA8XlH+AJbAxl8A1GKuMAnjcTQbsqXGS1gyDIyw++gI
VHIj7qogpo1vb+v2xQ8C3DfN/gHNDxFxfPUWExnTnZ/ReoLnXxrO6W7XxTciQ8VdtiCnbVRVVfyN
4fepc1Fp2Wl/bgxa68jCezgE18zv36c6/OeN25h6a6ctRRh2/NrUXA5mRI+D3pA0JBpGAMzZd1Ny
y3kT+3z3SbbmHwQeHwpX2Ko6JkROI8kCJCZYFDZXrJ4f+DHffOVenZ45by8lLqv+EA32I7DFE8qZ
s4zaPeeRR0pdfysBSXdN9BP6s8lHPZHmvk7Hf6rJ1VpT70VGQUWAbkkzXfY9+Rf57MU2DtA3tq2q
+IhZSFmJ8TS68jaYPvoSE91G/y5YIG86ba6R5T1jpaZ87J09KBISYsx7YMijg7YOJaMxrGLngyxQ
xWyjPekxfU1V8TTkI78wQhWws7Utp2eW+gXXMFNghtxkvwCGoIQZgvk5LKuHUA6sUlJkZjUg3k0W
f6WLptilOENyxSeh9SorJmbjSzp6w42O1v5KrBfyWacjJHH5PsQvzw/LI/THjRFlBJJNBzs2DrOL
taFqAQdNpvUaE2p+RXeIHjFBFhWeXIkFNnbsvW8X+own5KpxyK+NUKGDNTPnmFrwCqgZzzJO4dka
fcg08Jc+X10slsuEzt1tTQ6LQULZvGDhsN6GiFem7tBlsY0f11g2PwSWZ36GtYOEI2PYp3Iob2wC
DRX1J8Ms/7Wq/40G3rqoM/8VGX22zyAHQjvVJxktzDxnPFGMj7JZPfUCnGs6Lf1yBm1IdEZ6NFIS
8Gxbj1unDNlgwZ4LTOrdth1venGMh+J9uRYqVDYrRQPFC/OhXHshilt/WJislY9SkUFNwBiARFoU
bZuimQl7MR/NbAj2dD6QvVUMwWvK/yWFaayG0fqDCCLeZRokl8pGXEoCu6V/RUtoX7F+rGrfu1V5
bxNBFuqb16uD8AErxdUAsmIwdrH5XpQ+n2PYAlAbCPCVtH5stajt6tMUsdacjTG8Dj6tPwrybb9M
BcPiJTQpPbGEXYfcSxZx5XOmmDSYXjGePDaCjJvCfdOR4pX2jrONJ4YYVez/Jd+ROTmx4nl6zNzg
epNstU+1m+xxJTvohh3Cx1z5YKJwyhOLHFJMcVMRPKgHzGQjNmAeQMnZX9rmuJTUwS4jccxmOIMh
n/DZ2HFx2E3+Jh8XExCd+8owbomt7U3YxxY33OhCi4XOXrlzvceeHX1E7M0RFH4VMdsrwx7uBcuk
bR6+ZoKjC8Hou4ptrgXE6bq2sGX6PnxxxQKhbg20BmHO3U/bF5d/heW7TMRhVxIwsCFtgOsBvZ2J
tAT9d/HJJvIJG7wElhdHRDbEfK5ckCq75IGAIxMAakmSHk+1rfeUebBR8CGjE2Oi7lc3MzYvcwpj
oEFaI6Nnpk2AvFECrvrKO5ALLakQ8m/+uZdJWcFrb1dehGZZlUQSsz2BWQUhynswbKqS2EJ4hdM1
WgGDqbYJOzwfsc8aHrRZDlh/sQrsU4EHNhT9Nk7rG+YaZNgB48Y2OYYy/8xbNnIsIU+Z0fN0qPmd
XKODrHPOlJwgLnKsAZ2CGZqmAOuz7/6zVAG5HBtXiU5nZUSiJWUi3DVBM93hQqDhw59TuAzqJVoP
1KPfaa5ODSVabMkKIHD7WkmnWCewzUTjcFJ3t2nsIg5f4YAfNHH3GY9ihMgorOrQdg8+p+vWmnjJ
nqz+I0CZzdEKRkOz1YJi/pUskEC3T/52cTGygyfBRuoKl1fgctSqD8uzh+3YlucBYXnJMVqg7kMv
yuM1DSW5oOlWMVDdhPIPaMgCjSNd+ow2sjB5pyf0cPFkftjM/SnssOpJQTxMXboXowo4J1DPJUSf
rbVrIeZ0EMQJy/1hkIPJqcOaWrLXaWVn7Dq3u0wZ/AycSj/zTN3TgCPnSLh7ibcgqZNmbVd8MhHw
oX4BbBdgOuig/rpe1oE68l5QzEA7M9EiTYult9HfCABI6oOamfn8Ysgf2iHtbOJYYesgvj3W4ZW2
8WtagszUSbE09PIEYD879Gg48xcOtn1C05cWbN4aJIj0CJowooYgL3cZGKJEXDi8XUWyAahk5g8T
qlAMqWypkJlb1XkipXwroSvQ5iWcHYURrZ3p5idIPtpoNtfh3Lt7ewlMjSsiJ8LmoWSfeqtBKwU9
YgoMPs5qCp0bXD+6CQpIVNe/g20cNT5o9lLLxiYXj1vbSh7shAF7rMiLqXBtAjoDausiC0ng5naV
3guOpZgExIOG+bAhd+kEfcTYRuC1IpRDcLgX4A5ozHHFLKfD44lSxHFfCVyVh5wcuV1jP4fI49dY
jb/nuTbvAwZq4GkjMHszwgUnalhrQPBYeaJcJGIMrvDiAHhgYcvnm9pIFcuU1FGupEx9eKiQmCeU
5rqN0kevnQOGxsCxqSZfB4OwJUcPyckg+dDDLqqJ1uwkEl/qCaetqXbavQemERp1jgc3dld9HTzh
0012ri7evBB5akElVQbJUzPxh0z8HQthk5PGq8shwvP0qlBRtAxtvQySURG/zpGB9H2mgRc54JYm
Mb31mKe/E4G1ixyGz7bmrhGXqdbvvsD7H4ngIyyo82bJliEPP2Trf7ZAcidp/BQFY0LGLzfdpMc+
YjjnxBEgyB54gtMxesMhlZnRXmZMzmoSFmIr+iFF97utGBikFbptq/OY0cCqibdd2MWUDci1IGf9
S6W7K7QV7gYiQFcuqn+iyuigiEfAGOBtHFKeW02hShr32YUNh4tYu7s0sZ91yvCudiRMDyJMiEru
uYWMP/COPnuD1bQ/Lx3XKxoUY+11LMiaHgyZDN/NcDzrKV6I1D2iPYH6O2coZhu15FyTimQ9572l
R/O5pKaJymoCU8jVzugzQZepg3od5RWrEW4kaZj+sXMGhHUdEzOV8TMP6PdnXlBCDeBiCrDXc8nK
qKhMFyjK5O6UZS6xW/nd6qj+dOD+yIkGO1YsCqnD776ahx3BAoiJ/+PovJZjRbIo+kVEQOKS1/JO
Jank9UJcObwngeTre9EPMzEdPd1XqoLMY/ZeOx22rjUdEwfsFYDcFUYEJFpzv3N8jC0R4cSirUHS
oq9QXVyfirSqVyxsp+lsTwRrAN9koF3+uj0Vz6CDfus2kJCyzPO3pY+maPBTsTXH6AnfyIEZ8eOg
hmeuHOblsYXRpCUvAu9CXdKLu4n5hTuMjNoC7jaxyd7JJfcy5isFJeD9jtVTYHbvaRdlUFK7nxhE
H109woNwmWsSqEJdTzZmqFEvefDByxRpgSQUqO65RI2muaX8c6u42YYVinZWd5/h+O4tcuOBPVrk
ly9S4lyyqzfHYF0vc3QEnj57ofvrRJW7itpIb0Xw7vfMMyqiY2NzZQdMK5nKOasJTMTZNrf+ACve
q5Szjrp7VgVnR56xkaAUygPSCMiMHnIaZ1YaTKZ/cRUnuwrCDStzPey8+iJchMsDj5+DV5V9sPwo
pXxwrIElv8O10rIV6MhQ2sBFQbdEHukKzsDJ7B3QP6RHqoiZQkHQaSnGO+gnLrydZlpFv1GS/GSi
/ay94zDEf91Sv9lG/kkSsr8x1FfDCazFiJh9YAiLJ9jJTY/aBcZghjxypsMCHd6+5jOKsZBzQUEb
Ji6Q2LfcnPegAH5cIpRLcF1+jKrMqI1fR0t3m4gG9i4OOHboUK6+iDZAl+LwRKjxkT4YUfRrOCD2
ZXIpbOQmTTIjOiJ6gkaW6JHyZZqob0yO+Kqhsw3oM9w6/5IF2yDV2hM/FoMJiKnvbuocdIBc38nC
34ZhJ/lN0Dlsb9zPjriPM+ncSNG5uSdjYOoxOflngHAOxgH+go4HltKuFZz2NL+M6wzIAtSbrCbt
Zs90/b1ikbM1wvLTk+/2FOfMm21EWQm6hxiTwgqKpItwqoLh2+0di2kBgiXsisZqiO4STuhV3IW3
BHqgb5WfBq2mlOlP6LawuH3EfY3nMuR968YKG6ejdlqx1lp6/KKG3xOTmAtTtfnscVWtGpHeHPzR
SVT+hM24yRcPSjdNT6he+fSr7pMXKdtDe9802rmfuuiv7dOvFtJWVUTvs9ZHj2hmP/HfnTZxNo4O
OwQ5jHhdMzkRVN5ndvtk+/5hhpBBNSuhpNCd545/V0QBg9hGXVHNb4nNuQ3JmG+iSaAfI8oQrbJY
mRavJW/VxnLcV5ku72hYIsdeYpF0PG3tnPmHx5JQcpStswHIVNf3OeKndD/apU//0r2VKtkPLibC
BsNgNx/GBtcl4VvoL/FdtJ1ZrGmbS/C/wT6Fa9tjU8U2RVx1ABsu97pjGDNWnZYnweNwmOZuA6zr
PY3RMHWUVHVRlLtWD9hHQudOgliBG3iPtwnlkpeQXpOcBsH9x6X14dgtgXfEN/qOUa0LB0ShNXx5
QXwQfB/Qd3kVnPCjblmItfkPQpibgi0bT1es6QnnLa+5IuiF5WeYH0ATkUhGfESUld8VpeqFCplv
wPGXTINVwKCyTvIr1BomzGav9jzqT1bH3CmUpOfObEcZbstA21tZvyT/U9gUe7FEuEsqgg3TXLOQ
j7BxViABQarXe0eRBEBd6a6LkjFTm97Py1fqVahJuU7QzGtmMmvtzPm68GvvbDddsMa6cWzA2j/m
RHfYlTMw2XYRmTt7kdF6k92RXgvEW4GMkr0ruF+KLjigi4C1VeUbY5nUoVJ8TgfXONm1f9fRLsRj
Me77WD/6hjzZbukhVVOU2G2CnZCHJTPs8AI1DnfgoL/AlgDjCcwNoe4BE2HmKc7YQwCkmSLVkjYi
YlRcByujb04kDuKlAoeNwwH0O3qN+xKBH/BbgI41W5XMvCD24O8DP2H6sTgOCvamLFD4rQkcMEhA
BnMXMQVwaIuNMNlmoqdbZu2/MSOGp01vg4KxfievWqIK2X+MjJuHLuRJcdmRGoEH4Dl2fsukBmid
yAyxjJfgCRJPBhoAmS2Mlji7crjv2SZA9uLI13Vhb/2UpWTmkG4BMKnGy0QbAB+cbWmefMUOKL3Q
/gZRchoG3oB8yh7jMgTDOEPmMwygPX26c4z41ysQ20Q+V5NthHd40H5EjQ47hhyZRNHVaoP0yZT6
z07sYt2iT96kA5bpiRRIoyfKXXOGrRqD/sJ0WGISQdDVBQ4j7Gqz415hUa6nxh2vbspskzbfOLDL
PnfYAtZ2W4l1HvKCVdOxdLmomfg+lhmELy/zKK0TyZh0hvg9ymnj8b3DTjfg/lWVh1Tj1gzQ2YJM
hciAWWWXrb1LekystXX1u8q5d6Nz6icmYLXgLZ1bk4PcQ05T60Mt5vbUz6xfj2MdqB9Os758sjtU
RWOQvShmnhHRisyP64p6mTQiwRImsrYgkx5L6owjg3a5Z0cFuIspoq3H4+Dqo0ASWmQIM8IoRSxG
tumawSqe9gkUcCHRLgQJ33CFEkjMsKV6ZJZtsYaO/5J3jC8wy0T3GHHU6hM48r961GqfCO5vS3xG
LuNZ2+JEdV34QR5c88rupi24C0aSeOM9a9PV87EEqM9Cgf8feQ2UNa59Z5B3CPISzXUXmLdABW+5
8NHuhTGLJ0EebWJmBEO0f1U2Gdc8m3dVQuLN7JtPQUUqTGKAJSqyr2aBXgTFEcylu89DudflSMBb
bcYbq972djM9Tt38GkH8C+npwoqPxISzSDdJgK/RT2C+64Rtp/eoIXEsosg2NT6LeDmF/ASCWZx8
+XaPgDrBUSLMst80/UbBeGfi1uX7iivRluHdEOKU6DIN16YlpsTsxi/wkfCATKb+BhZE1lenpAgu
rfkvLHV/Rtkera3WCHc2IVzPaewxRx4wFwo8sIEskZRxrILAj0wkKXR8VsEnhhYEKhwqq8wp9/we
/TpwG2ywcEaHpid0zrYgWaUm7D1LiR2NDVikwTqndgKCjh1DYsAVbSnuQvQ7IdxGNQoCOsUXK01o
0E4mMF84m2ksAiJLBejRPmMFYqNwr63HoKjCs/a9O5VYO9Cwl3gcHkRUpXul7A/ezlcztOsjeKJl
+EKt6tFzdjPvYxaTX9FO8tjI2jz4Sj80TuGsB+W6+9g+lp1NKI1diFeEg1eZSVbpsZPeWX/o9bZ1
40971TToXIdmleruOIr0rZ5Iyo4iPLiTn78Eo9UTVopMUJT3U+CgiK4pgpbFBtsrYic9n2kNS99x
MCmc5IyAX4lqBx2WW3hJOTLxs235rihp3QlNDmnHDFTOdaY3Yy5fWyZ5+6Hi3k7ZfvXoElqHLYME
BmBVo4YonGDR9k0BI5SS3kHFBQVqNxejd6jG/tZhyOBbrHBmCBhiJhnyVoHCqeLdQt2E7Cppw/t4
JmN6QCfqWeGN4TpuRdIkyUSjwMPPbG0M/9Cb2j0bUAGjVO66gQ93YqExG++1MD96G4lO2+7+/8dc
7y6Ksulm1zy13VYPFRPjDD1GL5oHh8nzoW0/1CCME1mYV6dvDsL1oW4LVR+zrgNeOXMWev2xUPql
y9rlObbkWgqKmaEs/phY8nAwOQ8wrKOAosjKzScOmePQnPosDx/s+deskrPf9sZptEqfz8UsNjU/
R1vQOJvQPtpsmnZCnKK5/MqReaxrxc9qdRORyd3GbGW4Q96gNi3ZNGuEClw3pcstVByESbYxVCvW
pYMkO0V7t6jVL/Uz3SgZYy19bOeAX0w4uuUYXBQC7Mv//ysZJhrU3Dz+/1emLOBd2aYXXNzlv7jh
ucGp0yIdoz1EVfOBQ7jvE+eVKgjWgJvDTBgV1rlcfHAZP+KXr28pWTvNAHsRwePSyarHNG7feNkV
0t+kOAmsc+8DOr1WZu+gDbOz7kM0e37jrO1MS7ww7g350S4b5ieBk/LQBtK/iXJ8VDRmH76HIrGE
FnxADCYOSvgcprlxh0L+IbW65pk4DNK2+zhEecX+OI5IsJRW9wVP6GcYnOd6EtZjgrjpIbGqf61H
qw7va1r7krV60Bvg+5iYww/KDh1MagpaAm0QWF+Q9Kdepq9p7IZbLcu9zdb3PiXXojLScWWFC+Yv
ptMGsrfp2i7d+IG17amZTyrMyGjG8Fc57KGqvN6AdYDA62vr0ujugmXoHQ9psGKrad57QOuY+N4y
HdWXISKEeNA/NRrxhaBOMSJPCu3mRWLV5WpuRogBvdxN2cyENB4Z9OLIYJ5pTxPtCBVn1A/RMRVp
R0M6G7cetgpBABYAt+QiixkYbNC0G1ZUO2YN0dlSzYsIGvqX3nlXxsRFS3dJYF6Q3JeGFZ5qTXy2
Dlp1GSisaGxYb0Rt8hUsukrfRhs8eVQeWNFQ/PvBE0v+ZOV1Mt94TNU00YZ3DD1Pvc8dnqMIpVnG
7qMCB0F+IDcyD96pYfI9aa5ybeYNxFynTK+NgPnUVcyIGs3AXNOxxXZ0cUJT8rC4N7vzum3chEdG
58TU+nO6K5nlscBnR9pHtAGOtfNLezt1quOXM2G9E7dDFA/RcM3E1clds2GuOJhY/klh3oxW+2zx
LZzGXt5QwtIQQvLDJXFJyoakRKi/QbBxQ+Pat4XHP8pAaW6LAJAJQcYR8Rh1OOB6Td0jCUATSk1C
ZJsAuR5IlLz1CXaLC3Saitxb6NdRmz7IQoBaAbWW2difBTOoJUgJlSkDqRL9Ky2D6PYyJdUL5H7S
ZQ80YhEbMw5wIEaLOS3HVDmTcR9ze3k67w8V9JKouTMqwVw6rR/YsxPslumPjNp/w6nf4mq1tjDY
7CNLyxHPv2ABbibfbc4hjt7hddh6Opj3QYcJByRPvM4m5NBJ5T/Cf2PA5Fob5c3ZybS8h85cqL1J
STxo9z5gIO8lF6fV3WL0l4e0NP5VuroJc4pBmlR/xPqYFeZaqm+xj+tpQhXEX7Uw9OwB43Ab3dUZ
+WoMH6w1W9tjEQ07M2UXHjmJuXJy45Ght7aqw9Q53wb++uWDusmeA7UYmyuTJGfl9x77844bLS5Z
QIj6pvqCMMTIPg5mucvCoKeu6PZ+oNDpCapppBmjW/0tz5unxm6lMAo4MiG/tuoZIQtyGcTQ7Cxk
paIpn7sxLw7kGG0zbzyHgXFXKnc+/Islv/tsZrupWOSCmNW3RYQTMpKv1bLaxLJHbk9mYMGFuJ4p
5BUwX0pJ7zn0waYrYCQQbM90JTDfs5btY/XZgLAg4d7TG6eyH1DZQx0YSXywiLuaCEBEhYjqIgoO
mLPStds4b4MtnwacBHiA7mxFey0a/Yd8plqjF3FsFwzVULVrc/S/qwFZRZaT5RV6347kYUI7hEe2
kq/GjdjPH6Dg455b6A6k4bV0LOMQqvC14lTfVc5XKrFRe8qs4dT1P2ryeNvizOSp3AjPotvsiNxD
f03UqfA3/qC+nKjz9qqOrnlfiYMl0n++n25KB9IeCvAqIo6mLw41Y8KN2/gfU34NS/FtZHqvkISv
R9t+LMxgYy6fR4q7Ge9+ucSP+LspSY/Kh0RcD419Ql9xIpaY6FELH8nU2Hd8Y/gH58Uu1o2HWBI4
kRT+zijsq8kbsG9zvYt9PlyHLlozuUR6Ov9IdwlnzWn3ozs104EKV/+lfT8c0H9/6+49sngalncf
rS+DAK9+1XP8jxHLE5rEc9j0oNNT60GLV46EfwGTrbXS1FFNSkRq/FYaWKTIoMFKqVBj4ebBrLb8
zakN34cgPQ6BB3M4dUdcR/PR9Au+hZDdcdetlm9JG/j2yqE4BbPe1ywCNikHL166fhXy3o6CoTv5
wq8RsQkM6cWh9gvsgkyf3FFes4G7OBimT1JnAI+4Gk+jX2yjMjnFNdKDAoxQ85uZ3b3RYPdnpIUH
u8oDnDHJrm76hxHBRxfhnjRmfPoWSn9GAo9KDbdYM8IB/XnwZ9KRal/iocPJCycTSZrrfCd1N0CF
DODfJmc3v3KZMMaNhmELGWy92PiV3SIS+4Ga/tIQ7bx2fUYGWXBKfePU9orIOcv9N0UUxplPhF0d
HpfPLMN+t/Wau3kpSCmXH6A1Yk7x2609uGcPikIcofdHmCg2oVmgyC67dTYCYZhcMsrs/oaj7b5i
tMl2o/hphFvxguQXfCk/oyFpX8GTotPNXzpUW64PGr3sgq+mqe9739rGFIVTGnGClw7S1OifI8W0
1+Tu1abx29vRI+3iVxkNL0N4Dp2HOmoe7B74M8sCtlq8FNR0KQSRtviKZlSuw3AxF+9rhx42sPqL
gBK/QrT9FnSSTC1+XoH/ksRa97WdPVI2cwm3MaHKyT5DTMf2UHy2/yN2KR4nRaE9PQ6oCEviaVeV
baSYOkHHhw271MS8TtLHBT9+obogTZy82Q2pGDnuiPs6RMlnzfNPS1O+HL44iguyqhyPDPe5p86p
yVDx5mbVIhAPyyTAauinx6j6gAK81h68MDswrpYejqnOHns+WL7SU2vVzl516p0gew7P+aaBf29G
VeK4T+aHJS4g1/o192cmlLF1DWtvHasgvvhaHfMyf4xsVL5MF1nD0IdP4XcYJBLnRsuz3twm37GP
joYdCtK9xtqFXnaKDk6nH+1KMEVOx/dYOXqfzNneH51uk4Hs6ZrhoQvEpxDZV+rDHSk8AEkx4ok5
+nMyyTItQHYcMmY4yW9HV/eDBj+M+btOAkD/5MKKqvvT8fxJGx5k3qeXNNiqZl58mDxavuKJfpZW
Qxqi/2JRSEfkllNcUioW4ZHDEQCaqk5Wmt6nmXoea9ZCMpnVPkjfvSn6bef8xgLx1KjR2SSEguzB
9wCLgxnNNICGbYoxy+Xs3cK8/Ojs4FegLXG9BLW97b4xermwt5s3jgiucI0/Oqc5OTEOoGTEANfk
V2J58PtSg64SsLTNYheR8GaL2b+3EoOxHJN88zY62Y/qmPKSZmY2d/zbsO/0IzDRENUNg5GXxiv/
8oFXhrOZuUR4jOz2jf+4vModuIFE3Sr0uKu4jsmEtsNDbzG0cR3QgsLw4Oa6Xn+YewtASFRiC7K+
+qIxNzwsSw9KPomfoJFgq6gqUWCBVsSWtKzNs2eieT4nxUOLUuq5La0nPzF2FYMeGyHwuhPDzY3s
YZOyLzEn+S/WMEXSYrpoQpScdNk8u36wLbWBI8Yp/+YWC9Do14y/EauvICkizbPBCxeh/FUEN9MH
okRFBLj2HZKcw5cxHN8InFjY9C84t65F3n2qBEUmoigqnuLFJ+F5ib97LxiysDwRNX5KOGkCE0HC
ACGZiDuw8pei6HeD18HcCO+Y/qMJSFmlOcDU5PQ+I1Y9NEXyFy0HO89uHbNaF03zQV42G00xz9uW
MS9u/f3EKoyZMb6R1vg0GiyApcYCnpj1O58WlTLfXILqTZX4oEmGOSRJ+EHSgx7JARVBYW+W0Rfa
BCrPhjiedR214R5llKYMNIG/SIzVkwHUGB270fQfBnS1rQJE5hIZSdo5gSKtf4iYbttSnyzhqZ2H
nVJnzPRLgEsnBDG/s7cRxBpSOqXPhrNsuirUHLQD5dSQVxge4nYqTq0+FrGDHbOYNnaK6MNv2MnF
9Dc5ijHMQjYDO3QvlsDeOjpsoW2rhCLbJBcCGMYFVU/C2MawBX5nagtWF9ZDi4qdn6f+862AhVFg
Qy6exX3joTA3DW5/iRyGfQfXgNX8xrsaz+jgxvk2JKeNKjLZYv3lecpRJpXYzVo1Wwhz6t2E6rSO
51fg5j+GfGpdle4CP/iG1fxXEDHKPp9FvmG8Ajgg1SF/aMKdWbEbCpB3r/xwIGZo9E4hsSVIj3p9
slF9FL1ai5pPZ2plvM96+Qkt1F2xHj/EYf8VgMCknc+fOiMqV40vL3ZsvRNRNoHYFjvXG+pdNYOw
0UjstUDHaQ5wMekI0oImwfIWhgkXRI7VeCMXx1rnTluTGzgoUcqYlzInfDGR7h3fGpvVeLyfCRhc
DwOLIqfMvwMmjICPKCfR4aUiecqJoIkjbGqydZ8Dp7rGglkCzxRCC6z3ZTwfkgmPI97vpxF/CWgW
fYOQkNEkgAWu0uSSKiEOtuyfk8ReFSUrDc5oZ5FNcWT5xS6Fb7xm+Uu1H0wAxavq7KVjdQ6YLiOm
gzVh/d6YjT+XY/Wjy3bpzMjdIYjETEAckkfcbbuQe96GkBklzETJTvlnmtmNsxgoUvgYIbDIgNZk
sfXGKv40psXKsiPMvNp/daLpkC3HlhEzIedLClyWAB1OK1c379KeBzbAHmi1nngYhP6/MnA+TYdU
eXVNx5duNsXagbKWBvpmxvrkzq29Glssca64VwXkNm+kk8mJMeRkv2VOVu/JdqhWv64/PjHrc45m
OuyseVInYAw+3rdhxWjxTnrxrz3Pp6JhFIChbzdVdCd9Yr7N3dnn0F37Y0sMLaI8q0yuLNT/+AYo
wMa0xWJ5zY0UKK33YTAG4+XZMm/Qu9xGZi8SsOVOQJlEYHAh2mdfGdGGGE8ocgEkH2T1cH1OqYWD
LXGzS+DWF4ezAJ2qSe80PLRZciN9HHj58Gz67rGbGDMB51qJgFkiIvUDyKVfcr6fiaCAvOHtYk+f
KMiwovv0/pV/wPoSEV4OXiny9J+P6AKyzfgR1hYqJpO7c9S8PJDPeU/fo5SDa5r/pR5y+TRCNWkM
SzcWn5VUxcZX9EOqFV/MSngtBippf/wajfi134LT5SwaU/bjxfPY2j+qDm6MHk5EpRfrqgeuyPLg
B9meLQCo6GEmsLVrWAkPiK3asz+wURXylc/rZ86648Rpz0bjAkr3pVL0wnTXukPQB3AIICqdYOeL
B0eZJ580M6i3z2Y8vKYtab+tEx1BTvLtg3OLh4PK+HGDNruyhai6a9qau5JUhcJa/G+kBq7MUr7p
Um75rh/juTHRYg3PBP9hprZcPDAe7tza8a6skp46i7i0ggQzZQZvSBct5vgFFNpsS3rlDkfROe6z
OxfQi3SD+aA9TGx+Zi9ciYPoYRuouUyP2fBr+yS7Wc10mkSMaYgjFkDCc0XpxU0Z+5elqu01bI1J
lwiAlgme5+5LmaotrT0W9vQrYi8GnIEkUtwA19CKLojt3yFrPaQp+9egJu25Yme6zAnQbKx6Nd37
CMFdM/i2nfgOTyPHQpz/5RYS4PB7ah4gvt5wF6Hi7Cl36jF7SwVPazr+VS3cJZbqB6X7v9kqLpXH
4Nple2ThaFn5Jf5w1wxZo6Q88Cl2KcK/AI3YGkUzaZ6uZdVQTpC3KjrHOcTZsyQ26bHbNwmJsLX+
F7PMZGeBmi/wDuT7WeQUVqcYeHIS+pei/d8aM3/Ec5vDUtCPUV2eoV5QchTuM1YFbbfsgHK0ak6P
kY6lkWc0P654FKiTL54vP3Xr3DSRLRDZcIDWbPOCCIp1ezCq+ruiqIbqdsZ/+6Vy2iwneZtjceYR
XdvjuIkZxibK1Pxxi0QB76KNstKcsCE7HA3mb2x+mKULkbUTTxYVOQ1L7KxUzCSzZFxEP61D/qi2
Obkah7pZPkYu4qWpOcQMP9d5VR/LkueljCZSyLw3J/mn6cEwDR5Lbo+myC4NK9iYn9Vm87tz6/46
crbpBq1QcYuo3gFwJLyaOPUkYhMYJxdOPrTd1eK97fTNI6WegEuUUDjde2FwYIfkarHCQ8E2Zugb
//8ClOJNk73YzuZA50RjRV4nh2sBIGEI33QOvGG0WI23QplrGb8EAdlXRX4jA4thtbthuGQAvKbt
RwTdF4DwcAUDbu1Y0KI4pksgDg19i/FoRgkMH2b7ZL60QBcUptfSplCAPsDHclNh8MyB5u0nri40
U8V6Hutfz+3/COxBMoZSwhB2idEcfgqoXzRwsXFAO/SRgUZkKnbMBzp0JLOLEwPJOpV3NT1x3CFc
LJ1vbTB1HPHTt3zqYxzUG88JgRbB4fCTJtlbaf48dTg1gwXowbSMFd/46RA5ugU49YuXjqGlmE/U
BWENqR9UNTM+qGoBpslGZPcpaWsrcOB+jewiBJyhtEkt7mftk2dA5yTv7xnlBYAjW2GVJqmgKeoR
hBYsEi/2v4WxIHpn581wkQKGkW9vB8NheSe0PpcmvVZgOtBkqwrxEDegEaVftkqys+jbm1VJJmk9
sFBduOZJOV27hX2P+DKDGFuA/dtAAaK1JgDE1IfBzyygVPzkfJa9Xb87DbuU2jGAgTcFLIMZt2oV
vxCDho9r2cxIDaoChIRnYKUXn6kfEHqDJ8tOAV5QGcIQrTFVYSK1I5AprMppeCSszwD/YzBfetMh
wju8s9roTQ3OXTAiAe6m5BKqEtUufVc72C/9iHyEeet9MbqgaeCWk6416IIJQPlSxOi9XBf+IrLk
fsOG6cU0Gf9PLqQ1XwCgxz88xAo9lTwykErWSFlhkXvk6woSdDv5Kx15EFxAYxA7e8B62d6bnsw0
PrcD6xOWa7M7MhzlLujmSxNS49Qm9LxxfEGM/ICY5nUGbEnGvfEWxJTWVImYAN32ovlWSvTbgfAO
YZRsLV+9+gylut44tnNgXU1dHnPGRF6MbMOCH3iZfBYHurOfshRhpemWL8pqHmsQLkObgsLmHbWl
8exNGM3HCIUPDy9bv0xc4oQuyLxTGzjc99yyBdDWseTLLHmeBAkaq5q7J5iN38SdiDWuAcfP74WR
3vBfEs3OGpkO64hxfdfA76ideDPY7afpJ582uYWUFCs/OHstLKEBnFnRrg0f8zDxVQ9tiXzCwXtY
W1BL3TD4ku09g0Bmsy4SnSRtun3agsxBx21dkbfcYLscE4sOiI1nV7kfeJCQDmAFgAD+0qJYwEee
/FXMu7hbllIPNW5jfWvJRZbywMhl6T9kNhbZL/L1znNdHBlgLcFg61zEwTYfjWdQPT+loYnxgC4w
tryeTfdVz920mSU3Slg9d61GAWIZz3JZvTaIdCV4sCHorrOJYSITHPM9MZi4NoYXYVf3XtMzQ3Yc
5Mv6YTTFb8pQ69SHbz0hnHsYBxwSCclhgvXc5MWHLIqRFdbhK17+3xacn5hjFhNbDYbiYAjjOa9O
yJIBsmQkhdnM1IUTiDu1QKTd+qspfO4Ro3/UhjjOmn1oHB+jzLpbALdGce+r5l1UBQmAy53NbsWD
xw5sw2YDULrg0JG+EjN+n1qLfgEHyaC8u8GMb2GY3mFCsdjyxMR+RxoOi8HNRD6qWfcYmJbQ+iEI
tkXiHmFzuCvShg7tNGaHyd8Vg/dRD0O1D2V8zKvmHs0VJBXfOIMTBZSNDQKSsdwsf7SDJrXuuPW6
IbpSDd6TYXHu++Bf15NI4TjTKkbQGXsFzI0KwbS1oWYl2Sbe+nV1NgYDwWU8PeEtfxB5fJ/bp8rC
zVea6e/Ib+cnLSK7Hodi7T/hab4z2i+nXdyRxhiBk8vu7cR/acI7Ni6wQOcZg0v4L0d8PpU2mV9C
nwIDOVszMNkkrWtlKf/XU3O9RnwILOESLMpTIeS9YCNryajf6Xq+upPHgAcdcx8TQ6sY3DG9JfKl
SIzXdgAINmSMILiS7dR/Z5FFwkJQf41J86lNZm1lDja6s9M/8HMvRJYCPFrCe0QKehxzcZRgsESH
Tokco2U1A3i8RGEwRO9jRld1spMdMzoqPCiUrnlupvrIsIiIzcE4mi7qWHdsOGnI2tKyPTC87JnV
FO6OCOajgcx4ZfYL2z+6eiNRS0UQv9g2Hb5nwgstaeSIIsQcnUFcG9ixu5m9nlL36pswh4iNjbGr
kIe3eNMTeKQEAL4Qe/+b4hlGfz2+UaVCB/KTN9czX7U1vSLTeM8IXiebAHyF3Xo7VSDzFal57pr8
VE4hkWiSkdrC+kJLQnvVoxXN7AQeiUIs4C5p7elXyggL51B7nwi2mhPQrLhmVVGP5DrV86PHO7gJ
fAAQszR+pUa0BofU08mfrCk1GH+shRc1Z66Fc5U6GJ+Nfzn7tpVC0CXTfh8kM9YqG/2JhQ858ChX
B272BJbTMx73beOSTtUx3c3a+BwJ/wjMppgJ5hxL8RBVmb0R0AHMOv0MnfJYNNxf2J5Hd+IXsrKI
hCYC48jfEAzuVmVCSHOocGWUhmKTGH2DSH8EjIlQ5SsnxcGQjPGIv51WOvnKm/oH+xAfiB5/gmw8
z321NxaDiHLjn7EoDoBC5NoH9J7/ycxwj7KQ7p7MEkVXTPwF3vZVyPNiI/nhliQgIoSHy+zIfa8Z
T2/dEcD7OJ0ySw07OBTkCbHqzCIW+d2oDn7p3zBvZUvHgap48rZJnbM8n8l7gEWgdzRGNau8AUX3
VsZdseWAGxPGJF3tECtbj4ehGJ1TkQCZCsrkkDvyoUky5JmKbqJzV0P7f3eA3iVIjZYFlIeIunZB
4433feZ+z8uGderfCe5zIL4yb7MrJiClyQ4OciYHMUBaNgWHipCoQULlgaVw10P040LG3pPB5Yar
B1bsDbVbcFk8St1oyf1FMK/Gx0WsQ+1a9z7SsTDJ2isqpaI05R7U5R31COje6Tym9m/rjg9AY16F
Cp4HiMOxwEkeJ4wLAqMgRwpETt8SW6l81CgLsAfw7w7jy7wSBLjgpFriDBeL5neYNp8GIjCVo7iO
sbRCMzqauSkIcki2Y4L3EvDvtB4aNpiMIUKvW4CP4Xzql6JuUvO/gBHNRjT+CR30s+FjwZQ90vQh
PeDPCaiqTxKU+Vl7ZnpA1H1KZjSPgwwBPrv+Q4hl7iluOWXsrP5thTXsZgWOeMT8JGV/Fh7GS4sN
5PIBRrJiEPKhsmZTKyzuwbiYyKW6mIvXWUrmBf+xd2Y9ciNZlv4rhXqnQNLMuDzUS/ge+x4KvRDh
oQju+85f35+5crokZXfmNDDAYIB5KKGUCveg00njtXvP+Y6x6QmDJ0rFgRETk1gdpGfSfyLLsF61
Fvb+1E1pmXGXc1n1EJARXtz6aXWr+UVniVf7bOwdumq9/AQbdSnLscI+64DLejZLq9i6Dn0oFwqT
x94/0G0BRh3VHq31IUWGWZUfaCbeMxmD5faOyGLJaq5s6uYYzJTwvEOVzUxyiuQW9cHeFvBFHFhB
qE6zLTE8UAbgLKbtnn2QeTFk9gUFLnuWpb4iyfxqqMevzbxcNq51Y00VOLC2IqnCLW6VQ4ejRDw9
VCnSkuyGvTgmF4+BVYzzCRZKbeXZbmIu3ctAZ5EmWMgQqu7ZPiMoPxMu4TK9TOcb0IbGjoRIuvaj
vUEs6+zzzr9ObG8XMk7yVX5js8KUHk9oc0J1ish3P7N7zdsy20wq2anUew6YLZEI8uqy3DOJQ+sU
wATvGlTnnqifLLu8rUaCkyCDX2XWGF2WJGXw4vBiMusbsSSHmhMUdwbQ3JjgJQvesq84+Y0DhgXA
0EuSo7Dj+ql1s7xeuzoJwinZrvtz+uyn2V3iselioCxWNbFQMBDvZ1O0V7NR3MvknrpxbZHPyvOK
FBaFUcfAqb3tsDetQdfmpXHT2AjnrGKAxmtRtkseTHObfFu6AX9/Oe3LUmUYEiPaV1b4wKdeGHL3
j5NPWiRlGeNzZp05TMuUOHPUY/Ml0kyijByioMKFTewESWkrjBHtNIkkws6ewBZp5ln4MPZJ/jTS
G6bQvgzmzD9HltU/hKZtbIYK3AaPKmdTCWSDRp48QJXowSXyEM1DxmJMz8AYLRfDAn6dsf6WETme
NcsIn/tCG6dbMBdxRJudNCikBoSTswFH6EkYMDVFlxI+oKAiMP3lpVvV518RuKE3ScGY0OW/WZrq
VpZBva0bo9jPqo2+sVODi3HLbQK/gcZBjXx0PfjsI33XtM65W+kXdqjm7Yq4WxhA946a8nsMcocy
NjbaX7DvCqiA+qZpCZPdupbqbuPkkk0N+E+mNJmovxIpg4yopo+c1i6lY7NxCnU5i6pbRRWfuhqd
XYLi3822hoXzrY7GZ3LlHzqvvetEBJYpMV6S66SHh2brDUyU5t+ClJt+BFuOnQFDasImJrRRCnmw
lDyv3+YTIRjEcuIbJ8QCxbjqd909rJXrvGL701Id7nUlX/jxxRSuvIr2BzpFm4q8hI2vin5tmF+t
CQ0Au4V2N/YTdjLtO6KreClzwCg6b9fsePoapgSnBghpokOLnASHrhev7RIrFvv0eytGHwpZl85o
GF7g2MouULEhU1a0g2Tn3+j/DSXzXrYdcKJlSxUF1bBq2axPxQS9JhQ3MF1vYwzG5wX9pzM970EU
GxPepB7pYU3bYLns3aC7aV3zHfkotkw6GOcWtSx9ROzUiSnpEYM5SccELn3MhNdjSUZuUu2KukFf
W1N/m1SrwmW21XnDTi4YVlwLNGgMCXs0gepPcLmYHmQHcyEfttA+ZIs1LMYcVBA8yRJt3iX19JQv
Xs4uBuxdcYzsNNkFiAF26ZBzElowOrEbXNbMzkMta9U+nL4SXw3S1ovPyGO5lIz4K+S/EtcKjoO7
zPSyXa7yI2sGKXBYXf0CN6I0PybTgGXCTm9qYk4pXtwGw6lGNB1o6pxVuXfLBh1mEVB/dHyUv71f
UxMp4kZEkZJ/yUbcy2KIVIjia3obQVDe1BZ9Iu5hmB7zAxKjmIs3vQgzkp5mlsfKG2/bGMKYXTA5
dugxDsyZ64S2IyXibe5WCs0jyEMjn+7rHIPeArXVICqNh2RQr+wreFnFNjHpzTdReYu+74gklHor
cd5Mlb2M3uPc54reFQYMWYxvBjf9fLZULur73PGQS2EaEGnMgB3QeWgdDQmTyVOtiUgZTVcRu/P5
YkJer90jW9+ncOjzLR1r1Hx0Z6L460CDOvG+JQVdgyzMb2Yr2s4hGn6zU3z3CJbXPXNxDEQIOAjX
lOX0NW7vLIeqXCInCOsdGyL8mqn8NvaAztQESj98WRSkDgpFrK8Os0cozQfTc94AV9gHIKV9BKGt
hntkS9osgGwviKD/OvXlS5hU4tAgYsqRGebGOF1LbiyeRNG+JaWVJ+9Xo6F+izyxG+sgWUXEK9DI
wAzDqi/A0dxgQwjpILxN9bWbBsdpUd+6vt1MDD3PrJCfcnw9wkj6q7ia9oQc+6At2q+uHNUmWYKP
KDrHF831EAMUdv322Q4plwU1FLq9J7dqz7Oa2yeqs/0cEss5FKaxq+5MFRm7PHXee+veJMJ1xR3E
fCkDoLzk3wRssETMGj/yHm+llcLzxjvREou4LX3Cs9KWIzOmRNugxqsWPSyYDf5GryGHzOKsLDT2
SLnBs2LlWtOEwQMdVO84olBDs85NqHHPzFKJdQJ4xcdQZEcdsn0oWf1c3NSVurFtZqiRugnrnrG4
Pz4wVIW4k8D/hbd3zlJO9og3AjnvkCb1XvgZO8ggaHmchWPHZZThVg1rSrY2rc9qjYryopJ5lDfc
TmlLTjImGdl/lQ4bgjGhVepfYffVfvHp1uPj2qX5VeY2iSHG+OBE/hYO3hF94nAehchdrPmYsHNg
jSMWPdFuc8djPkXF6bfBlancKxGQilYE9pbXsCJm72z2EMBDKRLRxKjWXXuwmaoihhTJLz1z2Ktk
uG+DHB1jUnXWNhiMYxnbGqBSMDl1ASf2LM2p4q7t12CdF4XH1S/Pie71KAmAZ8w0CudNYzDGSMv7
yD4EGDWN+GsbOa+t9w7NKmH7QYTs5+hMl+yG8WqL6Kn1v52K10xTp1CgmpPxzmKztR37pumKfWvB
gTST9D6Lh4d6QeuZjDb8lrw48HFXA3t3ApMu/TBH0anrZKWMj3yIDiqfnorFADlDF67onE/uzGgn
KuveNT6xIMMwTqzvOUx3lE33BmZ9PDoKtaftbB17pB8DvgsLKyWx4W+NBoWn1MMYVFtOBnUnztct
2kYQF7i12meavjlj3SdChBZDvIQljB0EwvhiK/u+pJELq/7RsHbCzBpdROLAjPL6fCF3mswC2pKS
SzBeIDWo6aYP76nU5Ya91YJqPFzNRUmRkmGlj5FUdku4gSEX4te+s+mYAPMsut3UOt4a9/3zYhXf
XbgkN7m3xOtq0JEefYnMRtIVSt0s2tpL5a2V2VyomWb8YlTfMtd5hqT01Iwo8aFTwMDepYn/nJDg
c4v4JD/DbuXciCxL7+qqPpoLZlw8bNW1yzxwGFlRZZRYa6yQT2Fapq8+O7D5XUphXrPfvkwG28LA
x05j7sS3qGpYPIOiI9A7u8lc+DKsydBPfTpiTKY0uc3HhtM+oMIc7opcIzVS2V85hfT3o2nRiemw
EEdGBmadWBs64eUBLTUWnRK7/CKiWQO57qXlxgzLITIZs+dc8PS+SKbzJjXr7ZIazXVSybsmRePn
esjK+qjc2BAeVnBnlX4csH3Hv/UpIly9KWX9ZSvH89owujdT9C5FSmNzg85yU5iTIOzTDTdDTuRR
T+LjuowUs0QmEjsDV98mbfKrLOOhrhgtepgcESGSsjcP68Ce+8+yHG5S2wevGbpXbtUAKAdfauF8
m198r+1JBorH897J5CYzhXduVYpUowBb0Ji+N7YBSzPpTRrnvLotb93xlQriWCPK3FuDfm6VK0W0
u4hROqG5YQRKU2Sop5GVbWnPMq4/QMXqw2SyqQLJngRxeyhs5KTRORYAtOFTyMr9OJbccpq8aKVk
fLu5jQ0pbdcjk7HW5rQRCu8ACMj2DtO+e6Ke7uJy4FVwcUZ/JzqDPNUox7WCKbMb+FvPUuok8AVH
RmprYipGH5FhDnbZo50/uvgNHXtAZ3DToGQ6m5SJq9vH6VBJsaHfdgByAOX61g5s4iIL4E7KCm9i
npdn82TsC5k81blxzPB/MLbHux53QN0bPOhbWF/7yaFdUBjMp2erO5StjVenh/TcWHKnRIH9cObL
jINka4UB8eAqOfBrJZ54369IeCHUYA5g45LsbhN6ucEdx86yhVRBttLDJHDdMwLrXbzckZZtFMCJ
4aGVQty3ApcvQL4SCoDKq2O8IHsKF8n+p3oaSRKRAZ2uxtsoIiND44J9xQGl91uaQx3x83vmbOnI
TeRG+biOa2s1z+n3eXCvkLO6axE89LAV1qHbXOaAs87sftbp9vHBJTuBVAegqq6bHYoaojnPZXvb
T4DxzRhFhVlc24HhouXFLRl5UAJRHlYJDyngw9Euy7OXVBmEka2itGJ3RbzJyp7wuczQW9ArIDuv
1oTCfTraN2Wp13mawXYuVH6ZDQhGui9gz49tnHtofuJX4hDSkgWU6KA16S/iMvNDi/LLeAsI8TVm
SEmjHL47He0pw0vWmbTbO5gudx6xuz3g0VtWAkhxKXgGtktrYgzeLdPcpnaB9MoeHssJPkbUmlt0
L3CHs4nsV3N5cQEulYKBtLUo6Fa9gJ+SmGfjKDHQWay503hxiqr+IzT7lwTon0O1f87Y/t+J9f7L
xO5f3uy/CwDXR/TzEfxxhP9XY72JtiYCnQP7IzX811jvt+rjH88fzfePX4K8ec2PIG/Dtr84juMq
X/qmz//x+acfSd6Grb4I5aP7kI6jlO0K+e8ob/eLbTqWb1qmbyvbJ36bKcgp5Ft+8UxfYmdRpuXR
dFL/kyRv2zL/+Y+fgryVaypoDpidqbUt6Vie/vf3fwd5F9LoqoRsNK0CQ4IxnFVGtmwBVUHk3ODa
2vcOAqzM7r96itSLLNWD3vpQTCXLpwXk3DDu7IBRnjeYw6pwOjwBNYCXbsJzg+l38MQ3V6tY7W4K
zkvR7cYUY+mUPksfQUBnlkJXAjT+DOfaBDM0M6C03IJuNdtUEbcerTjmfa2CrNhdgm59gxa2bI0Z
L29bJN+RrHHDb73YweZVqwF9Tsja7GL8b0As6wk7ibh7WWHqbCry8bwSWYf7Ggdo3YSJVKn2543H
tNuil0S95JyPsiDdbwge5zr4bqhWwjGncvYYQ7DQNYdG2SRTmnBIcZ5RYMJpAFXlPQpQJWdIijVe
oCziYzm2T6W3kNY1C0aywCGMaW/0vK5yikODEATcwmNFyCLxi4/R7NA6JIXDBj9e5hVP3Zk/Ksa/
ifVmVoStV5D4rM57TEzjbZj5SURhiV8zs7aZ/vozjid8xSvCro4upxMV40AuCxUgFxOMRCBQSwqz
Zem7jVTDU9aLTQfWxm754BVmCjb6FE1sLSE7c3p7zz2MjcVaKPkGcLlsRGcDFu2+6d9w+sX6Rzhm
mjYDIGRrg/KUo+HEn36tlboHooOfIS9v2hnsVhIdBcQAJPDqcPqtfc2Bn46OmcH16bdel9/rUGB5
4eemMVpwyXMs4cxJ7gdar/iDz0z9VckpPLqtc9AHo9+d7HK+P32qB8X/C2rvqlDGk2u5jypOj1XV
XkBrufR1q7036U/kq0TFx1HKa4lGueBRebZMwBy5ODNUannrgb0NwqeoRd7cMXKZSI+jTUgrnBZj
ZPLdl+Q3MTaKj2zhOEjai2mOsjSt5HPu+zt9JoTnA7YFa9kIWskFkClu/HgVSr7uxsKz4nr7mZQn
jCEYALzH0erb9U9r0h/L9z8KiOXYx7r2X/+01J9uc89zWTUsZFVC3+bWr7e5yiYaBLH4DKt3p1ao
OwNOoGnH4MT4BtW771EJeVwcUl8zNvjAKZ/XSgx3M9C4H7cge5oF8RzXqNciX+INHLbjaQKdkrPv
Ze41ChgwYB3vMJcuxHluoTzJ16rKX0HjwG3U/6HktFlZ9OobPXwd5/p0KHHAP+t7yIr9O4JC706X
Y4abgCxi7wnBILJ6LpUw4ustUUehZj4YUveb+ApPq4gkVcI29Uyaq+/08XyXtCzutnBykZlDKDnd
Km3nrU/fS4YOb2Rm5wftbcY+3SSi5ayO4uMyBZvFSY9pUH0b4DdtB6X26M/2+gDLUV17bI2qRjEL
4CQYztgxgXAOp8tYv3OljzQJHTgrYk+QwvH0H/QdeXrBUnB1zjFRJ6e75fS5kBBch5HxKOktRj9u
DRJtyGoMNoWDnk7fZ6mlDvVMgiDil87gPfQtow/pdLnXg8Gmz8FySXPZFQem9cnM2Je7SL9LtsRH
/Sak3b0NZDqCD/swUoQzznVv/gDaYjGgeSICeoI1t7u+k9FoP8QquDGSb7ImECTR36K+SGMu+dPP
oxH7sXb7FS+y0DzIWF5GbvBY5vGtS1/cV841erq/u6aV8/uTC4+g60HEluA+HCF/u6TDWth5PFef
dmY3Bwi6+3B03bNm5Nzro1venakKV/h7t6jw3iBQssax1C766DUIArHlGksejvGYZxBxSY+OGx2x
DD8uPMBOS7bJFTTYc/djWTtEjvE2ccGEaXieE4eb9pyw0zVKH5z1qJEXLRZO/CLX8Na4loT/mA8a
uzgNK5j0N9wfmHPH4NLII+gYAT9T5fdz7F3nCcGZce0zMkSTV8TsNBsCwuOAJeh0ngP92NAX19+t
DH8+i76FPssXrA9YGilPfn7+d8QskVEWfgaYAdkX0AAnUAjRC38D4M0jF60+2rJya4vwaCT859Mf
sslvDaUDxvX5RrXpr/7mwPQvLrOZJfLw/V//pDDxQPXZlm26luNY7C9/O7AlHFstvWgYdRW2ul70
vZYlweM0eKerPiw4fUvMOoNenVTPiQfV6dj0Zc58+NoL0+9uIfYVt/TfHJyv/nx01F6e7wkP1CVH
+uvRGSHN/byqPvCE0WYdz/HTgCOoedQ6XnLsDFZIfO1XcUQuM8BNpIYUM3rJrKcWNSOZdIDBuTpZ
EE9XZlCDT9aP+h5s15lV6RTn5o4VAWI2vizEH/h6PHXdZ7xcFeleQM1yHa6JLvYOp8qlqPMjNy7d
pfkSst2tX40KsSolg0mExdrqjU+rqXd137/VIJiyGGcDl2PlMtloHFajQfKHG9x3vU5hktR0QZbs
k0ZtmwYDqZl41wGbG31ztRUaMPKF3cpl9i+dA+AAvh0Dz7JoDz+qQDYujNPjC33TNbQMVs7sHE5X
Sm5cNhlj/2HR35uu7jw7OaYRAwqj4tF4wuPVQ8aWjfW/5a7UqzLzbnCeKbw21u3TGR4T/OSgwwTJ
X3O8RgBF84tioAxY4vXCqOap24jJvcYC/yK8BLxXyDsm0OgZAWLvzcgt1D9oOP13Im204Qxppi67
IgPsadA/nN6rpSNnp8X3esZ/AFfr9KRCMk/sdfUyJuljrNdF/avDMWANpYZoDXCbp/U9G99R9NHB
1gWNPyZHhiOPGeqIoEuvU11E6E+nV/tE3+0dSsKBAaSdG8+nz3aq7SIGgqdfcKoB9bpUGRODR3JV
/bC/Nyp17gUsakNDglkF/a2jWXP69VbKRdl1zGLTzryoEiKxT8VlYBTnSIzfKo/o4cYiKNPQT/5c
oGwlMcgmaVeM3TbwUCAPMBjWczFdV+FC1d3jiq0NVADpgFLc6r21viaGpHwRCz7mgA7uKnUWMhdz
0loNZKE+Vemp6pmtYziUD2Ms1GaO7FtSlqkdeTWP1ATrB3QhYofRqrOZ+Jt71vR/v2d9U/kup9n3
PFu6p3//aatjoRGPoqV9Zwr9mFohAu4C6SE35yS4XsZSPvph8d77AZgw4TO2TiDaOfa3sRLlhSeN
p1xvkchosDdFrFa+XMa9ct1dabvb00ag0aWFCw0dUhlyYZ5cZ1M6xrvUGqF4MhhNWDXof9rMj53n
uGjPc/IcV7EbonYekNap7BNM3WfnYvAszS6HHU7DzmyxEVZgfryc/LDYKKlOaU6wLJQQSWjOlpeG
KciLGG98OO1QPSLigNWwjVif9dCe6U27asqGI4Ebt8Q+k+EkRj1dgThtcLHlKfY+AbV2gjKoIxQA
w3TXc2pu0SdwEjzkl6Lqm72V4fYC0fHpaqFN0T4JF3A/WuP3PCuoSqL0c4wKfOr2BSmzl3ap9n6V
vC9dzmql34Xp2icac8Zn48PovnoBoEPi4dZD0UAYEZ2/ET6c8iaxnyd+tCDFfCPqcSen4R6bTr6y
8fF0bY07GWZGMGLFIBXH3GcgjoGpDFcOw6W/uXD0PvzXR5Fv2b7pmo6C6WMJ8dujyMsiuFpmf4yd
5VKTtM6k/tSNB7Bg8afqVaU1cJg5ufLqYaYFG90zV162OXRE9NY8rAaBbNl8NWKyprLJZUkqDuU8
eeuCB8xBWru8ecc7Q11aTHjGm6Sj876qFJvtUOIKZ4JqI59Sq94ZvDUhL4xp6uG8LsoPepm3ubQG
PEGXi3Q25oD0icLEJ/LDvwAL+dQ69guJot6abxnAZly8YmSqUNWvqhQLW5l62apJkrvBA4K/5DTZ
x6IvCZ01hlVphtfVyNWo+XE+Vip7Ds4jKzNWZCoKengG0nAjsg4kzRaR2kyfPhy0HZUBn8VKWyyN
t6TVYFdOIMHFIrxSLfDDNgXD7zJxdweX5EkNLQ5HONLhnD8Z6DQRvxLVpq+X03UR8VE2au5vIpPH
fPYQ9dmnvjpQ8R5N876FAqTRkGSQ6nfKpoZ0nDLYni4gJnmJM63VbMIaWj7RbKBzK5vnCk3Zyg9t
rNakQJpYntihelc8lcmYLaNPz6mMFcHI64ma4yyvkbKwuCEajnJCk+zrem56GILcYdL3byGgesTa
xa9CRVyIDRtGaU5IAzjt4Rw4Z5MdXk0fgUFETqa/hs6lif031+mfahLf8lzUnbSGlBKO4/1akwwT
oTpMw94jvVUuEDuJgf6LohTRNe/pYXDaqiPq8lfs0q5qnc6Fh5tVZUTAnyjj9m8OiT7V73eO57Kw
O1KZgi6lvrN+WnKdAkvFmEzvlu4weBMluMXXPwusBaG9i5vqU5e0ipLJtukB6SJc70fxab/99ZHI
/+Ie9tkW27avpEPXTT8cfjoSTrdPPHj3fqqF2IMvjvkYyIhQAW+KKYq6184hbsUsX8vZbDZgnEGP
N0T1YEhhJI/PhJX0uXWn9zSbd03vCEx7MMRYsg2/RwSZY12BiRDn/ma2i5dOMLs/XfkYY1aBEX9m
sJD3iy7F2FoRGWLT2lr0u8OJWjENpWThkiksEpNmm0eQXu0Sfa2ohuFBmC1P7d+Usd6frxjbclnV
TIWmTZrityq2cRwSFyf/GMTQ1siP22fRwLYGmv9mIJV5ZxkIus6k1dM1y7gHIz/dxUYvN62LT85C
E34Q1UAOSDb8OGMNOKOLOY+3huAp6Eobn4eOKFBLgj5nKtg2a3cG7S8wNXN7y9SNx0cXAWdZ2ldv
GK4DCLEU9IDGSsaf+ryRQJtC1rWvR99HUmJL4I2ehdI01G0ZmvFrBnm8SwQlDIbsxiqvTwuYW4Ps
j6vqoTGadNVXDaebxstZVj8HgETZ7vOquuTGL30yA6J1ltZq6yaEFCcG4WV1xkLmI0pqyWMMqvYl
mCSLg9eZVxNjuHVewVEfsfSs6IzGu9xhwGGj25QJkyOC0U63eN4P8e70ndK+wYjGejABmITLysw0
DyUoDhaUUV81f33BW+6fyx1he3yxNsuCRZP5t85urBSPqRnIxULn09OLabPASDNFsDpVG13Ib9bl
Rk+puTodB0ldWTV0aO5MTk3A68YK60zaQub3QDTapXWHz4EBGRfDgCBuJZC+kavIH6c3YMGkm2vE
azHp54gunDBGvxCCiwYMZthY7Uvp36fLRJZp2F+mcBN23lI/ENfucnn1PPh6nuk12mg5RykQKvFO
4B8E/s7NVlg0b2wLezlmFPRdnXkGYY/nWDaqSx9Vfh9i6Ykk7Nuor1HDjNiNcFI3AQTTVN9KE8NM
ui4pzzBR7GaHR5+CEg89FmdwET96ZHkC8kBfPzPmQVbmXiXkiq1j/7LLGfuQ7MMDhjnfnh7vW+TY
2PGmmXgul8mZPh/TQFhG7tNqmOPb0w/6SW1do8p6szMXGABdyXU7I7ZWddijg0Rlksj8x3UcIag9
K8eLUbzFHpEOCeyVVW0S9icNrt4agAxUSLLIx9JnP4L/rBrEjQHLAoI8KrzTTw26frXS4qGZ531C
kgDbuvKi66n3vL6E1D9cVsj22ZHyKU/PWDKB+Tzh9GIpWPzVzOsHSYQfuFbyjvT1WSE+D5sreL3n
p1dM+sRlRgXtNQA9BObCki/CKebdYgxQAzhTCd7mbWyRjsSDOq0bBmKxeWck83cE/Mb6tLqd3ks/
zA2XspLZJlZb9mhhzcrn22XF8Ku/JYIQ8V96jb2EU5DoiWTyrnpSXpMa41UEWQZDU3NFP55kkITb
jSnpcRSSWhHeGMiV6FN3xqk+2rvTbWAFWlw+Wa+OwcWdJCW+sJHv1ctkuUls8LR/fSuemqu/tDJ8
oUyFh9uhTyVMPc35+dkT5Yw6HMt8m77mHTME0AY2btiY0HsD03SLxgPNo3Q3uRE/2IF5G5VEF7U+
9SFX0NFOUf7mZmwzRu61GI+ezeq01eCqXBJGuzWWNCAH8uV0S9cZDyvGniyzJl9siWUlWvrX0QN0
IX0EcguPNvR6mEkAXOTZtMpU8L7UBRwYSaqnAfLqtO7iVsWL5iObjzL3LNArui7oT4+401d3eoQ1
Mjkv+/GdCA/+vQGfpFd5fRHFpzPr+4w+FJvIdOHSP73LgA97QZAnrPfutO+JqBAzPG4r02CnYlHI
XETnKCoR4OAAO12CMnSORCk2q7phtSI4j8RqWO+n/YRZ91TG1daI5VeW6Ks05EdO3+H/n4B2cTc/
ztXHv/75XvZF18z3MPPL4udpJrfJTxe8nsX+MgK9fsvjY0w99sEMpJt19+70ih8DUIac+AaUMGnl
SdMWujD7Mf+0rC+ucF3XND3qD8oPqg+C1PSQ07CcL74jcANZphSIkS26g38MQA3b49/8P6apDhXv
/2QAqmvif9+aPBeFkKZvSVtaFrN1/Xt+vjVDP4hIDbc/Eb9eiYObhDwGvPDNieh+eNpFZAeHn07O
7Y/3/nkWo2uqX34jW0i61lTotoOSSP1WpU/zGJLSJD6LFt+FyFL65WI+k7N8hIe2++vfxWTwr3/b
7+PdJSOWAE4Pkr4e3vG2bYLU3xI5g7elNOh4dH2DihZMsGlp7XrcHvywAy/pjPWS3oAsMVNgmY0v
L6bF7ZM1LSG3X0GR6ueDJKUp2kZT6KrzxneR2eGrH8PHIWtLh2BVx2svROKgx22RVHoCmbIVl3DN
51XXLyD7N9kkRfpQwNKoiCxm43yTuEPNUY3KSJqr0lRp8tiMhlrq18iWQ93yoJS5iZS+m3wFs5VO
gLsmf0WK7LsICxvLYlCXhXxFqNjTf9HAHG8fVd58bI1RBrs5CFTOlLDEag1/pR42aVJ1CxymqU2u
2MdNYjctVRBsBxF483tYtuF3WifWdJZ08KnunSqYrpIIKyQiah4WD0kSq4qkxBBExRJPRNG0pjWS
wWR7lJEguYoLeLWNcz6YZAEhwY7G8AAKcYFmqRB7AwbITBqt0VItNRtlC4XMKAWxQrnIJIGYeaGj
OnPT3dUputsrPkZcs0lvF8bihFRhV+tIaN0Wjsi/zrFaXnMj9PHdmjU+k63VxfNHCR+VBNAJYv2L
sKl68YUv8fLcEhC8oGXPc7GrYeUpD+Jrwt6+/2j7ZVQ0ycyG4Xc6lTnJOJTAVr7vILxiCeviVD4W
eMCSl9lq/foymDK3v0PoMwa7zGlsihRpLgjKZ6saKbwTuvzrpZpz8KVzSp8ANHkfXUFfJhOdCs/h
pkdZ09MDSSoaU+iHG9WH3/JhrBHFS+EoYBvYH8GEzo5b0xmlKc5WH0L5lFuDedN55NtQ9JXzvG6d
OTTYeXDJ4U1zkl48NJOjAxZMe8wuJxtIz7VrWY44J38n9fahjyWd2nOaKaTWBfineK/ALEZrNLe5
8cD1rmBF87G9+4jWJiiRgUSwTWRGOMQt2q8WCMC6tp/LuoUjbUy9nG4KYLblt3lSURSfTbnsyVN3
09w1nmoigtIDrTY6q2cWBbxx0fbSnut90+WdPC6miWuuZbefvYDxK53bJJ3t8UGw0YUxwvPPyPcW
ydLkzdqL1WK588KcaNYlqrAa4D9NMIfMNXLZj7oeaM4xeW4MslyNwREG0QYiFV5DLE071M/OTNL7
oQK+nr7KEUDiBsBBOprrLLIxvK2GkUr2Js25/e5lMFjRpRilX11YsRDIR3rE6vmhoiux3EArRGdq
5XAi9GSC8HTE4dlBwFvy76M0FTTr/NoFrdZgUoOHGg2wjJIYL0PiOn4NT58QS7+3AKkztO6Rg7UW
Ak6+mpzcpaZnHnRguoFJr4q1B4TQx5FSr1d1hRpXJuwD97Uvw3CL4JIYPdODeVCtOIylPTdCWJ/n
Y0PqyUWu6px089hNrHM6JYV5kQykz7xOqh6gIzLGd+FptF3BbmcenG3nmj1QTYRZPuY5f5bgi2tR
ryE4uGBZyFiczkOCaLJ3LwAJYWocbzAcLNqc1bqrbEaOUxQYDoSHxiLTvM4muokhxdfOWtIMp6M7
VfkHdOwW/0UuUveS0UXJPMH1i6oowIo3eIbOROMvsBmx5eE1VSgbDLEz7Ll1TPDwfSyPxqg4X0OB
3JpQj2RAS1MJJ3uMYqNI2dYy2Qf2Hc9YBX0c03szHotjFVi6MeGPjrFKTJ0h00EGwMcGfILkwCwo
gAzHDf15nAFLufMJIQLha3ZR8c2MhQN3hCg8xCuhj3EeMaxGN/V2YX+k1oRmVnkwSy8rABYG+ahe
/xSimtUmFidLnioj6eRdPTOXuJyKjEBqntZOuC06IwiuJnb80ZOqszLeVzZ42Mcc22c2M2cIWd4m
q5H11jEXoAH15Hbd9elB+n+6/Pt/SNZmCwqP/17X9oj+Nf8o4rZ7+7UW1C/7Udk5zhfHk/TTHMWf
p0Lsj8pO2V8kajIaD8JDo0bv4T8rO2l/cal9pAsjVyiL9sR/FnZCfbEkejdTILv6UQ/+L9ndH2VV
+9vffy6zrF8rH1coaXnI7aQuLS2PZ8OvlV09euMIKoedPG0uttwY1BabPRdPN+MGmClwpunKJnd2
P3vEpCCuDC+tZhhX2RIQOoJXvBXVvHUbGkzmAOMaAjW5e330HQiAsf/p5P4XRaGtq75/V4U/jhbo
hyeRCqLv+33EAEO26NOEroqjcBsbhWQpaO2dg/qKZBHb2tl5+DoosMe0R5DgxAkUWbPQOV4pm8G8
2dqeM9HOgcfQzPFTPWf2xqjz5JKGa7Wdx+IxIULqKZE0eyVBCNO6pvGxH0ofBVmK/QQN+NVffyj5
pw/lIFBkgm8Ky7Z85vi/fgWpZ85ezzq9wfoEL2Ls2O2WxIaGk8r+g6/zaHLcCLfsL0IEEi6BLQkQ
9MXy3bVBVDt4bxLAr38HWsybmMVsKqRWS02RYOZn7j03zBaSo7OlIcDXNMW+MVKLConk6h3TtM8Z
4vEhNbGd7BoU2qeZUXWnop5sivw7M1fcR3Fp3JMtXLGpYFeqfCRa3WCrTPyL93BS7dMByHnODIOd
AeFupFyzThuag7ddxHFNBDEvyTKwRc+HZa4xKlIq70cmir5YZ++ol87Zy3KwP8J+61Y071O0nd+N
bC7uplFcxjvj5p8kvdb+//+do+7Zdkr/9wPhoMxEjmHZwtjaIPP/mRk0FLmi84z+sM4FYTfIgIk/
jTWyb9iq67k8Tkkd30s0EoEpm+QVCSa8SVm6Pxik/yxIXvyb2c4unnBusMserzgJ+o4aHdfx6Bfk
SGMja7h7lpLrUR1ioWNlMLTXuF/FPgomi5UvDro0XMnZJdzOGq2P3hoK6NQZ5mXahJ2nkU1lYFKz
F0jNmCfPSFb7s6mm93ycA7P0YOQbtrujYsNLOTU/U3f7s4+1q7r9WMA6phgGoxw18sRMscO816C0
G9Q5688OhdI8Vuqhybo5TBXM7TGBreLZyDvdIQ6IAu52Q6s+0G8HKbt+VmQJnis8ydlY4LUtYPu4
LeZVRkxSy4Aj1oXh2zbSVNxDPVLM7TnCds5i9q+T5ICLWmgp4NYwBy83W3nMolLMBC96A/xOpHg4
c7P+uzVK+3iUySFlsR0g1b6h8O1fxkR9tQzE4fnyHjLPkOesHEAwpfUBwyURRG5bHACrgxKxLziH
/llJ/2xrkV97tA2VS/aUnj55yDs6d3VO8YZYQO21Y6NhBWaC8bxGXMoO1GoQcK7tsV6tFgipsSHs
5l1pR+qq4NmaAKbPUdefedaJRcSpTZH8YDtS7/Gm9Tu31QnAqkkZtlKYLcgcgC62Jy1G/zvkb16G
F7EgxblB5BQPBSg1Qxy7FL2K4O3pEDj2OYEBQ8pIiVSrKcmjwHTI0FR6T+ZaVlt7jAnkwnZyfoYm
S7Vme3AHYpozmT4buSZ2jVjU0R206Z4nK4f0CpR1BlbtaXoaTLr9arsQmOJC+0CGb+5j2L97W66f
PWofckXKB8XLhfCx+YiuuYWPO8EQii+ywZLDCdKRR3vqB8XwScEb1+1JhYlUzo5JnXbuE0iEdmjM
XXdNXWww+mq89ChNAkRnFYSy9LTOrENjzwxLc0AK2y8wJjzNORdJAuJeLvwvlpM4N0h3A28cvyLW
LGcv7nXcHwmblKE9xXJAhKHHP0vSvI/tkGb3Fc7GpSsyf5JdjGt27ndbK3Qf0hh6gLdknMtdhnEZ
HgMuPewZLZWaDZs8ZyVK/I95sMDsEE4wciW4xQEgBbS8FFTQygSxsyOHbiU61W5cX4D05uccnDSD
sfHaYu+nWOuOZInT5ZBhcIyrJmbrRh93r2fZBmAj3qQZfTad6d7B/DOrnGAC5gi0d1YZTdSDJu5p
l8dD4A86ke7ze4Xkfe8bZzqNyn3FTEnK/GB+egpJq1F9tBKrZAHBgL2LA/vawJdhqAYVD7eGb04a
qALyhw4oih7GhCW2LvuDRcLrkQwZJEVJHOqGcytF/+hq82scnHctnTEjJklxTFteYmZbo18SibBv
TPdHMerDNQfvo+XXFH14SI8Wh/GSY2EXy0WS9ARp0oRCpy3aHm83tBh78c2anSmK3cAdOvhUgoGn
3qDNWL0VNcTodXTXTPXrKOtCCY9+h7OlGt3Jt6X4ybpugHRAZRoLIpWs+b2eBybPQ8nHvNoHb21/
YziEcaFhWAKwtbekXH5qVfqNXJn4WzdZjujdV2Yym9kjGx5En1tnvWPLxumuLlS6V+qt7iAayHCm
1v9jek8mdNMft1jzYxV1ag8GxQP17KR3YkFapMmEQjGU1++VrJq9Bz5olGXzPU+e3yb8BqY94kOb
xK72RiqkTiw3+sZ/9B6cVEk1c1XYKmzyenMZExSdE2R45sNg2Y72LVysPMjS6N2ZInVi7rfXygUL
0hx3xHeAVQK+B4ZvWqprsv3oExMuSI6we1XqOrMsPjsGTZEb/3bElpuAi9qZTBsgseouBL+NNIMI
ulAhvufoip9xwYuHWSBtBzHjD2W+kOeYQPtJY/MAzCn9kdotUzvrppum/QC9ULMsIk+4J8Zs53Yr
Sa0drfJi5+vTzKF9jwd8yhb99xWFaOP3e4exzMPqAVbZxnztiby9jR4RNCOw2o3xYtbER/2fH2wp
QY+1UFYtPulIsOf1wJQsnma9Yc2xA6tLMBN3q/W2yi4/rd3EQZwTxzbMPAPDEk93ldnPjt01b4UA
0sJlGV3YxOxMxSVhq0aQWXZJS7DC4F3LoCAmdEvRSwKiTGBfu0RfzTlfE5LMi7vrtsuZzLhTTHl4
63r3WjXid2x6HKNL/GEbVXVrhUXuCYHCE+H2kJW+ec6qS3bSUejCpZ1pNHXnd1/DrVEtFO42pME2
b+5isznXSE4di/aMw440o+2v/vsxpVVy4Bh8t22QBLLsHD0wEsEhDmImt7J9S1Dacc5c79gMALE9
+PDUdgCvTS81PyFoPSttST/her97ED47yFXnomnUISnSD48Vk63K6ehSoNjuQILu9qNMyNKtkwnv
3grAZWzxcBGlGx2zIak/mRT+dTXS6aps6t+Fd5aQkvdFMi5YS5G4aaCXGoqiKaIkpQgNZqBJfq0q
YNGJqIK1Ld0D5rK1YIpWtdltsMqVYdtiHVpIWvtubpIrEQxZPdoY9fQb+oL8oiKyErDvkwUAWixq
MgLkNmLW4l7m7Qf6MZaVcDV8gSP/1vfLiSIiAgoyCviEfC97fnlYq/5hatonVevC2nG9Zn39rVsr
i0y1JTsMzmV1egOGuUZPo0ARznH6M0mREmQpHlI89kRpUS/thnlZD9HIp5p02eJLu33MA/IuIXI7
IC7b1yYP2FHBsh0WzjEVm1F9klRGUEEsqFe02qbvMN0AlLCGWcphJlyQosSpbJyI0thnPe+eBPK1
N9LFY1eDcm0WYq+tWH4QNCBIat5QEJy6kVwFnAnlpWwhh8viJ6ychepe/cr72PTzOoITVWFBTJMI
5u/yDz13duzNqdwt0/JnBr4eAHhiE0XPv7f0+Exq+HhDOMbskKqGpWXSBXgWL9GS9kz2ZjalqdlB
oC/ci1QJJyuDqkqkcMK9TO1JJwW0MUE1WEC2SRkfyqVsH05E4lNhTwSIMG4KYSoykGARByctHc4c
YVooHC+s1ppw8SqLj/FQi50xj0FnVA/eQvQJ7UDNseqvdDoKsvC4Z5lgn+Cwncsiyp/67G+XEfE3
WD3uQ/qe2TZuWe6mt8zgCZzBYWdAruukoK8T6Jng1zd3L8M67spvaJXW85p2P63+QAS5+/4Vr0V8
bBEGSjYzd0MCyCCkqrnMVfy7TFxynOK2RSTbIjrg++QnKdMfCqkTCIyItN6Iq8mteySwz6tJ6KvI
7FuDPguG/AdSF7wOa/9I2vgo9PwXasH8oKTNd7Xt9lJuR3fq7KOOlF+pQzh0IKRXs8MBMKtppyGJ
4lZahoOCHe71qXtjSPsvR96N/G18YoTPKtLmNqtS+EmV8yxct3juLUgufDbzpIqQvLN3TsZJYp6l
W8X1WGo7qQzai8lNw+FIgpXOOPekzIFZFlSAeIFxISs6/MRDbNgNt0UBiCp7RQYGEcoEeRpPjtsN
QZtNpHB4xh/c4TLgWN0ExtMcuNNKUDckrn3XUI1ECWGBiwVjFAvMtdi0H6XX3dXMUj+HvgAM2Y/X
GFuB61qcD+pWN/WpJRkNCk6Q2D2eUQbwHkP/pnLVWZGmht7eemu8DmdXnDxcPAw7p3e8/Tx2xFtZ
xiUb1HgQHaqIbO7MJxUPIQvfz94ei/clIqltMKhKR76eThoqXaNlkGQqUmNxzFXW3svoyEjATLQu
9mEGfcVL88Pjk7DbX0vt3uy6hWeqMk4ltDhCFYz6PBLj89K92g4tTzdE1YFlhHVDbmqRFUNu7LgS
E4MShBOUoObZgOUv8d5e9BLGhxbFR5WTTi0L1T7++8EueddxE5EbvnPKWVwzs7msdOLPMYGKt34d
LxBeImd4qwpmEITr/KVRfenXeSDxMBbvdZu9K71Mnwp3MnYQbexLrltPA9bFx1yO9ceakreQPi2J
5b6NKhUXrzNp8az6wCJY/JppdpC2rz8HlYAHa/RPWK81w/IaIwGNpK/IYvxquzGQjZB/sqH8J4cs
eRd4DA/xYnKYFlsTO7XioWPC2bG0yH5bKUny05Gl1BwO3BOkbnJ4o928SHRM3HTE51YMV3f9tFph
FpdJMMQmHdfcklWNp7+V5XKGFPIdGc76TAKqHcAKB6lTrh8ISdOTDaeVY3iKniar+I78LmUuGw3k
y2Xjoy0TMszT2Tu5lUwvxFIbOJFW159sIw6H3lveTL0fQ+LBdgXVjA+3MToWWjf7/TpVwWAa5oFN
h/OWrzYq/7j4O7jiR8zI6BNvyxykihMf0WVP/KKKj1o1hnZmu59qmryDUtwzWJjCBH38K8wTwp+A
WgNqMuYzN3ey6/toeZpl6s+jbE/jYBBMaNbeYSTlGLpJAmrAWaIfpoqe+FRIDmuB56CN5f2yHe9I
wMaPZUUJUQ9v3px6d7w0Z6Kf4kNmz5BaYoocIz26zRQ6cwGyOrUqH27Xq5rW+VImSGuSvP9wJpCD
tRcmbl4c6krJI9r1GhDIl5MJ55O8lXrnipX2sSJ5QJgKqknk/dX77jZ0Yn1RltQejRg/CNfhs9E+
a7JaD9ZCOrYsU8E33tVPTkyjPfTNK47v6RClKvF5766wGO13bPMzX3ipHSwPafxSW/pn4rRdkJf1
ZZp63XfktWWcAeCpNaArAvMYIH2dYvg9KRanh8UubweH5jsHXfOyqObJGVXpZzhxDymFgaZTBQjk
dH2ffkC6Obsa1YSzRsYXCXzMPPPmd+kaFZr6ZmW2ALFxsBeJVrYZDhljvzdrAjKAdhSWSEyotWoA
Z5WmyPwhQyScC03t16gzPjLY+2s/yKcxyz4iJfM7Fo9fXCiaH1swLVxNxO8rBkVQFM1ySsBaBYtm
Cyr0EdXVMLknIDrruz6fl1mypooddQesVb+UsX4agUP1rvfuWK72qnFHI53j71j+giPe1GAAFMqk
Ai40jDcJLXTLWMo+x8jMj1Hqgkzh1X+mxGT7rVxaAAv8U5zPfxIEaff//uEiryz2s4+KL/5omcPV
0uyrrsXzx9Taw00tmMFMuSpYeUV+biS4BrH97dw6bQiFsQ+GT1q85TOCZ7NfDMOlFp1WClf92Aqt
eEWKn7wIoW7//S4zatJzy+VBSFO6frLeYSlJIN7pv3+pN+u3QpM2R0qp3tz/opz4XZir3Us+EZ48
OdZxJJ3lgzjpX1W7HpOpaT4s1X8oBzmeLvHOZBNehGU9NpXK9hmgQKAe4CjsZjnj78E83LTvrEOi
0LOIhVwmqtpm5MtsMSSBNkqVydAvgZmQTxkgbl2ffd2J0LNVZK6bEaWCNJibMSKLThgTj0nNlDaT
T7pNEEFqPOB/48lZSAbCEu3ttGJAXR071gFM+GCbNTCIVju4hQ0RGnVcSte1UzB+BtveUt5zpIik
nu2hO57rXqfKlL3O70IdSKipgImhiOnhmTZy14GoOYVEvXDUpJu7e/V2a5cjDHNbUETOR2bVcThN
UU7l3cGddK4D2QP7XnoGdkk8zWgdzcfSwXSxbDiMiZX6AxE1R6eloDG6/DYalAL0P80DMdLX6uX9
XsX1ewIoOMz5SHfo7kgF3T7CejVXAt0gCkf1Vc/6nwkwwoPR61+j5NF2/4ur6zqYb3MErYxv3rIZ
k5nETgeTMfPUjdoh7gnmysDt5GehUNLLzoguxI9og/OHPfK0JxWHxELL/F6JUwFlU8JAqk8Z+eGM
nDqU7eQ/m+DyzlpiBfXkZMdmLVs/28BvFWW6N/bRc+cli3/wQMXCBiyejfkE5LQMm8GBnpjeEtdR
fgzgfxePeXzRDKyrCzorHWuDD1SY4kF8l/i89qyuLwMFjW94SLVsloqg/j104zgmQDIX+6axqfeI
rcjGxIRwEX8wB3m2k64+klz7V/aIzmYmci7fB+5OTduVJQrjsi61w6ijt0wLHFEodZhdbCpowbm0
2Pc6j7+GJvnZFwprE08ZFSbDUueJYGgyJIwN81K5/XXNy3tN/iwQGvHSMg8iDje7jm08BMhLh7fU
0B7u8FO0qXnJ5yUg3JFsvCQzL+tKz1aVtZ8j9D4MkQNDg3OkijImQM7khbnRWUFj4yar3PbYaPY3
g0510GLhQxNtQojbW7gQHOVuQGcRO+nfuGg0fys8E8Y/wbKELC2Aaq/cU3UFhCSnZJhN5sScOMPN
xOeeDUt3KXoj8pu+Q+K3lDpZBv1wKnIKgbrrKrzVcPwcqHuOuIIUyQ6NTnfPFuxckOzuG1hvUluD
oTUYr4QL4afLzFuXD3xcdq5oFknkqJk0QdPJ/S52V3ZECRwtAol3uSgRVTfirXYlzH6mJ0OiUL1o
IIUzp1kZiZsXa5j/Mq26a8RMHYTnhhDrPlOng9Kld/uGDfRlapCAU9XtkLv88qR8j4n6CGNv/Roo
zJho2WUWHYR4zwyRHOcKeWvukaVF1chFolKchpHl8hxFBuiba+ySeKoPzGjrSIOjVEkCOyGTsd8y
o8hneMqFlqEZztPmqurG3RVoG/awtNFYFn7S8kLRDd6KlP8e4dTpWaPtywCYagbZOKBlQYoTADLP
yFzjH960YGOBeY3JZ6ZwEfPRXN3DaljzcbO0UZoXp8TU7mhigSZ289lFFYc2xe84VS+4tWZ1dQtK
aq6PyS/EdBwwyx4bBCucnKbJTUZWXNXL4TpWfbvzFO8d8whDTs1ZdYpMIpU/K5EPZ3a0T7a3ae6t
Ib5E2Qqa3Atas6guUlurk82JWfSVAzN/etfQcIW2o30UDBKvq+HydSLsnW6HFB3w4oG+JEfNfLKZ
OJxQP1kcRkv61jHatfsI59hY3j1VvgxQoh8SeKfFq/1qOB4CJef6NHWvM/v19yYeH6CYceGLuDuU
tnGAFqAHyfZLNjSnLQhpz2XuxVhJ/6uBRMUnhDvtdeSN4umYnjMCYXYl2wXQ7cQ9A45+mQdMhQRE
XnQc37RutEF2I76FhH1UiaEM+ajOAvgmstHhkBAWhDWK7aDumL8Eo1rod0Lfa04dnVoi8ZxupWE2
iFysctc4mXn3mKv66kwsbeZmbE5O6zAINhUw74GE02LDmnue+xdV/0lhgQs6j4pQveOqrGGdryD4
EcjsHAw2u3bJ0gBpyJdmRvKOmIYhfrWFQMwfFE8d0aye7ruSakIBHLppKvmcRutqKW8iF47w2RmV
cxuDKRmrpSOgvPw7a+Iem/VPCFP6Ia2YKwPOPbdRQe/Umd94NPGHtU8R4n08rQ06vPZ30rWhsjJr
1yLF2rkcw/tWoaPra9P3qu62EsaG+rHcOwP2AhzmpNJU7bvEGzZG42/bRuwo5YiEvWcNMQ6jeV5s
82brDoEUlQIbSixeUwAPkC3DE21+SW0LnuCwhnG+vrJD4jKsGwfDB3fq7JDkKhL3wphaQcRdj/Zo
nVISmPyOi/diWRNFgKtuuCXYVCYWyElsBQ07KZG08mp4MyEmRfk6WzXkqPLHBMzmifiPS1EJv52j
igALlPIsH8K+gd8qRE8+CnDiXSwaN8zKAvVcpDUHYXLZx1W9BO245oGWT9PrajG1S7G7zclwbeQI
4DljBru6dwNB2R5Wj2ByyU2y9qx/M0WM2DgzO6v1V891zl2EOQZ3wT6ORvJ55/WpLyfKND2nDgF9
XnZsrqAPn5lBMaBDpsjKXUfmblTuqQdCODfzdMwFTE5vSMhW2zRNBE5CdNYfRblZYgaDY5Ym0U5r
SiOIk2zPAJKMq/WXKLI/k4NLGcP03hD172Hy7o2hqCAclPIL60oPXSZ2NYb05rCEpaW9dWZCRp5q
oFgz5yIeEMhZw0AeO7pvi5xZRq35dTyq0LHuToeHwCWtbefZTIqctxYu9JUKiFC+ifmMpjDAmYzh
LobbUjVB00rL5eem7FTppt02ISEb3T0iyBgvWfXX2rK+HEHLQ8UgmPn3J/yEREeJugszgTWb+I3A
O8OwdF5bDDaL07Cfg0ySrXO9l3n/lQ6ewwubQrC7lCMGCv1p1V54/R+6m35oefYzYVy0c53pmYaw
Ce0N5l5GjCNxSB49OweXnLxMToVofJYbeNAuz85so6potaMyf48bI3Nal6Oigt8vmbYbJqs+deDn
lqVpjyyWqkvl1I+slQxGl+aZbUUIh2AvG68MBmKvcf8pcMzr9J3XpjyoqWqIWcIWQpahfbQIJi/S
VfoFhu7WtAB21xVJZ5kdlHCnuwlIbIUTnFmtQugXdZTufXrUtOw1k0UJ8qvJj6NLzGU7Zu/LBNmk
lUQGOngjOgWrQUlh7gn3yUMvyskPJJehzSjlusFOr4X5LmqBL32qv9GKxM/UsASDevEL+fCES/BV
cRUcT21mmGW7B2HfEo1pjiUxVhmlOGsarHrT1tCpZv0Ny2FC+76gCXXdxzBp2xlH/iW+0INt5MN+
jFdyUVB0IAV4Xuxy9EfDGQN9LJlJsRnZJWvS7dGWYnnRuuISpc57r2Gc2czwRjFKxr91RwpGlCE6
YG6apFuWAds7bf2qmbx8mDQaHJCnemyQdBZ5dezm0fS1uaaibgAZ5taQMV+22LJLum9bzV+zNc83
IIlTUP9t0zLwtgWx07j5nVk0WYeaWYR6LzRAgn0frmuynLJaNg9hUf5XM3hZSRd5SqQBni/r/sl2
AINDfBtlZn3hOW1basaOFITDqCIQ5rMkp0y89SwnwzGu3lyZviC0wvsCUoOy3R8R7frRODLbh1ES
GZSBG0rOK4H8un43y/7AuiEnUcb66Fl8kv4Bd5ScWko3/ZolfX+sivXuzWhq55rBIpXKd8uyF7qC
+6PORRK4GTmhJrzKysY1OzcN6fD1o+PGPk7eI8aEfFUkKx4XTjLQYNkRAf+1UP3ouxPN0GCaNy+S
zonxcotbb8TojvA0romS1Dqv8pUT6beiOk7kTdwY0duBjt4XlGi8nHIPoBBq04NrobRGOTY+cLuF
aF3Wpy2SwWRqXI6pel4LlBrmxHJrqaJ/KSDKgzGQPe7oH1RtFITdFh/SjX/SEQijcrJk30UGKdZ4
o5lurkFcOIGstSlMpwQDIhotapbqRZ7YeLQ3C9x675pIPXlMSusyOhIVkPXg0LgBhCbcI9fqAJdy
wzqj0S4x0FoCFCjeSv2sWRHjd80v2jgBvVl7ew371kU0eG9Yu/MBqOXLsEMXztmlXgvJYBbQDiE1
7VInR9NoHg1a+SArpQz6DoFSuSY3tUnSldTUoXR0brvaqW8r2M6gS6dzs3CEuw0+aQJp5G3sudTL
fGbaxIUwk652BNA9Or+Z0/4yY9Pm17YnyqCExKh6z9Dh7s1RJ3BCP8Tgfa6t3EryEupEqzLkQ2IO
4Lqi46gGv0zkC4EECXSSpGAXkL4q1/kYnVixQWHYCTJgPHQNnjHb4bA38XCmWfvDExGfoXLIssxs
VsNU+3kG5yhnbz0u8qCLRRzzbSrdVw0lItGB4ZCu3V036+5eOvU/Y06mMHF4s1qTmNCBwiqFjX4l
i1Z/cYRxtHL1m8uQZyuLvt1IeDsCct6KBJ8SX90rm4ZetGzntz/JmXAnaHW+m+M57HGsn8bK43Hq
3V/K3uaMvTHiwqUpVd6DiDusVmM4a/21qkomYF1GBNtCF7d+djL+itX810LRje4+OYi5ZZ1m1J5v
0phcMm15W1cw6YMqbvOGAKmH7U/aXPBp5lxH0yROkpt2j4H1fc5Ils6jXTKO6dPQ9qeVZL8j15hD
CnPKTHcuDk4WDadxNJ7t0beW3AitYZx2DuQMRbrFoNiEe07+SHBRhIkwXlY7TUJAUgR2es4fArD1
PZDcH9paaJeILDZyJSigxTb+AQbZak7LpSF5h4v+NUfZjqSKd6vV1iDLzWufJpeFuSoOs4g0I+7a
QwE/AVN++jda4OQzsM6CrvKOc890VkoCB7mlLeBO+4LDnHDFgm2KptPm1c56arKSZUdb+23uCL+q
pTxMK3QxGLcLXr7mLSVWh90nvWRc9MWJxGHmGIYVIh855r3O0oUvQzgN1fiWWE8x10I6QL1VTPHO
tBuHlgHgRTpo7zI9pigRfKkzTwbSaL8S3hpSZu0Xp2f+ZBXZXcrUCSc9UqEepQ8quScCbIcwQm+/
lnH8QN59qUmVvkk77p56YlqR3jihalFQ0FVMH/2458wdo/Zuwdq3GmSGDO5/GmxedsQ8icvy3y9l
19xT8TuwP766hvMK91kLa9Yf0N32bt2YD8mJGNPg7BwQcIESf6AeVzvYuNqup3jldu+CeclOajBO
UjFXiUwh/W5lYQNdBXBDk79SED87kKnxLNan3shQWSQAfkK5aFzLBdjzbDJpSN2wnyqCshcUE26t
Dnb7e1qIosl79zYz995bZZpT0/Zvi+G1/PfdYU8LU98dFE6se8idd7Q5mKvsKVdsJoWBdsciPxhV
RfYnBsq8k1mGnK4P67qdri0SLfSoOLVvVrG6+6HAWbiuqJvoxZluEMYYMOEWo/cH4HB/Hgzno1lj
66rsJPSYZMtYojrgqMqYwu7xjjdkGXotdleelbIqw9nZECNuFYyr/qKRd09IQPsr5mKE4AoazQX8
7qYoI1Cp2TfU+RW8Ih2uxJoiBVnd34xfGfXlT3lSFR8WpegONAlOhfwtG1rMlmkQq9o8LutNT2Nx
StfphxbB8bLZzYiZEWSXZqfBHN4Wlolhz+SEwAZG3Xp2WKy5P5jmRGCLpaNtN+SZZf0vKaJD0bhI
YnD/70cFCqBqLv9BTbZXm66EMGO9ORsx/vK0rDMOKNzrNj3RuhSEpJfQ8yZzYe9XvMMblrdi7mGJ
UfJKZPF7USFflWVuBWvcF3BrzQT68DJf2pmUvtqMSLyyBcqD7UfjYfMYdJEFmpd1ftTwseh5nly8
QsYXvfCuc57OYV0t8UWpZjjOMT79luya1Y28fdoa17Yv2S1GbLussfnipUJGK87GNLrHqC18N1fW
RZPcr7hZPgdurkPmmPpFFdo/CYHi4AhGGujM/uGsAtW5xs1l3H64dXlYNoVIk9byNDXh/37DCRKf
TcYlGqOLKkqjQ9a04mI03CpizE/KQtcbreWfpcW1NnfpbRF/Mr1mOz57D+B2yeV/f8BBfiYwJA55
lx04jOWupUTlU6w/8nxYqf/s9MKSIb1MTmL4i0MSbF1YqBTS7F8DCZuA04WhhmnKoLD6QFNyRSS2
XZxWe9ZjVJ1TVhAqJK15v4q5gKHaYFHOO7/uOFfAEO0HiB0BXKEpiGIE3IiLThBXzy3PVjART8p6
VKorh9iDyPH2aEjUFG03Wz7+RfDCZsW8col+Dnb9RwkGH4lIs0OEmxF+JEj2HKP1OJBPSTCAshg5
l9lAw4xFO0ORszd7RMSNzC+uDhafLEiiLvt/hO/9xhOoBas0XgRNjl/p8PmTBYZ4gxZmbL94/UQ1
E1R+mrL13V4IQB5Y2+8JKX/pLKc9NRs4oEz7xteWJL3JwWjuiqUg84iEYIOJG5H4iacZuCbpbKAC
iOPV/Uxo37KU9t/MRcgep7of9YU81QiaT64RO3422a/grOeXHNw9wZdCUJUtvaHvq6Tvdk7jlL9H
FlX4kRd9nv8aRX2f0p8eMHJmrYyXTVMdLXYZh86DgG2W5Sdrge6GG+5F0wp3V0W182mlya0tiOlr
Jl27Lp3Y3rhxCkaW5b6QfRt2RdUcyiI7r+36oulxdycI7mllJf1o97KVzVlfGNI3LYacDpo189Cc
NFhvgNCmF7bP+H+FUmErdJ0ivSmaIf5/oPjAGwy7ihaiYENiRInf28K5iWHbnG0o8AXB1CXFIbUb
SdGGvrDpfr1ve3BIS0icE5KBq+HmyZEVdhgLk2CQcib7yaQfXQVCYEfABasStwjiuWUcjcfMz1xY
7nGUPXeYuw7aWtZnrWcnMEb1TDwBBv24Jr5QFwZ8bwgFCBC0lKUCDRWDYbiHCqZT2j4agiBfrYSH
E3Uno23z3g5acnJFhnh+CgQRhK8r4/YjQXMVkwEi0tMse7EXgtoTG00DUvon0Bw/WlyohN2Dqywa
gEa6IkJwZmkYCOIp00LdcX9+EULhvCdKS+5Tpf82PW1nzqX5ERW14fPG7w2ikcK8Gr1r5Jibv20u
qa3XJWBqj1TWNoeAEaUX8oIlrsr/Ieo8diNXsiD6RQTIpN+W91UqJ7MhZOld0vPr57BngNnoqfs1
ZItp4kac4P+SWFHZOBhaFlM7RiMYQ8A4dtfSN5VFOxjmpqaYgWfPIPRWRSo2bCegsgY4Hwpguh5G
6i8s6c3cHKOJHb851g0fa8/d/iHV4Vw5cCdaxFzZVeHesW1lZyzQMfyFXshgblY+lbEj4HKYBInm
+xQRIRPoPkwGu8dARjnRzOtSb2d0icaQbBjmPmvnDhV/nHPW4gFUEIe5x/9j3x2Lgnb2wC+VhVnH
rzoZrjWPiHWgS8WmP/4mKRzaZ5s4wpBdtQ0XMF86mDCqcpE0xD0tK+4Pac+5WpCOS2ytOETTm2Gw
14E0GUSMujazddRVXiEHV/SPkYdnm+tdvOjpSV14bUJLelBaa8fk604V4wDivtkR6+PqrT3bLAYJ
b8hXqk/EivBCPW9Tpb+UkuW4wTO+o7LNw2zTsR0j7XLDohimIVEHzxFY8CDrlVmXA7kYUm+48kPR
BqcJGhAXSXgdYZScBDaMEMY2mkRH0wcoYgB1ysklZ7sLYnGN+3Lutnp//vfGnt7rQBdbbrasWJ95
Jjmo4g90V7TPYuXp7XZt1/YzlWF3NgdDHoe2npzYcwHM4qOIcUNTdZYy0OJc3LNWzoRCVhXEzBaX
qYfFz6EfnKDloRRy2ToZD38x6l9u40G5bwl2mhZZRHdaYvJk1ec2oFI6buy6k88+2rahRbg1ikBK
qSbWvK5dUrNuzxupWzQ9iQuZkHADXomTaejku4oR2TJ0H4mjBve4cI6UM/ACKax3my4iJNMQDb0L
/AUdZ93eCKZqJ4z5VLPqc0Gf3aFSgL8NFHToLb7WphleM77OWSsS/eSlcrgUCViput0P8CfnXIrC
BbPL+MIxx53JFBgD68e4JCj28DIZnDrkX0wW7Q09h7osSRmq1xjrPKnlQw1wBAQdhfCw07wTUZ41
du/iiJGEjGWJ6vmayKg5gUFJH2iklGkHVXiIxiJ7+EZDpBE7+kwaUKSTqkee9Shqq5AGSBIx/Gex
DWS6StyKBofCmrCs4PNYOqlX16WxMkofAEotxnvN30SWu6PULZ96XpyFoWK09MSIPC2Dp+Z0z0Yz
1Ju00++RhCxB+iw5B5r7lnJno12lgz+GxR6d2zyhl/uWVb+zsJYLfaxrXDSURBhN8CTvgxRbuOos
lo1+1UABzbWB4l+3c15iys1o+RTDqmqV6ORP/QWc5kufKRpEarZutqI1W1GMz9DrjlRPMUNhGhZo
7K0ypi2UEvr32scn0Qz7hin5QlfJR1RgvuDI+R21fyXGH5sseluJQ1IXculhMFpqgOTAO7csFTX1
B2Hoiw2tcpVxzZXIvPr4HVcZmHc8v8osSEf1GOKxm2sjHHTWNswwLcBikhv4FHx/ndsaKZ7WH5a5
pK8NmWLkYsm4xKDnyFOxFcvQNFdt5aTHkAA/w2+a2sNPJhQUUJaddlaDNtyleko7PB2kFPg+sLAw
dRqb78zHLJWM/d3MQ3td4Bd1u0Bf5KNV3NlP9w0/NGivmgNDJiqRi3kMqbWmK3J06su/N5pRpiTt
MREoPe1SStRYS0+W+t7XC341vYKeHHECV2sjfMsbOjc67CBkfbZO0T0aupSOVVSuW81rdr7GSbya
WN6kfP1z6FUfaVgruxErxNEtxY7Te3JNpzc4sBawyeKPgkPoyF7J09Z+IY15u47ie42rCm7uwTpl
tfaE08H5WRu2Ycswf6DdeUktKt+nKHk6+kKc82Kkya/bVH1YnHIE5nnuFgaNv0CU5OBwcqHOqjOw
CbRh/0ziPt1WvZNuQvyZLwrVPYBaiJYkvbsnJS2eZXz23UrdjC2+Fy30TqPV0VhJbO+lA6nHDUar
MSjjGPxHhjK8iPCV1b+aXXXjg2GVCm+Bqr6Gg54vHJx0F4Vg5iz3TZavLNtqCANc05RT4HntS9OM
7UuRv+VcTDaWTrYMR8Swqy3/j3NouEwUVVsnKbknGdAYTgouol/Ycw4ppKF9xKTtEKThMfMGbr6K
47+0Wu+/+A5F6/FYd+fOpdBeo6EuoB3Dbo+1/mLmOgdp3Msqyzxmi2DYIf7Qj6PYdzoBTJ6KqZtN
3zV6U6w6Ac1ZMIC7/HsTG1xjGu6rM2vodkNi5vesieIXJW+WQ1EzQS5Lj0xVmS+BezgvXsIj5XnF
wTDRtFy1D2YeR++T2qrGs6HWJwL0u7PtiF98rabYZ9u1b8bDBYMZOiMhyH3GyCiEh7RkgmttLIMg
dTXNAm0veymEHjDA4ziCaCvoWZ3gvlD+lhI74Kr2gSMkHk3ZBTIZE1XNpPbSFscsX8XSOVnTyTtm
Nam5RXyaYbKHxzByvtRQPkZGjFg75ynJrid9zHCfnYc1nYs4pVIblol+yZMrtolvW5g53XeViq9z
q9cWFlemsUqstBvmFCrISl9fq5bf7+1yfOown47RIA2AXdsQo8Np7PThNAjnsxo0fScQyrfxgIms
G3lw05yIaqik9PymTnvORogk46hoa2Lq6THw1A+d9CLZvxi8MiV1x0iu7LIw9+AdnQupgDVc/nwZ
wu1YJlgzcP6rYhtzk923GpO6KgzHjVWFzbqxtRPLavZRqvZR0Lx2rjro3xGhzFkzwIMrLQP6kuO7
Z98iLRjUxV4WXKVbMBUol/2Pl9feshcKEMmSbCoS4Gu4iAWyi49FdOFkAx049Jj2o8cdV6fSs8kJ
s45NHqyNxH8lvMp3qGhHPaMcSYXWdqkC6pw8Q1c/wsHboK+1n2limjiwymWBx5AH3eJp8JpiHi/K
XGEYOBBo0DF6U6zNXzbmq5VHG3fIF33V3dvWHU5Cq6vL0DiPZsjQxKEZLiEKmDsLCCj2YbfcGjLl
lQoj44jrjs9kdRgKKtNYMZoNNmGiqgS6uBjA0qyufc4XixT8jQnhpnMMnPUjTVS+nzvLHCXM0BtO
bl1dHUQsyy1NZaRKh2Zl5IK5V5ZeioLKT3CxvmLvoMweDdEAJ430R5e04VI2n5WPvCyy8kTG1Tm1
XpSTXPOqtTF5ezXSVtRfUfmhtcWyNix/iZKnzUB7tEvHJTKbcL34cLIA5Z0781lXGvUsHIP6IArJ
XXTiL59A7ay0lOKmO1W8DRoKpgg9PHXGw7OcWNvZEerS7GnEGpMRS4yorfNkPck6J77VXfzXtCI4
FDXdoYt/79aOEhz6MGecxbkEewGNdsAIdhS7hkd/elPpzYtpYvtoDFktfKc9UhCingKQmNtxmOwK
7ZzL43gVsRkdMUSTrlQMjDXSeZE6Cq8Bu2/egyWZgVtzD35eP8B4KIuhI7oUu4eShpMkyN8jtbZO
NixwHlO6ar1CIShcqrdUAr6prNh9+ffGb0nMybmVhvmb2YJ571LD27JqKC9a0Escb5EydVuAZRm4
cDOM7gqx5TrivKSupxLENeg3s8S7lrYGD1xjbKhdvLdZUByCwLuWzniPheHdhJpDx1P6HmcO7Ge7
auqXtsdV7bDPmp68tGTYfVIIW5I2eDEw9FAGAzWK77GDHmx5UfxAx9aWlhlJOHr8+IpRNY41F8pZ
XXuXOCNlglTWLGLX7Ne45Cj2ldVZldJ4MepHD0ObEljF+6CekKfYD6NHE7KxiYieRdsxoGvoakz1
uKotIlO8JW5zAQUTXZNWxldfST6y2DTWSHJnPYUUZ70yk6xI1FjZ2sHGeufZVBf8FLVVSZEtF+hW
PBoWxw0LiXm3uI5MyygFZWDX01Jkj7x6aUMYdF7gHXNTbRaWjgg5aGrwxoFui5W4uQVY51fgNquT
3pif0vaUY5q1PV0CTIo0wHI7qF5IYHbOyqJK70Nxz4Q/blZWbEyVdK4pqpYaq1J54ijF8YcWjRwE
zLHPioVZUVnasFuEnknkPRjDZ8QdKAkUpMgkLbeiKtJT2KP+pQXQIFU/+B7adp6JdK9W+WEkOX8B
BIrgE10dZ1URgnl3sWKVuvbrjvQl800cUD2SYwG5BLliwpdAuTsBMTdPVmniDzVKHOhcwjQrym8F
Ck1ddupGwKvcEYooDq1i6VvsEPUKh4B7+fdGbVOBC3pLZNkgk3ioVDSJRg0CciQY4wZUtiPW0HGh
4UDhapueisrdtIOeHk3yvatOxhbYk+E54M1ZV2biL0tupRxUWc+LUDCcKcsLGfNNU9jGMZgEZpBN
hEMF9zENpt9aq9B2Yn5T0GHqcDfY44Gzh7s2eRZ3CQB4MAPOKvK0R8Odaqu0Ir0Xjr22i3ZAuGVQ
DFvZ3kmDvrVKn4TNrDq5NKyYYdOuXbIBaykGGmG9ygZF8De2mrnVKUVYgOUkVWEJoS1s13dmVQd8
Jde5NqqlzdyJ0/La8zMKZku4BUNv9V+lC4SLaZUOMGrn2Lq1SQ3K+jBh73De1IAlKTpJAUO5pnP2
ZXema7vaMgXKr4YN3oj7Fw5cvTgPrhhmGeILCEnsjYUvgnvrp/sGvyZlbiJYkbIXh4ldNc95bXGT
JdBoGvVtyAFKulOvE/NO5yRjrbzmlnWjjTm4ROrwrHvVOmdlyz9wGKRQ8FChczIhl2aeXqso/R5w
ArOHGNFGNi0qNJ4TvCLypJTlG7k3yh70Ij6hGpydAGqojRq3Uq2uvte1ESyDUA0WAZCwfWrmci8j
FAAGOWslTpSdEzbKjiZwZVe6BSe5KSKOJfwwWol28BAn61BYO4rYuFjbVA4MsXIy69Y78f/SGVW2
TkhfG016+mm043Lj4jWtRF/v/73RuBfuR3D/O7Xg4YZ7uyKnlLDhYDMqmEwce2ZGx641Q5IpKJ/U
wlgct8d8Y+Y4MJKsqa+0xhKQ7tJ8XY3U9zG8BFdixePJZCBJxLS+iwnnpSl6MWWm6nuKJxr/0cAQ
X3OXfgs5bK6bQ7JgNFiu8tHREcdNfduL4QLalCrdgB1Dy+1hLyFWbqhdvY2gkA+R1j19T5PrBJYk
QFvzoTKWhYYu//dGTH+USrMZy0bZ5KnN5vEv9KgE6ItOlp0rxv9TD0AKZ/vDdZp1XlxoByPKwPcy
y4viFYbmxivw5EqGfqg+VIkpQPB9pclnru//JKaRzxrmqnYKUd2DNI5V1EdEdsla2/cMuT02Qr7X
wdDm1YCLhCbYWShboLyCLhj4ha+1EBvuNXQ8eX8jH3lOJ3e84HK+/PdPUKkwZ5bpb/wsR+8t04OS
GU7RsIFcgWU1R4Uawilo082DwCxm+hRo7Yt71KXPgeEmtymHZgDQZXmDO4OkOV5wbLKDsDae76xK
xfue/GhGHB+y1Ht3cv9sTTEdpU+pRyV/mVvua6iNS8KT5JeGQYJFGN+bpjwMWMK3IYoRcm2yTAIe
t56h/6zlRXMKkQooc8PShupeB2+EAM+6KN85SXPQ8TlJlktAuhsRWh9t6T4aaR0R9nZVVywi9FvO
gutBomKptkZHd30jWPWeMWVB0ZhwD8rds4trr4qNB+2XG6vXrBMNU3anmcuWaRJ20ofNEsHaSmBe
fxqedgyG7o5ei4Ro/zil1299UxRU3nTc9YuQnCT2w6WRWbwHhL2yjY+mfbG7qU0aLUSWfjsTTP5x
txFiCwdr0RsHLW6Qc8xrqiW0vEyDNxQQtz8ofvDVjjxRY0bCUGb5pkMEmJmlwKXyVsnqC6ZUu+xM
4teat+UJ9WeeFX4LEEFGX7wOhduvTcPgYBXYDy3g5NU7/ln3lXPXwcUVXoHRQXxGtJQGaNdciVgF
2EV2g2O8hi2Dd7wYfIJJbZNoRqvcG76z3gEryQhnYRm0kWd9xVm/by8dIvWKpftsJVAVs7hQd20M
jcu0o7c6IqWuRiHnQ0kFKd2OeGGZuZL2065xXPy6FqVzVeZeNBqLGGhzqom5qkRqmN9GFepYtYT6
5r9wYWRAxdz1Hcxmv9B7SqCzUX0yE/U3THDjZUyBV5jQAooyx0sqTLlCl2YDE8E5JD1x9VZWkO+B
rYSZ9lHUO9vgBO37BT8c1G/mPhoyPI0IZhswAQ+bV8VvFiq7w6zgOqiNIEsa27ikmb9yteQHrYdQ
sTXQTlt9EhpkO+BvuV8zxsom2kJ7jgIOf9NfqIaDtdPAGuXxYCX/rtEtbhd4BL9pmL6ZMBFInex5
Fc5j1cUoKziqSRxQ+fAAIXsbkAZKhjHN1FzFtUqE/qsYEIckRTUzuluUehuX+Q2gxg24wtzHnNqp
GJ5wRb6yqTO/QJAY/tRGP8CPeBhGv8WqtTaxl/77EEHBXTvMkmuEfX7gv6XCBIbQ9V9gyt0AdsrR
/TtO7/ugt3+JsNdMS7mB50xoGuKZKZWG7lDn8yIg7l+p9jIOPe51uUElHpvg+ONV5ZUZC5Rqqwpm
2ZtWDh/hiHFY6Pa70JR9YijUfHTbvvTeixIeopoBQ3DTiyBbPIPu8QsM4VXU0Tp1NIL7w5fFOZOj
qdgabbqOLQZMqdaL+VjrC7xwX1EiPpWm+ylC48ppmBtreXe4zCOmtaygirPRzeYjcfq9LuNTZXoV
+GDlvavsrav7Dsxlk3yNH95JJHHNKiDpZMmq8rVPPl7j/nLf+wVuc9WR29Hrl245LdGRH87qwH1A
BriwKy+dTj2Vvs2y6awShycVHAPC/Q36E+QPY2F7MQUV5sPSlB+vyD6gI55ARiH7aetAiXc91iyr
ML+yPLvrwQeBgj0G0odXGD9e0L7C/V8laU3ms6K9KXpHBN1yYd1KPeEeK1RYIXb/HnvWXwCsgAsv
4P4u2iBvq4sgGCKmbPXe7N2nQTXhTOGimUtgGAn3urFxsjkgb6zM7pnH+if0GckORrduO+fsnEad
gENGsg/8ckZrJpA9JjakEPsYWwgPFy3EF7OXm2YsDg4nxqm/vZwFkdiqeolX26qxPGT5z1i8tGlu
A4Yp//J++M7DLQWMctbAnp15dnVsALzAFKOH27e5Pmc7w7nV0pwFal1OttU/osZnjjpXLxqoQRDq
ey0XUZyv+jQ7gRJ6g7qBJ6FZRs6A4BMw15frRrNXPchV3M04Zzl/Z1vwqfs0V8ja1+uo8vejSbei
qV8Uc5eV2YELF5wOBLHgTcp3xYM22ndLlTtZZFlnSXjNc5KtjJ2DkdBCw9ywEMz6h4eoWUFcPX+r
nkrXnCx4/bPIIstjJ3sGXMHckfRJsJ+BdRLb3GFXys0KgLyTvNde+DKmTAfK8YdEHYKBGQVLqD/f
ziioO8+/JIWA0Nq5Wye1Npka0Qkq0gCARDA3uZcAr/osToMef3Fwzyg70gsQElG9VpjNOkMCm8rb
lTbslYKApkMtMpNpNoQm3WlG+hmlLOt1shyFejelcUQYyDXPh3sJUgIf/jXExsRPKVOVDQCiJ3mj
YRa5zufYbjRJQZ9u0C0iGYrT8DV+Rks2r5juOP32E6vdzu7BnETDu6/qJ1gzNd1AYCA6poSGSvar
JzFHQWCNSbHQWMr/QRzmuUnIfirLMesPPZOPUEZfFEXDmMGpVYnwpkS8/N3qz7PdT3XEeU9htJrU
D+YGFzctzpKKJzs8QW5bRHnMf5M3HU/yE+PXWdrEf3P7VKv1rSA5UkuPZTCiNr2F9hDsp8KvQouv
MS+ZpuH2YtTVzSEzszCLhxl0Fws3J5nCe6/Tap62Z2EQbPVr/cqx50sAV0nrkgd7uBXRQuoBprf+
gwAlYHdKzZLsY0xTOQ/x4M3tTG4jkAFl0jo8Ye6NM9MDnYz9RXfZfmzuvJ56q42BPJl2rzDaQOv8
NgNa49NxDZvmw420h9AggqEAWRVXKqqhOO2p7cswck0y+3cpTF4biffWvUSucS9d80fHzDULW531
NV73pf5tmWc9oHqbWinVx57ZVVJyORt2mPcJyeRo5AO0dALqNESHtT9vUDoUIX4dswd+hr42c7P+
Uw3mhdq+I5NgEHSMn7x8jr58YZ26m6l2pB5hEdnZvent5+i1T6SaD21Qd5U2bApU7pkBjbmg47Ct
wj9TTzlUBQl1PykHlukJkvq7X83CEJWRE8lMH/vPQFDc1AKWyYX/EvigTVS+wlg5a039MSjgI1Sl
/PCUQ6vjRvMEeD87LM4p4wOrVt7IT1MkTOh/loTxbLStjLsAr2SKHPeamqyLNPwmIMCZUPlmFP5S
r4VTffSBSzrJvRa8WhQ2mFH1iURIPMe4cxo7edUQJDuFHce0MZf6rX92++pCCd7EY9nSKPguUhvN
ym3vgW4thBgOFgwoxlbiWVn86CVsgcJy8W4iaFX4K2gTIi5p8kj66rhEH2ZoQaAfxAjcZF0w7K4e
CCCfill/ypLwvq5+jZjIxrL4axSO2t2IS5zRxxpDJauVpFoWhWUW9ulr5hrfUWb+aIp1VFlMIH+f
JNdpXjTKpYzMuR7CrHXj4kgAci7bYk82ZGc05aMr+y/fLFdNRL7OGbE11Dm/oJoDv8lsNjVQW3AK
XJOsPSIYX8OE8LLl0wg/QvJA2jHGmh5HyvFSP/2TpUNEUMdUyeWiYif30+yNrmpOoyaZSzVuDgld
e7LWOPp2PUuz0s+RUYEHavMyQ/dPpcOBVC++TDNbl6NKUWRH0Ykdy23nQocrMWMzyijmxE2+Y5hN
HWAl0NvEX4eaK01tt9+avW4qnUOa4v4l2GsoYeLBgGkdVs2vW6Q8l5FyjjptEWQOjzCIhZna/AQq
JpE2zD+Z9kFyoQCmIthFPxVhJuHj3Kb1WQYk1BWN3zwtftrkQ0fHgfycxdch49sgyA2Zm3V4cNq/
QPDvWtJBECqcdd/V/SyLgmLWjfxkusTaB8mXX+KhGadlYvrMvdsQq1VuXUBc1BvNn9r7c1rWphGD
B3lxYl6yMZkBElH0jW6HQeLex6Qt057MdZHqP0qVoEL2SwUf2kyX+ZubDxR9/DNujir9H5XBBw5e
vKa8Yqjv+YHzqTq8Sajtca0O02/7y9OL0+g5n679ZKbwXucUK/jwvZDAu5muJAFWTZUsegTnMjyZ
4+RCV88JmaKF8G2mNxu1ZVhlOLgGTaVBx+cPOD+8lKajnHG0Q3HLEs+QI7R9WKtfWuZfvUHimOOm
UAbQnUNWhCxQ24kn9ZKzJARWd1WK6inonCPqbGPpeNUVF7PR0or8m1f2eIdT96CwM5H82Yl8eIKo
W3Wc6rMIzANASsNsHuXIp9aG9lnj/FDNjpiHVluzSE3fe0zqdQvmoc3eCiWP5txl6KDV6g0Jbp5U
Uezxb3wFJinOtPHgoXGaauvkIwnso2X/FlF/aNz0r+z1KzHxt6Zp73FcXnyT3Lnn0liyaRWsQ3Bu
nwBnLjJM70OHFycriPYNvCgG85mhyXn1MyqCk+CE71trQqmlb10sfLVEfAxEk9T4zSjYseL2jq3k
V7UgBjpUuzqNx5NG/pA4S+EyaGSySaJVEbh8MwqxlGhPx+qLsPEGFm96wEszNyPSmzWYJHjkAuPW
jGQ5bdgYgOcQGLG9cj2qxmfsJU/yyoN/V/jqa+FewWJF+NeZjvrOosAriq960QwsB4NTM1tvGNb9
hMBb7KhdqYIHMh2wDuf5OTMDCA/Nzhi2sABxggPPI6PJGdp+Vo7z3ov4RuYI96DZbG1hXZyIoQ8+
MqBPnUupZTFrzRrPPTwBsH3Zp23UHy0tJFmQHGq7P1L2eWrsYaOpHQA0/YUf5j6GPYOSVr/FQXm3
kppCqG2l35F7zxwRvoWbBzMSuewjnnGIkz9r5DYSVB+m4+WzgleGW9Lfy6A2gRgD9uFsNvlnnmCM
xLZIZYlcawaPiZlFA65JsuaJbh4rk/5Q20KDF9UWoGGMetR7mAVJ4rY6QEHfDjcyfxA4eZV5lE0J
pr0h+C1U1I8u0khZDSZwHLOWxaLVwzWGmqvIrKNbEECgrDCR1XyIScJgkWnU5hUC5dPTzHMkuxkJ
sj2DigMtUCTuvPgX66gaaks3d5Ay7K0F5jTEWzQExYVI7Af2wYNJlLFqo4PaqLfSGdbGFEeKNmqv
H0Z4aZ6Wr0kGzeKJm8KnDB0u9fV4oHOVmJ64CLFy4vzRE9fkhLKxKR/sSY1DtD2g7r/HJRte1bBW
Odew4N023TucZmw9M3DGxUBQqdZj2FPOdH1UYAdaO6sPiQphuPWI4nepeetl/4W5ZW8KQgiA52dg
poaZU4QnlxVqsKSOuqVjEZlqtrCg1tNL2K9h2HVkMVXs7vNxWqlgBrPq2ffEDuv5oLMW9la+yzvn
T8WExZrN1qRGuLgHFWZMZZoUkcocUMTK0oEmSR2xHzWXoVkbgHh4Z3KuzP/9bd6xy1re3pfkagAr
vOmDS2atZppYkDpVpmgtJkESr1b8JtSpCEPwhSef0mUjrcr0bxy0J/IQGICvLnZOcZftTFu+wEZY
d5DVk2EjymmQDDVE83Z6HT34EQY8YMa9sVnEk0Dfho5yqoe3Tk1e9dS5Yuw7GJr/BPu0onvkFGX1
Z+oz2FHa5kPzSB96pTd3LNSDbVAMB82D2tfo0W8glRcj6T5C1Vvl7TQQk2DovRCHcIvVJEQOCXVO
BEHofDf5xspq/BLVVSM3Zrmrybo8Kg2u9PpVn/xWnaK9xc1IWZC3lGn4rubG3UmVL1MYv1GmXqy8
fKmLiVrF/LTS1r41OEvmdCuF7lOOuOvR6etZzU03CCiIcMKKqHm1C/9JQ8WcdqNvnd+qM3ZfhkZ7
QqZdPMs89VZwkfEPFRtn0E/0XLo8oqNhvGEl7HzsC5iYOqgG3axsgfn3QNwo+1oPqbtAqlpR3cd2
UCKEE09hmC7viUdRZQJbClwxyR81Ojdd85BkjrjYVZesbajyfifgee4i4rF9uUv9ZAmtLZyPiK7k
hAAFFPWrhXOa5DiQlB7jGGxJHRniQDERwLtUWTOdCtBClEutVj8YQuYDd4EqS3Zu5qxos7hFxnBf
ctK9x01+CH11ler+J7zQWes4W895l031jANmnIUPvkCxvWcEp6lI1L9i4mDoKZNRsylvrrYnvPKe
Wez3afZljC6bQx7sOuATWJTgP1s4aXwu2v0lv0BfOQaj9gJy5FVW6smtjUsTv3tKuveret/nOboh
0+ZQ618idiTLYsusGXYPIz5ybsQPFwE/yeg4ZIwy8/io2E501Jj0mkYjIVw1/ps63Cy73FDi+qOp
3qtbR8e28vYp43WFSrIRAU3oxrcbKJeByJJIkiOPLsdo/RGSRohMhdYqGmS7Dj31i6HFr1pD+k2n
HwcKNkukeckUlpAmLp+hWA4JWxroLCLqsv/L6Si0X+HOvIYQUodGW7dVi1Q8LFsTLcK6YpjZJeK3
CoKtmcq9q0UvOhPWHqqj4fWXrCcXxq3JRFedGwUgpDxn6avy/m+aqOhO+l3CKwF5xaEqCeTKpGoL
VAj5XHiSBz36bhT7QWnYZ2Pox6Brp9/BZ0koNAd21eFw0CzFY31jJcG9igaa5PuqbRd2BBLQV+Wf
aSuvI+GVpOhXPdghQBc3hIYr2OR3QNVqmR7qWHsNfVRLRdHfaBiHO/zaSess6uYBqCmfJZYKJ9Lb
2aKx1o01cdgoLJ25vUwuWfhTVOSGgUMNh1CLIvLEwSqLEw9mRkmmXaV8yCwJhQ392pW2fGCH+208
vOsKga5DQQFgXub5R2SPzNh/2Q+Y8pUGBnPLwoM/tt1eYTq04rBewSooQoRDmsSCzIzuY0sAPOng
oGnBlekBpVzpV9D4yiaiFuMttm3uQSCE8ji9945Xbnrdnxc5vktVavKkoZTTZHasuPa3MpBrGYI5
SiiRWHr6JjJ42bgatgBesLt/b9I0Ef99T6vdZJl7GKek1skdu0G563zOnDVfylx15TjvUp52Toy9
TVQJK3lfLgwlUPZieoO3wdtX7IVzfYitOZa0Zi/7uN3/ew99E0ydGEk19QlbTF7bO+PDAFazr4pJ
4fNFNKwIpnxqgmVIdZWV2w8lmQu73PttUe69JCFI//8/l9CJFk4AHajS+os1mJcgBASetAenic+d
5r2qoHawc9PiAXPODCrIzvloz/R4TakTYkbUKfS+sFBZ2LLUCIOVFuMPtu2fTvEPUdi/60ZKSW1I
mebQDPi3x/psQjEnJ4NLyMWrhWRVB2cP0o+px/EegZFws4VpMen1eZ7E3kp1y0Pcq6++H3ySlUWJ
leqzEe7TroFFueYND1aCdYiorlCz1xSkI0NngpLCnbzegXaMqi8PwMTClWHMvc76LYwdXkl1gxM3
RhIAmQrPzImtL1Ox+3mOLXEWlX/kadRll+ovmTPeVCipoQbnqYGDkmlzoza2sRZViyEyliDWu7mt
mKthrEviHjy0xqj8YKn74oVTcXTJV3hGmk0dFMA7Wg3JqJ2O7QXstv+wdya7kWNpln6VRO4ZIC+n
y0Ut2kibTfPk0oaQ5BLnebgkn74/KjpRkdXVXSigNgXUJpDhGS6ZTMY7nP+c77jMHkvTuV7YSjjZ
feCBf4Ay/0uZUBehW705lBnm8/BI7hqDttKhTpVshLmHQQrzrTVxVUsN7POMHpGPkiMjwM+uGW5l
zwjJVNPgb3tHnnWsCDHYVUghdw0lRUyRV5aG60M2f607ntuVXZN0gOp4SV4pkJJK/R5bc0GS6CjM
6AMCdx44GhLogv+HfHl4DicvcAhp735+r4Y+kLmV+cWoy4eK3kC/PcHMkBBCYJT08e/Yo0p27rUD
tTenxWx3ocZNFIYojleBvMpeYM3zhe7OjtlMOzUvqOjXVnOlhbZLQt64NGye5Io42xD3xF+5Dghd
ubXD6HHqpnFjuOFJt6dnwIvNJu0QCRPvmaqix1qpVyMPnwC25FuhVfu45+1bBs6A5gTkGzUXoYrx
dIwiooXDWxt9yQWqoeGlL01XuoEzYbVVnAw3yeDApgJ9xMjpSG4VZS4Wr7lpcYKBVp1ZJQ2GMZWT
bfsr1/nhakLDw2uezWBA03Nc1WgFXf9daSoNjFHf9VRi+Xax1ETpoqu6Ij4iNi48uy2ls5RT91qA
ttkHbv2VwgHkpk3gpC54L1Htk9DYWgjnXNbYFpsmOQxII75OuoIgYkT4qOccrWtXYbzcOuVTGoOf
W6ZdOGI4y/KaIDvvQsAGXwQ6fBz8e+Ou7xWe0hzGUB22n3WUbVUTnYEhOaes2XJxfUnVyPUXrC8m
oOyIje/RwMhEl+xuotwdLzN7bSUPaU7QyyLnUTkMU/Sw2FkiTQN3oXUOfDaSKq7gYxXHF2mlFIYn
D10BIx2SAnxonfubmzOZS1yGr3iGJEDL0qtesW+u2f0w4ID2WXv9p6wHBMamhPg0nRkJ0vCzSj/S
tQ6pqI6KXBaYTubw6OI9E+11CsDCTRYGKwMZKvOTqP3EqA/oVax1WFwmb9mNvb5DMKHGwfZIYHRl
ixZwpc00jXaYKl+xX/iOaSRP5vBKpLs7LOsJHhvUPp3gPMY5tC00oC1w4ewkvOXTrVJ9Rxf54lsF
VyULV8a46WYz2snuFnAO0+k0t/yKo0ag4Zbh0FyAgsE24VGd4mN06nYTRt5NVjZihzshukbbw5Ll
RtQmeBXm7giyoTkse5Es6dHV4qduqayrPNXJfurmGYMa62fh7AtyJtupofjBWhkgEyLbdh5+xAsJ
lFHPAiOaP7Q4G1/n6tB2JWQ2xrImdWkbk/6Fg5bN05pbeaY6iqro0prP0O+Nc1WWbzMj3rMz2J9p
2uCI1bjTjS6u6+iwuFXnD4LaYkOG0d4zhwb+AZsqu54Z1LrFcCYZck7dRrn245RXdSoKFNECI+j6
r45KjcDpnbu/r/1C/9UVS8HD/3r823fV/u3qYff489U/K9yPSRT3P+1A//pv/43KmBzaX/7fXUxB
mnxUGMj+2rC5/o0/a5gs8w+uTLrjUhpk8PytNZp/Fmxaxh8uuq7pUvv9f4o1DeqXdEeaiFm0YghL
58sAyV47Nw39D+r1PHp6TCrbKQAz/jO9mmtv5l/ra0zD8QzTNGkmMUjZ/VQD/aVu3SjaUHM17tZS
c9AisQHgS7+2K8dkFkRaq7L/owYl49/7jq5lu5hyddt11q7zv3xH03ScVNrIEZ6ZztukU/Q7DjAn
nSH9Ls08gVNDhYuLOxSBWNcY4IFKpCJNK3JcrtG9KSru+7Vz3QF02pgGXcYRjFtvDn3diL45y5ub
v/wWb/98N/5GrfdtlQA9/Ze//3P7umuahquzYHieMGzT091/U48kGaE0WaV4NZ57bRYWbCjreuIV
/P+/DcmKf/PWWHwr3bT5vQpKiPmW//zWdJmXxKKl8icrJ2ZMANC33BpC7amHHkbnLg7UIlK2PwrW
5upSdC6kanfQWfOq06A1+0GQUOzN/Lfm2MFsx+HJ8xbMhRrRhiUq+z3od+ixenWjgcbFO10Vh7DY
W2XbbYmzXQjtcwybuAtgMHGboTmW2KBbj4vzCIOnNod9Y2mSkrve8xuBl20VegeNsuc5fRVxD0rZ
XHaiguFAB4qCnILCVArGJaps9kuJM5/TanpFCpIhKZ3ijVJiW4AA9rsw/VTEe7cZl2lsyTQrOw3r
Y1iQZmZMgOeqw6Opaz4bzUtCum5TL/ig8yU5cDrmy0lAqpl+BL8nT7pOfqctJr8VnmQyjllTlkb4
qcHmxP5/V/T8LCiWbzjUmWZVUXHTMkaqTCIIoaLWo9dIyTIHTj3k84jBOJ5aVHVQjNVJaB4zao+R
P0o+oALYeKVLHIId8k6M+fPQl2/9TGykadgLdNkpgubgWeLig8qe2xJq5NGS9jkRuLBVGAUoajoN
SJ9Ul6U7hyxaMGlAv4oO3FBDfE3qRXhVqpGKorwmKuAKEEM0R9ol/R2qWMcSdn1tkQurGq7owwAe
jljpbSJCbcuuiSXQfl8dPDqeW3bU215ryhMXC/swMIf+2fjoKCmPtLszAbfvpUj3WqFrOKi4EXIG
2cOtTggSzMY+0+Al6Fp5COkbtbUaXEupuUytmJKZBM9fc01RGRFiBetmof2KDOas7GHPuc3YxvHi
xScAG73azJRXa419KfNRf4rneMsOEr2uNRpUl0qTV85fT3PvTXeS6E63TRvz+PDx88f5MOisHu10
+PmeBFjA1y3DFZA+WnrXsQ73nq0zoUTNM25ZIwOT0jS/Z2qEtt5CHSOliAeBuFUV2AE8YkGbhsha
bzdkc6OtyYEbwx03tsW5oWTA2oIE7TcNoaJ6Xp7zACRqtG/X2ZlYt+ZRY1hQJPLcDcwHfpY1ILIH
blffUQYTsyoe2rQ0Oc4OAbhmrLK4YOlDYNxLQcGzWFc13sFdW0YXUnXNZq32lpN9bUyYtJKY/w7r
gMvSALo+LIDD4ABuOI/YRfRt9zSxjxmhWgrlg67t+fIx80gtJ6wMQvSbUSIzPskP6gQDaa3gJ82T
EU/w8QFAuzA6QdZsLUqg/Gd1Yh5mhxpwsvmAMCa8XCQ0Zzx61P7wRfraerAz+sd/FuNQJu9VCewR
I/ZGlFS32RI/HFCyA/M2250YYfEiK9viklC4zz/vdZY410Nm6liruSJNyff683rG0Y55ZOyEtyzq
40uWundmNfK9WW5/vrWqeCcyEFjBiIfIkLGx6VvvRnO5ZMwt9KMO/4Jp8p4Ndv7nu4hhGvoeFLDg
58/T/qPuta+fV/vnH9SwUcpOm32NmQ1cDo55300JMVI516nBz2u1/JonjM9WFj5TknHdrL/3arF/
NsiunsSBz/WPgxXS2YW3fQzgRvNCY/2ZpPaN5YxP9aQfZSyt4OeXUTVPUR2+8dMwQh4kKdT15uSV
kEJCjVIrLTuw9H1Oa5iPR/kiVsU8avjw1vZqKdcRBhQlHjXYKbACo4CHMyn+VXtn+eGz7LAPEtXF
AG3VlOmlfCaYufJ/xP1Zzqhscv3Imw4xgyHeCcN9y6L2HdQWMFqtdHzNMv3eiYFBWy3vAHh2Vvvi
Vs8LPrYx31QM7lWcxCkuqupO6aTbGG8oB2wLvChBYcs+y7mbVDwtU+k8TqyE7J8kvJ5tOb3AMLyj
GnlX1Hz1PMDyYwF4po3ede6HInaooDaUPxbtnTtpl6hObpau3XK2uYytB0ouvxBhtUESKZcawIjg
cWG+KlJoh1JSGJU4ksyhgdA7X8Yohyyf2ByngZTCXODHmfLvuhaQ+EqdEL9xoBmAw0gO9gza1kNW
Y9OMavvEIlDvJqAR/s9bHNfiN4hAZBS1Q24jDkiEyS/b8TUqTZQcDGA6j+GGLqFm0yOwFEoEoW3C
Rpz2g8bHLFKgd8InK6xAcYO/imcwOpSlXqJhtYbHFF82ptb4TlNTaqMdfxaS0OGQJOT4q9JCFq/4
/uer/Hy7ONXvE6e/BzzLo5yhARh8FObukiQSo7GTWJjj+f3bWU8qxIbYRitfBnYgWKwp2Q/Z8FGS
2i3HXRbPMlimzNs3ldobNYETxp6wKhvGwhac9jb+Susae49R3FTzJIMowquWDZ/SSNhl+vj+509B
aUEb1bkjLW6KNCujne7+yhdWE2ZO1dSIgP4XHu96CpxUM/x1mawiXQ96e75TbePtPZv1R+WK8fN4
noApBZOu4Cz16i1t9dexA6kgct55LR0PBSZmv9GJgxYlgQ8rnYlh4XzFjzdvy8LLb7to+MyieCCU
QuORrr85mRY9aGo5Tm5XneCxECMrDWoWIubi12057aoeOoMujDZAVZYBp5EZABHzsEqISx8JtoZS
SJw2zGh4+v10iPQNTWoo48NIX7Y7PwswP6xBkrlI5TLCduQN6pF3Gd5UWL3ouu7/ZHRFgXYBWtpn
XA5gzBlZLOHl7AcGl1W3pDcG/Y5Et61TEX8BlORT0RCbxF3o6y53VY0DFLaD5mRwofXR2O8ds28v
CpYjaErFIpLMSBMZv4r1Xf9ZuNz1OauM/HPyrNt1IRYpO2S2LoNLbRDifQob7z2sADShhJm0zzAQ
zdb/RhgAGH+WeKqJmEAq7wAseF+1Dl2AEy4ICseTvYi1x2EUBrsqdoG67gTAmujYAurA/Ik6qHdo
cUNPHVzOB3vdMVId0+xiZTsXzRIozqtlsk/y2gl48LI0nCGaiOzdz7Y8Ixbi7MbHMwhQ4EnOFVvc
RwnwLzdPjH0D+etBhpgm5rB4dxdLPVj02exMSgyCiMMosYMhbl/p07bJ8VLEOCd5wplyZPhnTs6F
6Lx1Yer8wiJ+6cfGPsIePpYRwEccAkDAkXsm+qkRA6orGp5fjaHaO9G9GvGGRW38Pa3IpXaanlBu
cLj26ljlQH0UBYaz/QhU0FgbjZ4ie6YFgfmKXYe/kUBDf2oo9xGYZuP5hksj89xl/xMragsqdTKs
Jg31Po7OKm0OqPGm0Z6Hzn4wm1KnAhKTmjHEj7LPKNCyOMN6a7XZoIFbcAjC+pkReBloZSLUENeM
8tI82hx+dy7UE9epNHgzeJ11Xbpnsmo9A6WtHoXXcVu/EuA298JlZwDUz0CZaEMsQIQmA59mD/0G
u7TnUy5dHxm+zy7MJgze832oZ4eY4ZkqUsxEUbKlGzqn1BGLSwVblcjq+NhTp+lnX4ut4DmNfHTj
hCEHwTcuiQxkMze6IrRL13u+5A/ekPziJx2DSGd+2LOMhAoZzVVnPVyeRNgN20xBRu+dujiIslXX
IVvJFm6dvDek7+QgvEpIlNgq4mUPgXNfUqhDlwdaaludnG5db6IEpJjuQsdwc/dqWUDzNoAHJF73
q4U0Mxrn29Ab6ug5ojzKgTfe9DMR0WPYdunGGXPeJ4FpqIwndY9FCAMLunqgiRoXK2TwI3ol7B6G
/CdjJv0XJ3TWjjGLUt5bNsOplT/IZ7TTzYScnvVCXfg3ZC73xlquuTUZ0FzAbUQWVyp3KNytiRvE
N8xEox+g/x6T+L50soOTC3ImnYmfuxxujVjhHXVhL+AkNlq7P6NQR0FD1BMLiZHvMNi4tE2qBvj6
L2891qNnxxtQOfKBBe+crdWFlU4eJUc0o/xLYOeu9oRarjmkOKStQ4OMwp6RkUcf6zjh/urrLaVv
Jqt6bW1KvI5WUUwMWxmlwzbmASxyOrXM+TFtPtMwhINmeXcjPY9X3j5sYyoScP9tOHDtPDesbvGs
w9HCHMniCKEFq2xoEN10jew5WhQz3wLtvcg4NzRgwDDp2wFZHA3KNV6dJumPeqPFIBHDZ2fO5FEH
2nyr6F3MS/eiC8wQo8yo/TRSPNAMZA2GLviPZLUVSt1YNRThvCdfkGpYdNZ/mJX08FlM1yqbSy7N
HUzGOHTOeeUE4dK5l1mvx5MFhBKw8nBqhDWcsM1jatZc8pnUvEyAM3DT5AAP6hU850UnR07T2cg1
7gGRO1aHchpPtpqpopk8k/ZCOIBgwIwzMAj9pJhET3locPe2fxVNdNXamI8UU4px1q7JubBaqmdz
nWAbEmFlIfRWGRO4gXHN/gIXLpCfo+i+xu92XNyFCigk/OsG+ljbyVPXfWuVCgwIMEQGJ5qgqDZA
GC+4LXhcBmBojl759KOG/I/M2Cf9/DjXX//y908AIX07339FSfXP5e2G/hfpKHjv3//2ReYN2sJ7
wd97+Cq/ovf8rzIjiPV/6IyaYfxhwouT6Iy66SInITP9KTTirfwD1oTuSimRIRGgUJj+oTg6f6AE
OsIjqe16VIHT0/4PxVH8gcFT0AcvUS8NdLD/jOJo/HPbuE1iFbHRdA0pbJedxFkL4f8iAHZGQ9xv
1O5so6qvDWYCU6MV21YR+ub2YGzjkW2yUdaht+oQFjuzsgY/DPZP2wCntok8MspIMRNdpudQB+yX
dq6x+8s7+u9ofnTZr2rbv0qjvE5ESlQG4fJ2uP+3GqepsMkUcYB40q4S0d2SVZh2WZO+LhRgXA1N
+oGnlmHSjztEk/wPrw7ICaqHwe0A9iQy3BaR+WgQ4TsQS/6dg+3dNbl4QqN4SvqVXSKJfg0F8/yK
RE4jvx18AWC2bd/zELGseA43k53+SmfsWGnWPVp5/wrp6jBn9IkrLgcb5jRnFa3VE64G+tw8mzo0
Mm8prW1IZ82ufPJGzq2OaG8qysYAbrBnw77e9dy+9p2zlqkm2Tllr0Qrjk5kG2em1dj4x1ynlSuU
D1RSR8rszzqh/8zOeTXs9hZyTFBejaa6XxSDnw6KxjGNB3ZkSGFbZ6h/63MvLkWLn5ujKU1mDLaC
XC53sVnemVlaHspS/c6dqb+YCUTNBPGRE3XFODUhPzM4xZUxWduBqroA5uUcAFp5Cz141LMd7Xua
9EwLjU1W1O2m0nBwrH+3+XuUVtGFA29ABJl+gnpumDG2pGBEBFNVTDexyoq92+nT6ecfTrxo+Kq8
lFA1VdqLV+9DCL/okdxWyTrhhbBPmcQRQ8k6tx+bChCHF1kMTZBoI6RMpjuFQuisIudXgiF6/ZB8
Ntqw1RWxlIhDbRUl5GJwOtp1p+G2W03fBJkLPgIYaRgvV83vJnQDYpe7tDN3rTmAzClHEJJW/T0n
yxuBp0OGgRVG8gggZKOGnBhKF384NQXf1orwU5LgQn5rhAZw/ro9NEnymvTDt2GPX5GF2klOFg/L
RL8k0gb+bkIy5c1Rn7qD4zTOdkjnD/jCF1WuIAsEZ6nst6qgVaqBZyFn6W5sMiqTqHBswWkWS78v
wnnfi6Q9MYJ+8vKrsWGSqYfoKKJq5CZNCcfZYq85Ogab0i18t0UVUR1p4QXbyHVfDXt3UL4BiMXP
o2raWJb1HA/LBszrY1y4cHYF4ZeqD8JyfrIKZKZpGg5jvIrPXvsiRLRtq1E71zjp0rZ8mYyNYbcl
OVnbxwsK1JNx6RY6/dov2u87iR9xcRXXbINhfXLqR67q5pLzf9fee1kMGgUx6oH1YEctSww/iVZQ
e3hplEeZEQ3buEijgxXhlgTg/isTJp2FOf1t4GMI4V9bWnnduuqLu/C9iCasxEaHB6a/v1o/BHhq
zzCk/S6LHZiLzYeLDl7MZPTrgZyT1VUtgeLmO86nnQOSZisTkmMG3ZX6TGFGUlESOEw7GQmUjRSe
Krb5OMy/Cq6DdPw6V6b7QWzsQJXP2+TpHwWdX9RE5RnN9VikRwiQPpqG2HYZqfz8w0nAassVAADT
mta2axm29/ZTYpYAFsL+2xnWLvn6hXLTF7tJHvts/LQHdv/Y3VK/BKnYQ39o55Nbtc1W98ZzCcRs
s+hw6+3uCWMs9rAufaXbiXxJmLzQ+ABNVhCBGHnGwqlFcubLZEwuZTfNm6HWJdNkWOVD2eAYcS62
AsKAks/7cNBClodxWNSutbyHprG+iOGHuzEDitSBD1LLKI4RKfyGafpmbvD91yI+sRFlV5zIfxOn
8RT+KaWnzyU9BHuSackmiwjUNaTdkeuoRcvKV6uG0DoO37oAwFTl3cXR18BGao0+zNS9N3guef4B
Gkmx82Yzuwm7nq5I7xhRv73AqqMDmVyzR4B/Ymvq3NXfHWKH54YKlzPdC/baAFRBntOU4AKBDmKt
uSfY72K0tYgJ43BQYQhX1XJfSis7DU1257kLsZeKA6ACqDewE8RBUhYgnai7pvhkOtFGj9PkSAAL
6IMLALco9F9WdPQk1syuw7PnaG8/pP8owS1T0wDQhJK76CCijWPW3TaXxtdA5gnA7M7KVniU5RUI
OB02S32yfGXnn8IGkTdP9qWJbpMuZXZYle+2ZcMC0KPfyuqaA5H5TQWQsS5Ym5bsMKtqZslkvLLE
mb/M79Jy147bjtwXXxehwKVdQ6d4C7H2q6AOPizXC21MWi8SOQTb7cBn+oo8Z6Ac3WI4OCDnw8UA
ThLMIc7fpTPxe0GPar37ENxCmj3kEmCjQ4P1CpHbA+iLg3aeeHwod8B87QGGLIlOq/mWo8RlGhMg
gzTJ7hi0XIWRae5H4Mx491a7ZXwWDcWCSwaobxgBs6HV7vOF7CBW48YhAYUImYI4FQHhjDSHXepC
o2PSEO4Gm30whiiF9oiV2Qu1wKrjmvFNh2ISecgsnpfS5BaSBWHTIMrot10kj2oys9u6p96vi23L
T6PpYSTdPqcwE9KwRbSLMN6HXdfd1B4graEKf+OPhmCK1afNvPDJLKeDztm90qx9k44WBRgkKCMk
+YXg6t5G8AvSbqErxMvFjVMUPLzFm9eMt6DkX8JUqS24q5dBeQjPGNPbHleXLm0qngfq3LMSG8hg
2rSELjYuGkv7BeBmBX+6BUkzFjubBwfIboUNzmaFRpS0iKRCc0qfFywRWWrdWmo2D5lQw7Zrpvtc
qvwgqxXgqcCmOMTtuNwn3dkZk5xEEVbUprd8PpsYHa30GTg03Oq8/CLj/oMfPo8YlnZmGO8TrbSZ
kobXqrXBuIYiqEyz27i6eT+zs98vq5aSxg3u9hLLt0CCzqSk5wkOt9Hfcorr7n7+kVY2wGFYAk0y
3YwKKRt0Yh1ETvNbSnJP+XDbyIvtqY/eIgxtj8iA6wsaDmEJfyZMiG+sz+TAfW0DopPTCMa4BWuj
O7b7HpMV/RQf0DE7nrLkBvssN6uD7Z6GdLoQZmTynT0LIJRzZu4rT1bn1jvTg/Pt2eF0Iv2C6rOA
7icAVzsQh8Y949aRmgu0RYtiqXEWv1rmkCsb8FTozXyQraROoOGRmiVxbQiZNvM0kIIPqR5nLAPl
poPlzXwmnZphGwLf2YjavoWsmNx6G7udMHFWiv26NwkU6UTW4+sIHwOVz3IlLqKZ8Jcd17YDBKfb
dPW+1Z6CH4w3citEcZPHKuDybKEZTu9gNfDXDESqW/NucgqNOzziZUWCMR66X3TmUGbz7bpRcUqH
r6ogsqjbfAIWD4QY84IOJJP76JxkNd3YDiO8xH3up+6keO6O4eJ8eiT26WmnRNzsfgopL6KHmIlV
bhur7rsFKTyO1FhR/yDZVA10kS2dHL9NqU6QVcB/YQueLDX5Sl/NSkV0qyI2mclk6SF4fmcO3UOS
pOIgTQcUUAalqZXajZxw4BaK6kaDLqxepTCG0XtRmD1jk3fnJqY8XrTyo28wTaVaUQeFF8e0b1r1
Axh4eqOxI0d9f1/G0Yf8MT6Zw6Veuf5OnZ4SvizyZQQDOUv4GF41OoRXG2JpQOnSNu868PCR957o
E3wO6w12n7jC3ao4U9OePXoLqOOGXMJIGwKqJRta41RHPQnNXVUBzVlnQeFEBD5CWtguCa8otnTo
weB0DkxV1gWt9EnThmvaUAYJv5XKsa7IKj8A2i2ZrEm4FnCbwwWRVNp7prwocMztNzro6yAXvWB+
HvZ7bGqmqD+rabIOFdntnSTzUycaTsGy5A1ijp7Xp3jmb5odo8tQhBzCouVoErfwyelr/pSr9zHO
aL5mFeCz+8miD2OO7EEwjUx1w/HX1BSz//PHrk3rrEbcpM5uipE1lfuGe4DT+EEIYWdXY/FYhtN3
1GGxNI0jJCPSnfmp8mxccwBLN0vqIs6nFHTpnddvbeu+jKDUwOli+e/SOy0POSZqS7Xt88e5gmyk
kpI+RrolNpxrLML2HT0fKkroTPMkecDsE3/0sMn81pLUdjr5iVGUfClIiSWM/MyKakOUdSpPshDD
S4zNT9QhEf8OqHN2tFbhVJQJ8Yt2OK8mVdBWyVfrdQclOYxrXijxoaZ0bki4vGPv7LiH+pbD7wFm
2P1oz/xHtBJD2nTwZYeSYG/35joahGy4xTneESitlJSnxlsOyBHuLmVqS1tzXnNTqkJAshRItmPo
hnuX0My8qKeW857RhcdOiyg9UEPnp7j7+lq/mdJuviq49sV1E9SwLPyZ1o0kdnkLyvIAuuUZPDqr
mRUAq7yK0vAaVBo53bks6Hul+U+Pe+PYgVuarcR5LhS+d5DfA3W4fKyrV69piuuWnsiNiJJN4+XV
zoiYC0PmTh/m+LubrmKH4YpndTcYbAjNaVTkQajI3PENmU7tzVlitU9e2KYxdpcamcbiNMblY80D
508V1cvgpftt6NBizwZIspp0y76Yy+U2CknbqN78pFmTpgzOv5gNH0s6ohtO40C8vutkrS2MtTv0
522ER3cbuzK9agtmvA2hICwFhhXkVgt0Iq2qbdvivHGa7x7rJqmm/AkWaAfiQCoOrNlVX9dlYHRx
EUDYwnBL+SMMgDCUlO027eQPJmgZbxrNvUUYRSbzL9zX95pV3ria023jbsr3Nostb6g8tSZGVhc8
AacgfupUPIFcAw+TzsguWOAjmBp91TLXbahBdkau/SxyDMqeWFWnu1ZbT3AuUZ66e7DS8a1NcedO
jth3Rvot4GFTCYS+iRc5ka+JOzHkt9UNV5aLmLOB2F6545F5HSY+PnmGF8bpjR5VXhwdfCJ+09kn
guDuRbLkQ+XbVgu25NiyDxTDMHVtdxWKNP6el6kw1D6uyxtS8jQx2eF8JYRgPK4CPm5kgyPtLdNK
poVki1tBcs9bCQtjuMZgCP77mUnBUi/prmq6veVlM78lrQ+8mc7SpUuCynKxIQz9JwY24jvNl7aO
ZugoY+LTcpPv0m0IWGATsn/sWlvHsW5wQJpH2q5aygABL/d3VLtj6aC4EavuFmHmOeWsow32c9YU
vJHgJ3npmI5igUrcMmNxkuwuCmeT3JyxV0t6lxbK2AGLCDifUX7RJiusGqQvayLnC0Yfg4HUAUVq
20/K4qYBaqHMYaM7HHm44bu/EUNubcgFDD36rQVC7Fjb4iaj9nkalUUCP6Hll42wj4urxQ7ZB8Py
Gd3L9AvmldTwjH7lkj2rXIAFo4bQQQPKW99735imCUdweC3pBaza8UmW2k3GQZajUHGzaBmmnPqz
qwXBzTwMoAzBgXdAJycEDTUreasgfpZzThyg4GGgwoEOxSE5ti70ITdt+MKjC5pLZueqYl6QVxgb
3CIRFz0aPmBi+VapUVfNfsnobf7q9dqmC3Miz+dmh0k4v6u0I2ez4qbsHDvdtvGCjC4jLEbLNk/D
s4deNlqkdBLoTGbG6Bu3CHZukkPOdul5DuJ+/OxtLnPLwBHCHHHKc6EHYz5Ge9ycu5B1mEhDKEnX
2x1dJdpBsHbeQu0Cv2PlN84iJixD8zX3qBaDEaWwR12q7GjQzg1P6XvGy+HTKrzsKWZCe1Tmd90Q
sY0M65yaLpN/NllAY+QtPQKhfUtBzLJKTgkNgVQBw3FvoNg2H33f/7ZkDt+LE2WkU+fnrOkrEsFV
b99QiH5JheRpah/YnRjQlcc4WjPFmXyMR/Gh5Q2stqKCoWgyaqUGA7k086uWlEArjfsKUqdu8ohN
0vuoEuIo6NEFKDZqFCQdNoASd4kmrpu2pXlSIX2xu7NP1xGx1NIi1uDVZAPnKg/wfuV+S/TmdrZr
72LYdk9ag89BOgjgAumwh8nUEjRDv0hwmk0eMzucB3Ez0SmqjY8UujUHyxWXdEoeLbrRkWf8knIU
Pw/dV1ViA5tz4ABD39JwzFGfCa6xmRl6+/itl8PktntTMbAidw7lapsZgmG0G52mwWroWCx8FvXv
kjkYaVcLoO+k7QlUvhi9cVhAnVKTcrYY50FwaIGhMLbuFcPPidyUv0gYOulwhC0GWW7nhou3ZXDD
4wTPSrPPQ5LeAVvEPlAVjo87JN4iJxOjGzTcKiiHQzqC7HCO8cxcUYFaCXKHiH87oAZ7gq29FhZu
wm43wzawO9HvoCBFfg/ea8aX1OTNpSXf1Bv2Syy2nsPZ2Ob992U6vfeRRhigEBHXRO5vgrC3bqEo
5/kjjWBvACKjjRHbL1rjAqSIPqJsjINQxO+RZXEMBd/QQ/wTuWJ/JnjP6I9PI90+Jqim3vGeKLS4
TyWPS0QHi91xO2msPb/zHfjOK61XO3by/BdJ3EDvqVfnufvtjPgk2XYG9u3aBPYGO4R4OL9p0rtQ
0sxbndrJdqDpYMKcuS8J2ZoMGK+TQjMBOrOLOsm7NNVLY6D89HY5beGkciDR5pNWBo1sP2etvCP1
P/tmb35bg3kjmu6djZxMzdy8Wp13b3tWwC0ORC6+q62SDNY8R+OXhAWCix4ukC/h0pIrMio4KNDw
O5grqkFMLEgA0zcFxsSxHUBGMXjb2r6hbnPytDfaPKrbyHW7jcMSkLdPmPjA3mpcuU2k0oUSbeNc
mN5M09g9owJaYFrdDKaFpWxU+OYszTpytD+XS849XuTRIXGrX86CN820URUz4ilpZ703eEZMPX0K
1xi9VsrPKnffitn4CotVj7LLDxcH5/I4GjWqxIunKddXpU1Sf1nhN+aCWho642bWcfW00SuqSB8A
RjrJln6w0WAPS/G0zUtBTagNYDpsW1xfOSIuduMoX4gQmx48meJbpt41YABSaRPi5mSvXpzIOyyh
QYFrqeMr5lNuRgPXT5uqcKPDSeWJm//N3pksN660SfZV+gVQhkAACGArzpNEUaKG3MCUE+YZCAxP
3wf6y+pWlXW3de97Q9O9mVJSJBGI8M/9eONCAi1sSpBmfQ9Gx7ghxI4JpIPSpCzJHqOnnpEGcjui
mN1uyzF+p7vAXSUmeRAoHDuuyGMMZYcaVSx1KayMDgN1rAXclTFaa9s/kWzDQwWC5ZA34UfgMuyu
saUoC/kkthCVUrxnsbw0k/0rnyyOlZ27RqXTR7cH/WLIEjJ0f9MD1kO/jquVa5k/R4/NEjiFg5Yk
pMvpUVg0JiJ4YkdbitKoDpinV8uunxkLh/uRQlhMDt5r29LOkVNIhy0ovYS53LHX4l4g/T0cJQp2
VHuCy7dTCu94Z9HNPeY/+7IOaYXsnlK1k1X0jNhNqpAamFXH5hBnH3VgC+4690mnZNSw9Ag02mcB
d2Ht6Dx/zAJYUai2G1jWAwdNxUGqr79w5VJtG782BQ0H7kABVWNZT4mJI10B1GCm7W39jIG/5XTJ
xqtpWJslnhKwv4mmHJyaub+6QkiZZjRVeNatQQdi31MoXyqrwSfmmPSUyCfZLbUmfUhc1DCvuo/i
cxPOvyZlx5vCzr6sIa+f2AkxFgz2ian/stp6uaNXXoVa6gLX2dN13GzhPSANBrsYW+nDeNKp8UvD
XkHNRzzBIbzm9lYdhobwNj7ivW04EHSopa8knQNBsk6q4B22Z5g4JCNK+xzOnvOQF9MFIFu3Bq3X
4vfB24bh/mWeu18J7I5wjLpDJqx7B+yNa2AverffTp188oA3cxbOXiLDRdAxFDhW8lBp+yuah0tG
pSbRSnazXRce4kxvpcdblnTtY1q17+nCkmGcxEYRCAwyHhH08Zn2g2o1mnJ+8NvfjLEAks/GAC4o
pQSmRdknXkjlX7Om3CkjjmT17BiCtTJZktoak3suk60BUnFNNArekWAnOllZsFUVKbxx6n+zQNAb
WQ7IGJz86I45T/DRbBFgYSbF+tDavX4aM1ygptOuCQv6e4Kiv/CsMhR0nWkvR/uX2+HKNDH9m9j2
vC6OX3xfY88OxdYvf9N01/JEMC0j7q9S134L9oAbMVEiYPIZH36FV1QncTKKEsKBwb3Nz2FQ9kFW
bVwveRzc4bWmJ143PWF0A8d8FZrJysjkW6vSo24H44jTApLLg5bRLTJEu0ahvsmmCAD8/aZhr3yY
Nb5aJ0EhTwfGf/LZatnlxhkfB7dXW/1Wu/pJvaVGz+FhtpP4HNcUKFupieuYyw9qMbqy3w4mFJiI
KJmS1olaDX1sBOT40FXHcMFqrGpp+U8kwPwnvJRr7efNxR2Dcq+tixsjNrQ+jnSScP4VcOaWtXd6
BXIRXgNQLQN6TWv0w32usemUif0jwXb6HrJqwpYFyYfiY2wVGYLPES78UDnTV52nAZWyZnQqilDg
hup+TevBUII5H3nMUhXmxbUjvXW6mIzfEBM40VPzE9O9P9VPEaT053Jsp6sZZL+CyFUfsgAnH7lm
ta+QvhcOfH2mLdMOcvXpaHfaIdKVu0HW0T1ROYH/ncBl8NPwEGRUVcD4Fnn9yJjCXFUqL/cmiXXa
I25podq/lhN8Dp0q3wOREkSUgX1wdfXiZ2awF3UBC3KIcQnxPmzstIpeF7Md00pnQNAgscgkJXlo
cde8dWmxVaH9jnRqPw0lRi5ST1QyMFfTyh+2CYmJVVfa+T7Vi4cc9jriEh5z+FHFu2w6Zgypj8ht
Zb8hDtSUGJHnNLKBVbXs6rs5duYmSYadR7/qOnUG/yaStLrJfNfZns9vQ8EFi6OxUUsnCyQScowY
715yboy7picH2zcZvTlRgzvKePJbtHKmaWeEuqfBS0GDR/Gxh4t1pLgBq2ZwwV8XH0KBEwfa+A5H
ljwIElJshHGvpt6PnkZijkzxYWCb/wxu0Yi4tUI6LPbti+P9FYaTQoCJ3K12kudSUjEat+IL73SB
JGTGOydnQhP53Jk93tQlMsqHwX3H48qFaaR/0fT9B7dcBqecuzcwdnazSzu3h3Wg9rwXMXB+EHR0
9GZs4G4lQ1uHIl3xQY+jOL626MS5ZZiHuWPxSbvY3RgE6I6V8pbdbP/S+2xksaOuTbY9hxTG8cZw
8q/Q5dzV2WV2KyCIm9Fn07n2q1/47raX3msacmyKwkQ9wawiGBuQQBi78NGPyjuf2nKXagd9mw/5
Q5gB20jxUq3T3qQsmERllEYXi5PTOaVfnFrZ+Zh0sgI9jxLSAbqJGvtgVZzTvdYprqNsf9eQNNuK
+8cAGmlb1wbSUaEOyp6Tcz+d7X5wgGUOeuewqGbeJsZccEktfpmw8e6N196GJCa3jRcrTqJhlVTj
nZovqgQE9jDh2h8O6X6XE90ut+e7H8hpJ+bprjjNrr4p9h2kxs23HVrR6/3g+k3yyTm7bPLHNvGM
X5P3wzaRk6a+SkAd1WRwC9AvQRqttJqKfSdOwxhAFYrZEgDL8V8oAkVPabaTbJdsM2GGRk0vM5J2
A89zFzUhBnGbqHgzmrvGCn7IQbSPLAeMrTK3WEe1n9JSzjTDqP1+g6tentw6Ib5lHjlxfLbR0B9s
ihV2eRJfraHGrQ72nJkHsfLcPSsFYUrBLvYjUgUtPks4rzP8Zgk+aPBo9uZ3hDkApxvlER2FeBBy
kZTHXKCKZUVAsS3t3hYokBWIYpyZ0mAuw06H4xMN38Qgvr3qpmv65HvKdrMM6UVEq7bF67bpR3zh
DNPYsCUbvNbhhTKjvVkx/Tfa8akQ7GTd3rwleVwcJjY+cRGl+4LaNsTVZciocVCww2LEe3PSHElw
JNU+VnJNZ/mVJdnaMPR9koxZyO0tSQB4TzXmPBCCvaQ3YsnXVx54JIzaFKLyt5aHSHUeBmCvGB+E
3d6YIfIWhixYRJmqdavD8sjRydgOfnsGxFMeE08W/3oQTH/paTK4+gxruJvhfHG9kMESHtbmWAYY
0FuDYw/xQCqbacqKIvIidVdDfMXsEpp/pKBflt4+qdLgYNMccZzHpjqGJPEeSqNZtoWec4zn2Tkq
cgKrTvJp7msAyw7DIwb+U/RmpW60zYx2iawv/+73P/4N/yD8v/OYb3OZgDuGWn6yHSoXmJN/+TUZ
jMr52bmSrT8MZeg6+xbM154+ZuwPwGw2A07JVZwPNOsNSpyyXJ3ygABUwz3miEG72puEQ7njBBxf
dPZYC7LuATPXsK+iS6rmZleZ9aXvKmjpxhA/W3LI+YxsaJMPt0sr3abpzTcTLMNRdJW/ceq10XIM
qpEViTJsRD5BihmKiFyXNex7LzfvuXOp2byg7oGKixj7sspNrzzVrV0L+xA7SXWOjYWcNo3W1hXi
bxewFKJW28++H7xXufVSho3xJJema58RvY7vjjDyfev6X03uMdjJ4nNqlqvGaI5RmdCO7Gh82UN7
U8KcofEItPJ82c6G97lgGS+UW3NsVW/0qHAHm4Z77HCMCErUIuX3OEvwlDVzBh7JZX7TpDZIGVL8
ZjN/ltrhYCfq+sB4pGOGl2nG7Fa1sZza2Vg2/dloOIMgAdDbTrruLMejRApaGS/ZCYWPEd5PB8+3
lnX82AXFLvCsce0WluL20uiLqsy/PohHrvGzhGDd+nToSE4BPL/HibZcagMSdvkLH26mQNtXnMIc
kzSIUw+vvZTJmuSffRii6GrDfV116OqZouius0F1pDTNsO9Y5fME7qhGI4Ml6e6cCWt9rwDcWvZ8
LLQMz4YRM98CBIvfhzBy0zYnzdRjm5WBWHeTMICAtTb9YCAr0j7ca0fNBzeX/YMIMOwIacCX9wqP
2keX4s4YzBjYs5XVs+EuJka+gfB3U+Cz+N2IAvHRL50/FaFd2PowH5gKRdc6tGkEo9RxnYQ+MnNP
26WvOQfVncgpEo5JJBKnjKo/VKU4O9103NHYghSMPJ4NkEIhIJtHGqUo9UiMvR/hwx/d+DkZjatI
B/JNVoLR1zvXkIcmIcKj2SNYJ21JSRIdPjEesiPAJ+ggC2I55sLC5Ift0DICusK5s6zKwEZ9avVR
SO5OaePeYnTG1ZRTM8srvrU6t7wMtZNTA3kwJ+6ole7ldcLk5NTdtHIiNV7zCs4UJ7OD0Eu4rQIt
0418qNQybjSpy/VjhxlZKrdqxFJWL4ZpXd21480bHQa0BzgBND7KWD3PDTDTc8ZofRJ6WLbnDhu6
bdM/LLDzp171ZvXDq0cA4dIScoHMLdx8Q2r/MbgWwaYuCfSNLgicRfDymuZxApC4the+rwrZBHql
Fe06MLBskaAt4tSnrFK0DAksh0Y3b2G2JMWKZvsfY8h62+XCZHjLsLqKnroo5OwqnHitFbe1yIAR
ZGpqog3bPVDH2DH28GgbgRQDx8xbjYrZ92J+lEXts3wau0hYJ9t0823UPuJWaI5FNO/jIJjpx4Gc
7tJym5k/7dzuzjGoFt/08NpFo7llCE3uiSRKIqdbZnCyyxMz2yaiLS5FJTeGm71T7AFEOvhtgzna
U1UFcwhX46XsaKsOy+6JauZkO2A53DkxsRwBQcv3LOux6tkktL61LXzrb+ZWsJ2LwICv4u2sKmFb
b5oHK4XVUQzw+N286vc5Y0lftbTkwpc6W8Ye4Ep1INYdcqTFyuPzzrNhxEdDdSr8GAEAee4RwN2F
D+PTuWKFdPlU3aOw+ZkJxpBdKJW6o3AjAKni3mpt7AfLXM77rr/ph2xd9mG7IjFlnKnau5U5R0OR
cyqRHjkup3zW9YBXzU0YgDOg84LFV8zLcKip47X84pKOY/R28x2TIpTWWSqt0Y5ivfB1Z9GuguhX
qlvKCIKedxqZp8UGZkO8GSk9fArU+FNbd88HOeZ4psNd32g3nDM4fVrRr4iY8E9qZVD067I9N7X9
OjBCYJkwq5OKmte4YYH1aNRtxjZYZ2VtHxhsMlqcgjUXYbwqjAjacZi7F7btjJJGaORO/yaL7jxT
Fe86oJd6O/mhjMonOIp/KkSjreO/1TipDZvYlUFWENZ9adFBVtwpDftbztDSqI5D7GKWh8rDGcEz
54PJmHyniaTEtEgiDTn7pIwZkKXeR9vZ4mXsETgb9qmJBfmmJYdFMpdjHdiVZ793nkpGDDsTBN/T
NHUVS0XyQRoIaFOzaE7c/m2/kK9+1WG2bW+9HbFQq4zE4CRABkHjpToj2DlGuLaoQ9u7MbfXoX+O
ZSsOujW+7LlsSTM19JvY1Y4G+SUBw9Eu5GpxMEc2CbOyOSjfaj1Xl8SLHouccZU7KsIoRkk/CKn+
irQSDR2+2TqnMNZ896wew3b+UMoqj+STX7I2N7d2h60qEc9AYai9m+LfhFVp5xofDZeVpVueBEvw
fBJFwhRGWAeV5VjKlgdgG/O4//7SpSkyqKFvU+qGpVlmwAfYzeyzkH/L5akei7gh18zSTnuvxWRC
GB+64DSBuWECHBTQ2rKyF5RawiKIw1JdjSijgKZ61w1OUvdnPDafQSuno2P2//6A6wTEeADSCIA1
1NSe96Dx6E8IqGveKEuTShI+G4vloazz9hgMPmqsG1hI22AQNwU1Z1tPRk+o9q/+nES7uq5WcLOZ
wRpmc/x++P52VIBl9DUQ1lr+wKjb5uj9x1/5/s+ynBFsCffIOSRSVPs3XGfMsdCaDP9d0L2GMkys
it+Ct2fMf/QGRiuFRYFA/tlp9ZdKALKWQX7386ll+pCRiaZcSgLAmiqariDVSvTPjHo1Zhsra4yP
bW2/eT1HCq8DIJfpY47n0Ypy0obRxyQB9tM01R08fQXgQkVuNjRsRqoaewdAbQJj2ZkCAPh/Cp+d
9C6yZ7AXVgW3rWn+yexE7CcPTwVyBaVoA/dLsM4lkLyGAVZbvxp+7jJvJLqVhPajNgZ9Aqc4bGVf
TuTjgHTlEiaby3oOTN/c+kNBrVP/GZDqBZBBI1Kn0XuUpDlgMNj5BM6FKem1rfXWzf9WcmRW3NIV
gdN1Fw6Ce4FODlHeN380Ewif0MXMmYGmKP0cmc5DzyfqWNpjvy5py8PZ4++EFZCoymT6CKD7r6/y
kCaI5lzJliYShwa1prpqn4NKYDnJjtVtgXSzVAjLEpwMJnvLnM1deaHz6DQcXgc21GMPexqS6Fom
+ABbHzs4U4NNsJoIvXmfYNDKeyJqC0cCdwDhpGeF2e4elBL7VJ06yAyjwdmlCm7diFfAbaBd0eBF
nHpDb+5HEbPhM4thPHhxReNFZV+c6tkZk3yHUedexIiXKVmSTAObASMnUT6pw86sj0lfAYUwJ60S
yqT8JNgGOR4nTv5fIhftLc3QP/rqWA5VCP5huEWSHjraWtn1WcNDZsDMyBJI4BaLo4U5/5Dn+d9F
MGF4t9wEp35dcDVw4kz7VQhIdt0PM8ARxd5LsfAAeKjPRUk+L4b1bS4+GkoDqJn1iXPGuro2PJ/H
2qDB0N9XroPzmbIuJmzNqhNtvg0bXPRTOjwa1sLnqCSSi2HuQ64/bMMfYSV4/W3I3e4wvXVEQ49x
75+jxE4Pk95UxanqUD6hNz7VCXcZZdu4Xsp6oxME5K5NoJV4Fb8CvF6HgPI2HDncfYfHFwhBHKM8
TmlIWiLmDguwhx2LIuASLCMQtW4qjbQNKXqLJ5H3qgJQUPbGLpu8eVc10zUfHMA0S7z5+xcuXATh
wq7NBwoFkaLSm91wek80flRTde51DPPPGS9Fm07vZBXKtJlQOAH2oUlhRU2O2i1w+2IHebA06MXF
F+rL8TdzzQxW+G/TbKc1O3Egz3G3LyvrmInR2aLn83MssLTjfCRr9YyV+Kdbz+kTCUmSBCZ25ci4
WpX3iakQokmff9HtnB5zAHVLOD6leXEPOhDLmtu/AwYBDGeEP7NeUSM0CTIhS/YRhvEzqBqCoJ4u
Liqa6RUefmhNfsjsue/hencNv9zAOtpHqBxrvMPE3oflBOthoZI5DMDYPgi49zn2B0Mn+GBGqP6G
r66SGl5YGW19Kiew33Fvrtlrfs6MZGj2A4VYCWiBIsk/5IBG54unfCxThkz1OXKIXEwGMBmul+TI
/O3sjnyw+nnaTwoKQc90Z4s8TbJo7J7j2rj4GbBqalS9NdDFEdVwWJM9g4fMcS32cYh1sWFuC0tv
ByaBmoC5TbcSFQF8rAcOz02GY2yWX74iupQG+I+0/8fuuaK1OZ4EOxe0qMF+9NibEdbI/o7xHO+Y
Msh1aOD/+I6exw6aSJn0T8tRKCrgSgHtL9dNso29RG5ZyrjPBS5Qv1QUj761/vfAOr9R1lR0zlrx
KhMcpVSs0BNBIrQC6mWSzE8UZP8wZtJMpcV+nB0LTRsSobjrc4DWqp/WqAprrPv+tu+4AHBbC6TY
BSADT2ZwPxbuxzF1WrEi0hnS8h71K+JYB7fOKe9ZOCNpnr/XYQgA1sh/CJuUJwYZY2WYx9Iw7PNu
lNyw8OuLgmOs2RlMdjibPjQITyBrcVqnwRiey+jm6IaXhld+NVqk64tevhg6vBVD/MdlWLbFu6hH
JCC8ovse28Cm7BE16NPdSNilD4OFNXlMuAXls3UImLwB8gdOo7oe1698LjG8r1MxBTvaWE9Yocp1
0HMoGCTL4PQRGSnBAqa8G6fE6xzEOGlC/jixinRj01udtBU0+vrYGIY8DEP44MHGv1XhywQ0A7Ys
3zP32Q2Nq0qG9KTOWtTNueyDQyOsdykLTuG4cJGS/pQZ0NxxIlsFMI2ksmlGVI0CYx2IXLedXIjb
/R+s1cGOgdovrzG59DqOMj2kOiZEyXM1U1di0+X8QIg+XXto5VEkX+hIv0jTuvJvSTcdz1VPf605
TB9xS+0tTrUSZrH3jHOpOcDNZUjbhTerJo4A+61aqTKl1nxxYsYhXbERvX5rP+lPzqwrRJHktx2W
ANcFkdpluYiiDoBOK5/NfDlTA1nZBZVgjxcDapmKX7Jxr3QhxycfjlE/9eW66J2XwYqYlzb5DjGf
XK7VXqzcfrcxJ+9LE2pCRTsf6sPTEvZyXWGsRzKEZsDY2pvSO0gMwfGMWw3dXsYqtLxzOXCOFgmJ
iTylajGP17XNaDqboBzyYyljqPyt4UdUG1t4U2vDeZU2PGXK+UxwspzfXGe+RgKeNP5vumW5x/Ec
Q/gPmc2x+jEz+Ux20mw2Q4TMeGyNmtexivdBU8irbZrsd6yvMBtdTL141Ebfv5QBtRJOEG8tQhdr
PrMwSZvmSSj/xbMmZz/recslBNRo6USfIDk2RDmOiLhoAjk3x/Aw8pL2fIih5TywYMoTnvORekiW
zDRBsVEcxPkAMVpRbsshxJzEwbfVXwyKgMPwm+F+42eUkFwi/Vd4AixETwkNPWgvuEo+6XHv94Je
eZ3D+QTXtbVdleyweNDMYvsYGJoNAWzNVmgmYpQRARPLjWeq9aMKQhbIuEKMpHbvTHyLTCi7LSbf
6IoV9+WkMliLJIm8ibYVSrBXM+Yv5VTsAczB52jvcgn5uLnmCvkOWjumtLz2NmYrCEmUIuJK4Mpy
AkyX9qJQzNxgKbv3fohm0JfKfZ64A2ztmIXPHqnsCAxwz9kwf3aGrR4CkV2tBJQNECB7Ix8dR+Vn
vzlzrkgOS5tz0YXtjl7G+0Tccu2HMj4mTfrmTkxuW1fJje811WtnXsBdVyIqLybWCsRtmW7rNn3U
40C3qrMUL3E7OJVYGDZzYteMl8IAB4E1PhsGI9kxfqhqw+PoZz+UtG1dymImMF8UyXY09A5c0w/T
q+Hg5PUnvPLuVJBXCfC3sYs4UFbirsL6h2rHbjMr5w/4efehzLN+TdTT3jNAIpxQlGc8RijyxKhx
e6bQ4uqyBlRTQcxZxgkYWp/K0EA0gh/tYonQFJ1emlNKLetDOWp8jGRMKRhKDrVp1RsB5VySHqmq
zj/qif0rqIMPYn3NszacpzlVAZTPefEwJqdu2W1gSmKmF3JV9jP+Eu6qK7Tz6ihDR61n5BiG92yq
I/hMZkRzBjBURpayZ/ltKL0mSy0c6BgzpF7G9tTCO7bseI3tTThTpB5Yut1FDJlxlL7kDIV2rcwP
OePpgynD+TjQyIlwE6KVZJj3AaDPYfdh9GQcXegnKDi8Th29IQZVP8ChdinH2LPdpvZGFeIEf/qD
VDqkvNnHL9kpghVscLjF59lJDDo7fX8lwZT33HlgCvO5qls2NfH06LL2r4sQpZIKG33Bsryq+N+x
A83Cjvxr0h1rqIi7oD0TeuLuSFcvdiv3TjLSW0VUxzqy8ffD7Cfg8Sn5Dos/aUYoYXaxRfqheg9p
3Dtw5N3b5pwCYy5e6ddjdL0bJ32fuIeuaaec1m7vU9RXZ0ziW/tcxVdXOz+dHGmwZLCMCBI9t464
oloHp9kIomena4BUG/KTKsfdXIth60YKXaGCSkKVG1tlzIVRrsUxo9B3poD+EMkwOJtp9lbL6nkY
iDDOtrEe0EVo+25/Fo67BVmOrSFkAqO6NrtMOKjxG6A7EfdBrIrijvxZtC4C079Ice5T5qqkd9/Y
wUo8D95HjKaC3RB3bxIa12SEJO2b8skNbEp+Ye7c22ApqZz7fMUh/xbNQKOnLvho0uVCaG16L1P/
nloTAQe4faZq2TPa8aPRNW/cxvj4wYugOC+cWN5cG9jEooHihaSqOeIXFrT+tTVrbh2X22gEHlIn
87uZZeDGqenFJILQICK2NSmYEM3QdTXwpk9Bau6sOTdvzGhPA+LJ0QuDyyJBG9wVPgsqttY0abCn
By2yijrLeBktK0YRZwnHx7/lW9aTVq8aX9RmofgWg8iP5AfyYwcli0ketvMx2uNCeTcdkhyED86K
C6lz+IYsdz5bOZI19py3vFAcCrrJOuocXYQjY/owznI8ZAzoUteyjrmbv9Ap+Ni6z+HU/KUF5YWs
ScdVr4vI2gNz8x8AP3okhbl1rOam+tBAe1iev75HgDEsvaOOgxL0/UDcYaSwY24yBNLvP/l+CCxi
U0k3vqeLJjS2Xcm520MT+v4ySbMcrBbBC2voUJCyjODB2LLIJurLqfP7gLX02CdsuLF+hqvvb/r+
Sd8P8fIzC4MIPB25qzTuPpsiImMEfHy0pucRqQsne4KYaTQNJVvWHsryrR5GH02D95AiRkXkwJU+
ke/6RbrmQNS+6BlyL6+45zcnfAX5DjNJtZ/ar8mRaPOZQ9LXvhd4kUE55mwLQ+3uKXVu6cngYVA9
P/r7y3RaxnblCdQljDVPh/Pp+2EOlhUZn0CZ2ShhbvMRuRibWtH1p6khQcNKxBqDg+lkyorEW9KB
0I53XHYJ8EXsgjWmKls1bCvQ/wcT65zo7ZWEK020DRqqTbkCinazzlV1rCt17zUEm2KMtvWs98EM
s6CslbUNzWiX+nO8wYd2rlJS7kYCPs0s4bMbpAb5FC3lSdeRE+/K8Fsau1wiL629bc1422bsP/Tg
7VPuqQ9iWTBdz7SQ5GhGVAQLEZ3+CJs7jmnrI5bKh6khF+mR/mEGtu7iYj/FmPWcfD1aCKdTT/3V
LAgGshnlzBWxBaRtbomWNlW8sWoGUWlFNEHXFUGFQZ18AIf1LfYDbNfMu1ttHJIxyyheJHwQix6E
XR/em4zZTUL+jfMcbZMeHrr0FQDXZ1oh7cUF3Io4WQ86Ih4CwJ3n9sriQwIt+yg7Uq1TxJYyW06N
fsbfExxmfbyuCn9vJAKT8fXsbSrNiUDO1QZ62gtGwPlJ1fLDFktRZqzPDrfabW065t6w4dkZGn5g
1BWbGom5isiXMSd6djKF29b+GL3mq1ENVXeKLdOcmdd5Du4js8c0l9WeE1nDPkcTfk8WwH6rPxiB
a6Zt4S4ZmJzEaoaCiWnPrnNwPswk7IEy5DJ/S3SIvOVVdz+KfxHi+G07Hcla7vgNOQLhRBAAwRe0
WBI2TYuKEeKd2FpeeXDG4tUZ3BKGa+gehRe/hg1oMSb8WGSqrMOOCuSb+VlJZcwhx5ohyEhgfkHf
7kcm+wyVjLk9C0bB28XWs2vC8Bi4M7K0dnkxgMly/JwTUp5ue+/8NtwbFj2+jU9qQRpv8PNpm834
uzqk9S4y/L2tgcC7QUd3VdMcxqDd1VbD9oRGn5lmQTdzn2kqCxZc0tVVZAqJ2md7p8Gsgesa4B6e
89gFCZg8jtbAqzswlf5Gsvx/ItD/BRFogeT878Hjm7r/ImgVf2X/A4dy8efrP6OBlm/9F4F8AQNJ
R4Hd5qYEIcjhT/4FBnL+zWW/KnyPniib1KMPs+ffuUDy3xT/1/HhmJmegDz+D4ncEP9mK1O6vi8d
kx9M4Pb/DQy0gLT/Ie4oyQ8xyZKZjrQWPrr138hAtQoBK5SYmm2P2DYama+YMnPcv7Xasc8aSpd9
BMXV4oTQBh3I56QT1afTjUdtdi99bqq9DiPgAX4FkQJHo46ohSNgwzb/YJrws6dR+YceM9gD0Vo+
3H0dczZimDF7B+JiyRmrIe4O5mE9uMJDXWR/I53Zx1TqkmjYhA+6H/d0VeRb4SXOzbJQE33valgN
N11Ktjx2cluVF94OLyQEQxgFdiWYmTbpLgtI22tXPXkykLcxDwBkW3LcQusX1HkZzaopZ58YvSCB
GxnkgTPA3SXQSobMy3FeFqDWCNgRv9oUgoVlEn69s1pSIVnpnCoq03ZW7t9nuUyyWBRCujIYIq/m
knUdsEh8QCRqs/yPMRQs1r266dElD0TV2jcCWEf9u2FCFOdpcZzJZXlQuL1wJqPly4ykJieGeZeJ
8nmeFXkYHe0qJAQQkUiNwNgLpN68oyAEtuBod3c19O+WCw9a8T1EXVjnvSTaOxXZBFsZuAPsbaf7
4JSZLi0j8+v3TyPE6AK42TG9wVhOdc6pi61+zSsGkBsiNlMudgYgyxCwq+p9TEbeG8s5JXkb76ob
72P7hFLERyf9qwf5aPt1d3cHHDGJS/ju+3Uy3OCnadDPZdEz4zKL2EeiIadv35qU2Y/dPGN4s7c+
2NaNnZ2zwKN/sfavLjauE8cCTCkp8mKq6SHJCXU67Z199LjV0Us+Ft5z428aP/L2Te/8SD0fdEYN
iA1nBbw9q7L3njfRWObYHlB29td+NTinwgWz3Gf22UtY4xmOm5vcRd1IYH+vPFX/SKgo3uTR8Ics
w3w12E1VpE3XXMJsUvCePKiK+XUwliA/3qymsa7/aV35X2CxxH+n95u8c9DFFAwvIYVl2v8V3kWn
LnlzgjffT5dDLHYI03uLdeI9ty3/rJF6R/YU5ppOsu4ua4jRIfP53f/5aTjqv8K5WCpIVCrbUjwZ
0MTuf4eIeQwdSkFfUlB159Qpf3r0sa7ssbsNQfIWhRbZnp7Nsajxklckm/CMcxoGU7ciubmqxvFD
p2rBqZu/iJP/TJxyT5V6zXwZdaVR8S1KgmMG3H4ZiLtZ/FS2LVOex5qYyhHIQnn0l4fODJnCj/kT
5T3AOyP7T+hConUjf4USF9Bnot68ihC7JbNjj69lBY2ZvfTSd/WPA+5fjjg6JlMVoYE0BJgzz8Wc
Fy6TVwKaLUQFviLOjcW4zYmYTl+m0C/4ndE0ltPDP+eIf/5zmFVyHJ++jw8FJaVYwv/jr+pZm1yq
1Y/q+w++v11agA6neZUMdDoqaGVHU8XbMveSvVxGy/3yrL+/+uc/LYlsicC782COMZc2nWcTI8DK
j9IYNwH5+5oUIIo6vfMZVjxaBrhwW3pcaQp1UPYpyTLxKXRdvBU0GzK7SauHwJtIzBfg4QccvTW6
Txc21Z5NJgePqD7a2saHp3R1/Oc/s/HRTk17rxTe+wFAxHFaHr6/8p3if7J3JsuRKuuWfiLKwHEc
mEYQLdFJSnU5wbKl73ue/n5ocO7Zp8quVc1rIsvMvTMVigD8b9b61nYkBOGUhZZ+jouRL+BAwc44
DsMVEhBlARf261f//QVHxU5UuX4c0+QPWzkYok7fsg3iS+m6T0kqiMhubJ+Ch4q2H1leluojsPJ4
71ZFf+7tnLFoiEl/R4n5o9BmADvkH2wYvyHkTOelOM/rSp/pMwj/ZjHOhSK0ZZAzfNzxAyqyPOUA
Ts5dhdsfaVlAcx2YZyKgvv7YatLl3LjU3Tx6L1LMyLzj0N5ENOWeW6azH5IdBgJphPNTRRiNBUBo
sDsfMVzgjUrSvw0b7K+fqFrfBqtZF/xfv9+Hq8IYdGqKa4sncJs5/mxn6oCH2kCZkvNplkNxdpaC
hhj3eY/6xyLee24OkxU7h7ZhMWiS9mtaKrp1gtFIcOlX2af9pTz9+uW0XlNuU6PlmLHWq3auz92a
dvT1KwZZYD6eJN7T09Dxqc2a0E+a+J7oZcR1tF7OX1/GtR/++lVmQbbMpao3clXX/vd/CMF2bsoR
IcuY2cEuZExCVg5vFYJVaYyBl5DRytSqr4zt2CfHXE7LgVCNgqkdn5MbanxkX7+XFjrUfrRh13JO
hRIAgiWzY6CCAxbc1rcrxeIzDnZtEL9+/Q2tjQISu6IU6WYm2PXwjYShvc3mH7cI5I7orGnjutWN
vKXVTekszfvohhs5D3sngmrwojL3FVCy5mfdc9qLH0saf18cGyl0or45JbeMhVIfW1m0N7i3PR20
ENiX7NjXOATngjSoCAZbOFUjarUfVihCwrFYPELDj2RQY15BlEWtzw6JcuDIeLxjp9rurGFlYY1U
A0YcM0JOcqj7YW5tRzzkSHKcwCMW6cnpWBumgnyM6RbG2ksA1xpbvHMK9dYzcoTNuWR/B5qF5hNp
jVksr0HvHHDL/Vpl32lL6FyYjg9QtwKsFnp18jyIoSvueZIHrM+W0zho5a56GRoeqJAx+uc5ccjg
DHmyAziGI5NqwALc9EAJtSCf9qwJa9AcTlRG2HNifJIMcteDkmIqI2DnSflOylMIAaiFyiXFrttK
mlHmhvbcnnsXF8ZXPdL2SXXQQkzH+tBbO5bf3b7IG4MdmMGyknEQ6zYtVCvDsbmYTnLo7MzyIxK4
A0Knb3qM3MAb5si4igWjKsM4fKlRLh/Nd9HCf1psMR+bRkcLwp7zc0QdMiVoknJsgEi9GViE+a+R
Ydc2q4XmRbOcfHc5CStjzbdor1oLwX1pyt9fL5cfjbjD2gbPFH06ceLyShSUfDTPWRS+FhQI0Nl7
AuHB42P3g7bRoE/xnbBLToRvGLJy9jXZIhyi2uLZBs00WC90gK10vZyl8PClyqEG02J02LabfAYM
OHAlpt9rjXUi6IrFG0qr8Mx8UB9FDZL+aKKSv7U9vvwgctQhRau7URmon6gcpsMKZKzzLL3AbH8R
MW4bhHOmF4TwfFtcjmduFq1Ef9rhf/REBwHUMbT4XX1UM7iNJih9GVBodrigtkNREIOnRgJmDDV5
SYPNen2vvv4IHNW0a4fur4x+KFNwHYWdfYyTS9ZOiV+l1K/AEkJoZX7CjgyDVN2fm4whb4Qkyx3L
gzUWwAAtwz662L53A2e/wfUJpe59jfKezHfLtgg+BxtIWMu5pcqAPJ6kzkAipWn5Y0oZ1/qhG5uE
yfdbs3Cj87T+oSNzca565GBLhUrParjunObbV90Xa+zlWCqIE46vVfPivDu8nCtYTCM8Apq2jhZL
oGMa1r8s+cIrix5ddO6XzuBtbx7k19R3J6xfYTogxkrW+ROSlWlSL0ZlxPgX38l86rwonGmK+tfI
SgbKVJbdsjQ/ZRSgE55pAdoBUbmEgbygqpmq+oj6FfW4Jjm90fZd8AXs7LZJoX2jusBepu2PdZgP
gIJ085ud+GWXqB1SrnRXjYXnNATck1MXrVCen32ih/ueQ+U0pgbQ0654xHp+wM1PIo1RQIms1Bol
wvYuiveRVacee08XgzyBQNpvl8cyMd7jTe9Yfw19c1ap/QcK0qWtWR6whvufK1Hxz0IU/5XAM2bo
urB4tjuI//5ZEKd4Gpeq/o0itMXL9teasPHL+Bq1uuUPwyOuHAwwTMzjoFK70i7/6mVFQm70Y3Qm
byTekR00gHsr1j+S2ASWZZZHlqXYPBoIY1oJowS97uXrVf//Ucr/xSiFTON/+4j/N7jytx66bPyP
CcrX3/jXCMVC1axcQtkYoEj5rxEKZGUhHS4GJS3d+Ipl+9cIhf+GyMm0DUuQ3KZ0/lJbfoW5mfr/
ItxNMu4QkvAJS9r/TxOUtfv6twGKIMnNwUtqGIyEFQOZtXv7N7RyY2kspOu8QLvRFgecf7OvG+oj
ikO0sLM2wfK7KwaX1LDNcwlkZwtAx7lEmnhbI3dO7Wpk+7d37//UMQKi/o/XxA8sLG4UpTt0jf9x
g4iWNMWoNzn8i+7V0Ez7irQSIis8skNZ6zWeyR5KLsDzp2UKBSnJQDL/59fwT+I0YWpS8n4g/ydD
w2S49R9vC8jJMtA7m/MrAsFvstVi1CX9NIJfMjR1BI61tXettH//z9+XEcM/Hw+2gB7tCB1LK58L
vBMmZP/4REqrncGEqF+RLZ5i4pc9gkIWpJoOP6ibc2yo9JIbqPKlNO5BOKu7PHRBzyJoGYnMbgz3
XGkC4onZfQe6RO6AHlz1rs+oCwvXAxI5HUo01az2/Gxx8tOQpCjS+8jr4aSeWMc1G4gQKBnbY2lG
GnRZXfPJdHqakg7dhtH9XpD6iySjdoqNfdonCxvHWT9LljXbnlaacX6pHZo5xjUmjeOQ4ZxtMwLR
ivYYJtmxCjrjnZUFrIZlss5Z9jrbwnxxrMXc9PIzJoTsboq2Q4mSjdcYPulS5VArSnf0jb54N8Pe
txd27glinyfajwlV/6EK7HQvekZirphfOsR5LJ+M5QcqbUZIaA+Rc3/aYYZxygr25GaaWNP7b9bK
Q5Xl22DGT7kZCFoWfBjQeqHtZu6pQIy9NbKBDb2tXkoIfbu0tuFgdslwgrsgIWXm47PWTH7uCnOH
VHgfFSOgkYJ+qaACPxsZxtl5DMOtLjBSQIAVPfvOyBm3eaf/GJs18k52niP15sTBQYmu68MdX8lf
KcGntM3yo+g7OGRVcuwn1FXGc6KUdqYO2zQp8JhckPGG5+ZBSqyWdS67JYsKeWo/QYBdQ3rp0wTc
fTugQTtVs7Ob3YvKLevuWrX+ANtLwgqLZistThJ88VEsJYy/oI2fJNkYhj0e8ulprEi8t4AuGol4
ZMY43VALpscW0lqYgMtmnwb/I19Q/Y7La1u0y7duGFJvSuqfhDtJfsb6XJPGxQdkhejcVlljGB6A
pj+NEY7+xg5HcJoT3KWqPlXVQHZatPBRkH0xZ1QZjvKtSgBH7aLHOCQ1TgGYbVZyZNRXXEtzuZkB
aJ92hPBM5U8gFH1mNa8j2HE6VC3RvSWF2Laenc/BrAV1idut25FjHQAQlyKNzpHUfdZT82Zsl59V
NJSv7dQg7B8hhC1hdmfHVtNh7kNJBEdPqINfsr7xcFftrGyAUK7S4r2qV0VGUGT7grnTpshSv2Jw
6MUu3tPGPTcyS++dS2wCWYuZmTw1S2kckn5r16d60rPbsCApWACoIKeT+gNNyidJ1SwOGZWQ3s0W
LyUI2IwbjMa6QzbuH6Ms5V2heBxAaJ9qbKA0eMRSzEVd42FDf2YMb4PUCF/sKogqhfUUw468aYjT
0IJ8y3VBSzhjbS9xiEDMxuMSp7xrWXIsWIeCjgN4JT8zswHImuikDiOz742aXgZjkBjM7sRW/ZRH
4cVdLZBh1d9TUcfbhrtk63YmQgT0FWIU8SkK/tAPdGcQ4Q+eqVg+DEzuMtHIFbKdTUDYIJhGKM+R
SeqnVNmlaou/GgNYX8/gFQLTW85to+svsp3fUP//MhMBFlYBXTIw81uz9q5oroq6eHKRQgMX6a0n
lq0/euY3QHqJ+W16W12a0XiPAu0a4nU9lKSKHpHMuVvQooihA20/WUnySMzhTTXNSz5k6946zFgz
ziayRZJ2jE69VPZSXxZU/JVd30aTH6d02+7m8NxgAbsju3reRto5Mvl0KniZ50FUI4mprQct0d1l
mQWmjIScmU/n2Y1FfdfkxP2sAVgEFyGTAt1uPOWPMcrzx4KeiGERsou6j7RbZ/7ulOhuEdoBrJrx
SQXqVRvG9xZY5GDF87noR/DSruoOWtX9TaW0b195XK3yTWfdLgAUmBITKO30Tgo7ANBh8s2+sbe6
qRkHxN2QxZHmnBnzlxAvYGF2mVH7tbDyj876s5Rp/Dq2sAhK5Fotl1NXF8XH5FqfokmCCw0zatgq
O2Uqe8Ug7+wz2DJzWg5M7EyCqRF/YrvgwV1yQjH/qSCpKVp0dKMHGQGBa4aipbFyjCPqwBbqs0cG
3Xcbqz52ywgsYm589AVxJixvxo2qquBiOfhqC7PYmWbAEMuubJyVNOcyEW8FT/KD0gEpF0JehxMW
N3UV1NgtCmQo6QxolVs1Tz3hlZueIZO3LJhykaGnMbsATcngxJZYnMQqexR1Uz6Kshggy6JPcUug
Rypb1N4FZuXBPN0TDzNsmkipjawDEpWEVoPJZVg7pFqN6sH5zGI9Q5PHcMmsOP409wNjFpvk0rhp
/TlIAgbEHflvPS+SaFZtD/Qv2jdmsRdFS3/jq9nSIQg4445Dz02qRxw5/X1mj2ETdctrajwN8c5b
ZZivFo+kuwOAcE9GRrXXEzABSfY94IF4mKRy9lJbvjtzU18Ho3W4BdAM9XWjX10I6rOo7KsoddIO
E+01bqS4ON06sTSegWpUj3z9Eg3676mEXwZUVnjRGFWHqh6+9a72Ofe2e9Wobz27jv6EHTy0Aa3I
y2i0P5cGUR9qV2IarNzYh2mrbRvw7JkDoESL3PjU5fsgHKu9XWfDTkyB163ciSA130PTOQREQdzy
xSpvZQeLZFlc4DeoxliNqJ8zaJW+rYI/4ajeiKxCc+NCW3Ps2f/6Mi/tHi9Ne65QzUNjqq/4FRdS
aFW8aVsH7vpCvNKo7u1g9Ducb69ZPUUvBolCw2AWgN8iaI0zuGIO//I1teqTWQlyMJeQzVLdtHdE
idlVXwj7wdWSgmRDJL2rO6e4hfPN6UdnjyvR3TfUKzsdayQ+P5blFY+TBGnhhYvgZ8Sns8x26Dda
cIF3QxgVwv1BDMO+DkgR0IbhSIUJ1qsKCz8lZnJjdKlLla4P50pie+ZICqQgq3P5bsy17S/YQOmi
8ehhRv09EoX5lBdaezYRhnH8wgJ3MsLX7SZ7cyVFzw+npogTulZdlpG4Iq3N3pK6vaYE0aIRooBE
OZzf+qE7FaZGFaAprwGEDF+l5EAX6TyCO+6fssIcr7qhF5zmId4XXtoic+L3AmvgR0W4Y8cEPZDK
eSugRHig9phToiQ8VwbSZDcZh482go1ecjP7uUromQc7JGhDpegQ+4FYL6ykEeIZ9AbYxW2zfk9Q
nH/g25b7NB6Ra0QS+JWZjwdSTCAVBX8QRZPHh0H31QiqaYfZdGeF9XJn4KBvTILbf/PAxuKmT8SX
EhhSxEHCHYqLe5RjcKyr6S5B9b7KSOXPTeJiE0G3O6Q9e51gLq9ZVJXXvhf4NrT5KGzZr2mWfyEP
z740qoeZtdqBIK81d6FbtjgSf8XFkB7HCLVHEPGGk/e1su1cz7T7kp+x/2GVeA6zUHuZU7d4kkPj
zU1oeOBpo7uSgFetuXhPohJBmtFeRVCeJpSwZyCJivJbmoDE6w83s7pzjkaj9cFu6yD4rPjdibj0
gsJ4lexjeUW6L8x+8UuuaE8aS44KVk+eop5xrUtLWCXMW5jTbxOsQE8pRvuwia0ntVzbEjnukgHK
1pgPCxNZD9iCn2Q92KeA9OQ9UziGjHnzKwzz6vc0T/vMPs6TUbxwk08ewCrDy7nNLsJCYTcq54g6
IfdrWfrThwpd7SoZ/71I/HvYPZ8tzcaDUKOLasBGngtd4xlsxkeLtJtDN+HVMzGEQnir8EHX4G4X
GEjbNOjljYbB4+a0KXqRbuZGWUF3cR4gQQLfabLtkuVguAyYIMX8IrrJvGBYMHYE2lIVZgZ+aWYy
uyEnOSZbsXx4iTjc8gk9//KuYKv6g0MAJdCIRAvEHiikzjMuQo/fZz/hY6dncIQXc5xhSgYCGxIX
NLy8Dn5Xr7V7XgvT6Kbun6M5e2mLfo9qaNzRry7ouiz2POtKsltwL7u1q3lVlWPDseyddPviM+Eu
4iAiGDMZW7nVRCru5HMum9bO15Cb+HXBBttF0TUY2hBVOikgYT+Fp0KEv0Y9jU6L4TT8y9Efc5jV
c2XbB1Bp2LNmLOZOCnyuAut9rubkOa0090xExkwcsH3Tna76RuaPptc3ZmLRlbHtWw4haLcwE8QZ
aHN5m+R+aqohMUI71uNQvESmeZ0c+e4Mmnnp4a8SEJcluzaXRN32urMbjPhm2SMMm7R+1YDTsma3
YVNOInlM4BmaMnhxtO6NjAbp1TxpdmaMyWNyK9AUkGjgbSl2vF28dZYhYRE/pw9ntVZaybhry07B
oVPxo9andmuYbeZ1SX5NWRTcxJD3bCvJPXWSJL+ABiTfkc31sSojtCXW3O7TnCyZ0eirXdLb1ikM
EU9H7TlCOn7Wuvk4EihxrxcRXvJi+WhmK7sJI/9l6HVxrG2b0ahcGs+ZTPvOIjTdzYFOyiveb9hi
YH41cLZ463mwgkr4WqeHAAFGW+YX4m5fqfqIJW6pZyjG/Ypmh6mHcWlzLJK1gyU6TZvz1+EE3Yvy
xMzCMwE7Z5vwjEfDPvGpFNrOStXvzI6Sp7yeSXNvYRU1GrrxfnEIzYyyrcmzNdzgOj5gF5h3TCcD
IEggea0R/lDRdLuJhvQnNuEGIrST98M3EZcwJeN4ukyAWWfs+09ZF9ps/f/UuBF2vcsOi2Mr8V1E
6C7Da8Aiw0HE1bzL6Sg8o03Nh5FU0Sl0zM94KUfA1Dl3NR0gawmjAvDVV/emDeadgr+x1bWRN4ZV
AkSJ7mWUy+8h0uJLprANRbJPrmiIPojuC57awNoL5NJAuAA49QVOdab7276MjYvW1xqhBWB5inDa
hqFNHPtyraw6OWG8+d6F47O08CYo7KgFHMtLOfDY7GeSuAyZcLHCjL2qtv+zrDm6yI6Pc7KorTla
lBBsdi/dUvh9VMAUXF9K3k5PBv4PLaSMa8Ze4/Bc9DOaJMK6AhAaZawX7yN9DUQ1dl/kXPkmHkK/
kZ3LLEe3ftgyBH8pTgbnzjeELvYBAxhIHoICPvpUbWxE+qb+S0ACWL1w9o29nOXblsR729fHLJHB
rYN+dRpGyF5Uw5+lY1dvbYIDOclGqDl4CLyy0IK9+agi1zkaobZ8Uwyhti4uq1th4+ppcV/q7MP8
aAD2kmSWuuBTU5cy+asqdZShiFBX65hZ5UoDU0n9NcDaj4aFjpTSBdVzl4FJwGHWY36tBD5DR9Oe
q0wsW6XN8Sr1nghaRfBdtihY2V7f8zSN/YifEucaTIU4X1xfU5Xr13TobAFSjE9C3ZRkdycdk8M+
Hg70Vu5qQ5i3bIvELSq7z0A3+zsid2ajfXNtO24kkuHwPzZRtWsNtMXQChpE+HCwW3sV3RSYSeFF
a9emZ8U2tGm9s5ClnZaYuVJu2UzchH1R4xCfXOT6JHCF5b2w6/JORtVm0AQxBQsGV1D7V8upcKBO
yYl0rfmCh25TRmp5AEKGbUjG3SGrx+VcWXu9Lcg/HXEjCNbUSEG4eOACPpbpOyEzz0NCs27b6nWm
wb4mdmdfCe3wXb3WoTCM0u9y+zRgcH00jiL/unBAty1jjSo9vccEIDHNUGzOCsZKEEjxOEYofUEv
9rshbR55kiFEhhf4rVlWRS+Z6lnyh+5y2Ug9vzcBRppISudd76utZgY7M4sjL2LM5E0OZDrKrj0b
jPoFVPvomY6BQh9rIU7U0X7vY769TeTcJmsM/bIgwj71kGqJsjHnrXKN11W8DWYozfyscghyaEC/
RJFLn24guoJ+wEuFCb9vLNKFUjgAuaGp5zL6yJWJ9FrL3vJAcjao504vXYidAU7h2TPnJnoP7fLV
XDDeYivEj8jVfCZjB89AGiggYRGYmuA5CdNq1/VR/dy3SY3joCRxV8D3rKvwfXSbJ5dvfXK5uf15
wn01t/iW2vhN78a/5M3d5sgCbnitNDN+NOuXKS5/kY9hHFyNPEEjPy1wGK9xpFwquLT3JwxaEiki
W3dt3Nai+jB74rqbxLKOtt/pFiApbHjXavnDmhZPfbmcLW5zrEbzvEHO8Uj02vWHZFtQNVyX1c/Z
LAwDyjk5NkLDwgag5WizYLzXJiIx7IWnBWXyec04rgeWuunEax7SsnyztfpQFUgsTUbJPk+y6bm0
1KOcYTZRin4H91n5vWyeRWaGzzZj65JG4d7Y06vs+45YuExu7JoY4akoX6zF+iUnh+5Yxe7FXkBM
jOwld1l/4Qiez32jo2ewnSNTVYDXqfuM+euup4vxDZJaTQxGmT5hJMcKlRxMKHlIEZ3Fj9yJBHDH
Q+vA6E0bpouxyPaWM0fexusEXDo4W5PW1jdtzNY8Ron2YgrqcnLingluQdCZYGMZrOgm50fCPH4D
ics+4K3XH6MsTiw5F4ZCLNulNs479nMxhQ0oEcyXONJtJt1ybku/qyosqyO08iSQzVXHLb1zs564
jF63n9q+wJpuqI7hjSkv2Mtf0iJWr3bdZXDLA98MlokDJZffinl292iaGCPPEPzHxfDpVvD1GmQx
F6nc631tUcAlVNCd1C9x67Q72oF8m5C8hIc1ezW6ejiBGXjL8IthwJ4UlKE221Tmsnrc+wOt77Ww
EriZDorLSmcqWIzFPoXHMhgamvE+vVkKsLObtp7gMX8lrId0Ec06uemI+EggzlpqZJIiCtlFp/rW
1XHlynboYVH3a9Q7tlLw2EZM2oSewu+k4wF12LuMWzZd3haXYJH4YnBVmE31bAfoOoFPfXccLLQj
6oZNHIyniNSOQdMv4boHNe9QWUkU7MJpZxN3m7nhjrELSUogGIhmTveVnCK8fdngx3H0ZwCsE/0R
UAe3k8N7kV1S6OdAG8pfSzhfsKWFYUZUb1pdMse9W4XyiLH7laXIM7Sc0PMUEgj5LJKUlwVfTBA9
Vyr5TMoqxjX8PAQu9TjFEFyE7lijDQIRTXmQ/w6ykXonOeIwcRANJvAVs/AAg49BaJz5jeULMGKY
fglCVEtMYYrV0ymstzXTfZMJyAJxCYTGGuk/QoR+J8x4Z8w08nulzJD1FSIKG1imPeYEfjJk1HC6
9wEms6h8jOV4ytJqOirSg+pwfsVnNHsDgqs97mpPRwIML4Y3WBN3m+UD1nlWX6yTesG7G5Qdw80B
SGVu4X3F6OORYZQf45FKj8UIJARHh3wM4sgK2yceAoWHScQLnU+rX3oyW4BNLck4XwAGoEBTLvLt
8ZzFfOzEp2h7QwbvWi0uPM5/a0ZJZmbdwPHUai/JEoIAWPZrlO48R255PQb+TKzBqLdMe2eYf0Y9
e6l+aZofvTtWmz4kbgf9sLGHONWjUiNhAErPAQnhPqaPhXLSVsdItG8F1sCT5TBfb7GdQvf3uCpH
X5A1oOHY4UG7sXS98XpBkBWIX2bpDE/LltE6XucQBhB5EY1BBESHgXMloAC33ESVMK5d+J4P6UvE
dbNHUgxjd+lvlU5UOMUq2tMV0bw6KfdlwWc9B/c8c1bTXvkctfN9HBakD9p1Unn1LcR821kvfbQ8
ZzUJAcNQkIUR6ES9qM+uIjShhK3iwkJAEcFAjWx1q2Yr6Ig3GCUMc3P7dQDIsiUg092zVuDfnjsT
X5FR8AaO3/F5xoDsXPug5YDZ7UFeouaP6oCIJTW3IJAJ4SXDACuPBvbi6t/zFp1zmpPRw2YP0kJ+
r6Px0yqaQ0Hw8N5Y4k/CK9Djt+ENgoc8TiUcFDvSjxiUww0i4XA/JBECNSxGpR55CzJJJDszZt1J
J8oU9UYTO36INARVU9bseM+Dh1uucAgMOWVbsgwwBakQhmAJwCje68KXxEX7nlUDoOQe96PKS88I
YGrQFQS7qRLMwHr9ZHBB+HWYeBZlyREIzUfUrwM3Y9r3Q4Ccqkmw+/cNQlWGtlXT+B3RnwdWPhsr
yqadNekUdrlyeWRpyynu5d9kbsejWWbhK74ZRmycDsZsHNBe6mFs+Rb0POa39aeGbug8w6/YRCOG
3SqqszN+mwdgQz2vdtLKn4F0NzekyeIJrR2W1QriUgFhrXMvmsRHiuok4KZJGHgJROyJA99liK59
HRX7MQ0ug4DkwVhtRzvguQJ9VEltrwjO4JZMy12B82uvDMKJ6+bb3Nnu01r2GyWqMESMr+T1fbMy
1v0cZ2rTmSLd6XXz0Ku5P2FfgEoXLk/QKYoL4i5oGuGy6jJvbiWC69za8UsMVm1hWtEmz2M8xHvV
eIi/QxYQoVeZIXTAiZuSpPLq1EzlryoML1JNGc88QsahE7p1tjXswnnBePGRy+6Fwx2kkwRClgG2
iOcM8mI+fs5Jv7oqqK9CqZFby6cObq0w1LGtRgcpNYZJI4u9xZRoank6btXa0yZI/eK/3H3mLtWs
W8N9wQ07u+xn80cCLgtwEBAcVqjYq23AzcBVn1WiMRUY1a1ENY++DbNjkBKlk5cRc12yDjcQUUJC
ijtrNyEso2DBJGABxFgUetDESOnz6/oxG6wiqqgj/DfbFQVehRIpiAeCmxVI3NiUyEXuISvDEqpx
9o9K/+YqdemyllPcpY/TpfbkRD3vMkpevXGbLT1IQ/dfnEUEE7CXuVca7rDjgT7uo7r7lWLJ9jQQ
Um/2aMyPUqt/jxkrhGQY9447rNUBbH00X8oN0OcW1ZE4ZeKoeNfkmv1IuIjwHAzgJD4G8m0MzeUc
zjVcHUesWBlCPerkB+twJnsKCaSODbfoifbNsysHOCYIo/vO5w7zXAu7axtasLXy6UJPxgM96OKb
QY+7sUQidtNAXk/uAkiLoMTpbrqc7AJdxMiZtwWpCoQ13rGH/OmEcMRLECh4oK17keaSRhN+Wpq9
F4NuPlTfGedqjH+aGcPOIYDUxWNva4cLQST6zjIhD7udeHMMQACmU7Kb0bOfY6DBfA7Sc5wF63ZW
aJdy/YJUDByhGqHU2KxgNfY5JT3xNp7ILTTqloQQotUuCEzIfkKm4sVT9RJitSQNTCxPas0pXoA0
DAAZhUQgYEv9FDnuaQ4MmxvEZTxL+sYl6nVCgI2nOg1sH5GgQPbX/eaMznb1QKuFLeoVr4Dh9Uh9
yPPmmZM6rDyTgTgRkSRP04riGMAwHUB17EG+jrvMTn6HGcYeRzDkSbPlURCFOjR5jNk/+Rab8Jq0
5ez29Uuu4SAvgsyCTV39ykvqHGxHycWpKQCnt0Sztoj2ro4R66gaSTixmIBxcrJgaTK5R6LwQvjB
eLFd9U2wOswF6ee2oXfE4HLqw5hBtFiaPbQv8zykusa0VwbfEHkfRZz/qO28frIrfbrXJce7qoKa
fDf8qCTkUliD1O7dNjkbkB63YRw8VFPqr6B1ProozQilmu4ZoZOnvAOD4ZYBs0mUCMjQ+dXXF/TP
8jwnEYvHasyBLGOGZZkPGUwNRnM0ZpVesxqEZd252m1Wpb0zmQTQT7qMxBmQsI/IwSuq6PRlfh5i
ZCeQSaJTT6zLK/8HvV85379+N8bR60yMZ8g41B9X4C/f7p0sDnELSxnu81Kslv/RRlAvMTfB9Ep3
Q2fkR/YGeJvccHjLkuiqk0L1kzgVWKLQuR+2qyHlmQglJJp3y1Zq+FmuX2IUMUQVTMKvhBweoh4J
hRZKnkoEuavb+h62o/06YcU8IoIwDgpL50swT36Fs/Q8Dg0ibNpUMNJfoOmuBqFp01otSKdQnWeC
MBFkyeDV7ZnxYiCuwirNq90PZwLi0jNJlxfpyvEB+s4+VTiAvdntScWgiwLZmplnYG3UeCx8USeo
84DXAjOqad1r3SJhJgs/kmpB79U28FPNOfzg8cKavTeYGHUg4GSJ52a2vju9HX2AwpB+4HA+fv02
tk2DVMu4PikdzmwaK9S+tGBNk2A3T+RDU9O72WnJh3RL/cBERUMzPiUf2vo9iJD8GdE/HbWOPafN
4EofoF4FCWBeTLhya6Nx/iA/IvQyMwPiBZgOFAh/IrajnY+vk110t66x6XnQEn3EUK52wHADD+5L
Arpjnoj2dJ5cXTQfaRo8yKOPngtzzp6MLnmjVRfnpKCon7gmfAuLYLVJrRiNRjnYH8WMvV0nEWMM
6WlU1ADrsAUYLx5nLMKth3QcIMt1t3iLNlsPIiv3tTULv+4diwVKCbezc61NFFbzAUzpzbWyhxzz
9oBa7L/YO4/luLG1y75Lz3HjAAfAATqiJ+mQjkw6UWaCkIX3Hk//L0A1ULEqpL497jtQBK9UZDIT
OPjM3mvf6Q3hiAFSf95fU7IvLKptH5EaLErtXnWifnCXP7LE7CnmZ4yFmAWIb7PBLVQjGwV9vHFh
snafnUVGY3g5LAh8joDlNJIr4JuKSwh6DXWvdp1w9nCgiltv1COC3LLTTghm3uOPFIT22ArSQgtC
3oiuU6RR/fW4JMuQOXNkJEh91z8aBRqUkLS6VoiCBCJy32AQK89V7BhH1qosLTL3FlbwkGShrpLw
Elc9dcTMX3ofOBFygPxgDgutzazxMYj5o2OznKSx2IbUScm+SJk81zyTg7rpyYaQ+m39w1ChcdPs
6lk3ZXciKhT9cg+Ahd4Pl/U03Fcu+8F6iYrD/IjjXxbXVKDvcmiYdJfAnKGwrWOYwwWoFjlWT+4p
woO8QPolRmnc0nmiGdfpcafiAYPVUxub8rb+MXf2uyEWGeV87OXBe96H9N6K/eLmtHNxS0u93rWK
3I8i4bIkKhQBw214CZT/Y45Z7DgCQIq9pJkw1NuYuG0PdWbvjKLlDitZjhDvons5J+7p90JHnlDo
GP+mPDVt17DQWWLVw8SrK/7+F+WprUReFg4AOCeRL/jWgawguj90TIughkBjstvqR+r3GUBhJc9s
kxXCEiKTcEjp58YOindaAR6EtCESmSoUHPWSbUqSxwTLDQxPPpb+3WhA3++S9L7xw/iQh/JhnvC1
z8oFBNDQ2i7kZTTa1bkxvyXAaI+ps5AaNNCq6NcT+G6lPNpO1tySgABHaGEPFHkZsawdoMuCgHR3
aKuj3UPrjmvOKdXr1ivBA/62KmB866817qENpO+SuDB0q7mCfRaW4pOfR14XivGBM5HHdd3jOYFu
HZkYCwmRA8EA5jj4pHMFul35DS0nrMwQOuJsx6SgSecINmVrTK/09eocueaTiDWiNdmCnJxbX03a
wu+bD22I9pNVR7CZm/lrw0z0OWddhZDUIUTXhNwQ4kg1tKDfLLkxbQ4PL2zxKGSTdjQX/k6g9c4e
pQXvLcTWx0oWBCwyhz2IYCpfhjrpzjNXP36kLLj9/jpxrTeXicF237H4bZA6st186/BOzSAsJgvU
GgfSrexEca805xpXS7BQjnZI5Ne2R02q1e8lXsTHKOMErZeGPEJWoUIglmz2a9ohyV/kWkH5pX3S
cL6eU6xjW1uGzYWQHxKDSzKhS5mRgNfbFi0NcHitTYsrRDAyh5uOHLuguwZRZ3sibmx2jiRrZSlD
eeWgmomZatvyccyTr2mMSVz0cMN74PMTQlBwZ/FFAQM/6YDcZSB/YMJZ0vpCRTxA8sURk7qqvG+9
OtGhVjS2hg2uiI45aElW1miPA8b40+MgoTQU8HRtGHoXlWcg4/vmLtMfZl8DYsVHSPtepEdtGbpI
HQOPyUi61YvhURTJx0IvYS8mjdfRZM9N73vAys+YhSKm7dIht3tJJYwt/1Lm4jF3/ARPUCuZjIOR
wopK7moCOXmJmzE7xnaOZC1tXypchncK/4FL/V+bzU9N+P+3H/xf2A8UJ+dvSA511NZ/5zcs/8FP
84Ep/6NLjAfcNpaD60Sicx++N+3/+V/S/g9fKSUMF0WKay4y9L/4DbrzH6EjK3BQ4du6q5t8u7/M
B7rxH2m52A74B45OAKn8b8wHxpt7m6gq29TtRW0vDQXz4A29IUbkL7SwJ4pwgS70gIWu6Ng2oQJR
UOGOIKHMYng4JTs977+lWJ72UxukW9JbqsOwWKNGqLRMZHti5urobDEiJuoDQwCUNXZ9zSmfmncs
HUi7yUawNVnxYOXNf2fowT1Bt63T+9sSqwDyqsXP8MuTrObmGSpWmcBhk+mGaHZT2Qdj8c6ZzeJs
W2gHYZMzQrSElzSI+hhweaDLmUW4tdwVcNc3g/vOhBB56qoAyPCk1MmlJ18MXnABGa8XsdzyLf/k
i9ff2A3WF89bKfEd8CCGjPf3F++2zugaNpN82kT9XtEpHGI3/rQ6Hs3kAuS33PDsJXsWez0VUvN5
dcQx6SI7z80vv1y7/+L9kMuP+6UqWF4OsyphOqj/uczkG/cDGlkbRyne5hUEMC6Dh95Hw6rpX1UM
VVuvxpMcO69CZmpXSj2msXXUMwooWm74zkApE9U8T5MYF2Pk/WD12W71S/mO6eJtDajPpw7OVoSl
Ez7gmpfILCTIxB777twV99GUiXNg5NcegvClta0/XDD6W2rJ8kty54FBUS7OysUS9OsFw6K6iWUS
s/TK5uoy+P0nlueQ8ZT2YxakP3UpRIDanS9RCBWqV+2TNcLVKcfeeELCsAMXBDdhIJ1gSKovv/8E
9Dfum/UTcBlkMUogeUsYizXml6tZ1XUe9GPFQgzp907Q369v1XpBJBEPVkIxPLsJTyQQ3Lo+av9A
aljtPW8uAVdQskip0xz+ozCsmPz6hjnwBEYpEBbk2CO42ZZog/d2icamqMBgxA1iWafvkeQsZjhy
J2nMu/QPNiD9jT1qeTPAy/BZWZar88Xy97+8GUUGhHEoQmszmTa7mCwh8pvs1q60c4Rf1IVtcYqz
SW3Jid9jmC93Io7ptZZbfqQGPAwEx/zhA/rnHQvDAkkCvjCOHH3xhv36mkoEOAZcFoj0ak69Xjn7
PNTJ0tI+Z6JBdFdK6+JE/qUj+oZeZAkOXgJmozk41ghaDn94OevP+/vnpXTGEbZugf3hJb25YLCS
w4IbkGkHqh1Yt7X7mtU0Q8dxuK9vDTYeMtn1+zKM4I37dbDlXS8vKQzDA7cz9oHlkKslWVG9szBr
+gG0DKs1GtzBI6tEHaaKSdKk55+qAPsoynfsWdpJUr0REwjkYm7AGidzccpyTlADg4ZtCbI2xzOO
aIcBWA2UZi7SbUwii+YzyNfDybqMgPsrul5er1/uQItqXjuJ92KC5VywThiledEbOu4FTLJeetUc
6/jxEwbIxhI1jyHF15snMy0+y2jctwx5CewVl9VTjWAOOCDiEFoURuSu0tqDUWnRzk3Mn05jEPH3
wvoxFxV+88h2Pcu5V3L6muss/rq82qPgLT2Q5NoO0tCpZSCy1xPUANMUvZeKBrMCrhaFaf5Uj2hy
NKurtsHILCuJna+2z1u63rY4EPwjWDjbDbG4Jz1RJOyBFmMGId1l6TzKAS3iYB7snl6qaiseQw0+
X2ZjWN6y6uga5SdVuPLQWr62TfN8h2nq9Q8X0r9d13SENsWAJRx3fTT8cq9FM+CUTMALXZ9EQ91c
UUj2Oz+F3tulDUQjJyOoSpEOJrzAz4A0JZBRptF+7GX5h77jX85ohWqVs1ko5bo0qX+/y1Tl9J3F
QGpjjwtzdHCe+Ah+xJkFFGYGrwnhSvMU9xv7zcibwkrbNgSCdi+4Y8wiP5VdCxU7RbD9h7fpn+cz
PC7MiZR1UliGsxRVv7xNLokGKMkmi9kfoqLYd7eFHIwtujCsD76L2mJ6gkyb7UXUHtD+Fn/o3Jfj
5c3tbnA+O66lXErItaD45ee3mkCTtxQM8VJX+YFxsST0SdoTPOFZ4lk6OelOX7OGWq7QP/z2/3KR
SMmTyTANHQv123YwzIJoagwOm1FfGtoadT55oT/MiRi6MteHjYYIrDOdapeoTB1KQpdstEExI9HY
iP9Qrejqn88H6lbd4XoVis/jrZfbLZpRmyrgwmu5Ekk78sC2Rh7pVF9a1oIHI3QxtMslI3rMYQJl
X2YQGutd2ZttufVBAq0YJJEmiI9HbV/hwsPgREEcDM21MBhzFgVKSHYkpyTR5iOLYxwSoyCpyWeJ
un6vbtEn4/WFA41e5Yp71brALAGFXPBQjDBP7EtNYinLXbIKydXaqgnt4YqOcADveGpIXiMOvRz6
5oPbMlHqMpc0wirf1pS9eyfE4deHoYO5USIPxBO4n6imrpEVwPGYXghYND72eeIpIebLehDbXfxj
TR8oYja0BNrjq2kc1u5dgYwnprIpZHBOCJlqURGwBHLvaigo+1ZFpG5rhDKTP72+4qSxKIiq4Ag4
l4/er8qPAXoVkYv3BqXUI3LlTcjj+9BXEuokWSQl1lU2n1yhCNeYwbLoWJaUryNag20YHCXasxNY
SKLruM6ukY2SbHmYa8a5duPqiP0mq3v9PkLBMMYku9uQPXv9hdoT0gLMSSBK0Xnqs2FnK6aDjk82
93rsR7Ur7sfU1JktwWh/h5Rra+lkl8kWnfL6TVeQl7Pgu1pfe8YEUWwjsiXiom3fFfwYKKp7cGpQ
6sNyodtKLz4ZT0HcRAzxYqj2jX7vt+lrwUppZ4/m/Sw5rZMMvLUJMVLLUUoGPHQYL3aEyc292nZp
3B20Me92MTNgNJTxJ6AoF0ME3dni8c26E3EI4qOaYFwAua0Pl5KhJRmAMZqe4dt6gRd43Pez9r00
CPgbfFJEGXCIc+LEEI8X43HHkI7UcPqttnsVqi7uu5yyozL0+z8cBP9sFNiHYevVLWJ0mAIvNfYv
x1A6+kA2Gnb9IarYLWEaJYAeymKQy3xOjH90EJ6xvcA4gN/RGFAlQl+T7LIs/U9n8ptZJgWLYjZK
mKihaGRN9eZh4XZGRyBZaJM7glU7D/Nb50wkqMCoWuzBy55kue+WZ2rBkG9ndN3nFT/3//CmOC46
TkHjrv7RzAkUN13c0lCvn1ZttDzf3ZkyizRyYD9lhr4LZcHk0b49rm/JXBDBrLXyv29xlkcn9SkP
9KW1f1MUVnM71tVInjowPPost2j38OdGzK5LR6vD6iedfuOPs0vt7szHwLeQPYcTGnSMq61V3zuK
Li+frEOd/xwmfR3/d/C9+Jcm8186DAAcjsVb5AoepW8t9mZmBQNbRk6S5YDIcXZ56wcUJCEKCgcP
0KCVVFJYjlgHntfPDbnsaSp4M3//kS1Xxt+fpkxlhAXKgfGM48g3V44M49afcCZu1kyH0YWLFgxA
Buqe+LKu4Cm6fky//6H/0tYwDVIMeGzLXOY4y1P2l5tHtbKVboh8qa2m5Kix/bmjxC8/xmYmD6bl
PAlLfVvRiDYyN8NIYKzbBOzIyr+PU7VFOGY+/OE1LTfs398JlzeCyZKgs2HX/uaGrohaKkfTlfCo
P40yIxjW7PYTRkpuW+KEI1eeisiIvCC2SZ5tAq8cvvndVBxMwDe7oCItepDEzS3H6u9f2r8MJVzE
ydQcapnx/GPAgyHKrYeMATfBWs01HqGLIhjS9YzhAOkdiOPTfTR17ONG944hVLDtl1vdBPnTirna
EWyEICWLvyhYrIgwCHQiEG/xH6B6MgXy2pw+aI5wNiKt0rw8fXZaN/qgCOWLgS6EVOKkwEPsPk6w
klDjWoRNEgby+9/zX2ZB/J4u/9M5zGzbfXNZhFxqtIuo8goQmSCcvimc8MuQwrqIEmAdWbjDpuky
fdsgrtpmifVaV/A8G3+RZ2Eo/f3r+df3naqKSeQyJmRQ+ffLNAFIYfZy4H3vnSvmHNhky2lS9HCu
MC6CmMj015kmDCUPz6WSoEHXIiEn4tmrhzPIrrDFtOs46XappYJxzo81yulhLshVRpFd+I64JCxY
p1qRmctkDp/DqIR2LILkQ5p2X1ptgHi2QEI7nIkb18qLPxyV/6ynmRzazDnWYQtQ3L//krbeNpmr
KblBV2NdbKVeTBRzKirKfdIGkF7pBbMZ2MQkrJffv8HLIfzmlrPY3OtgTkCtGG8/b6yTbBqjhDnU
wr1yl4tzbSPWn6mSyNwtLsFNS+Xq/f4n629/tGRgygXmSqUcIRmF/f239rucritEwcB6m8nB6G/J
FBI7J4u++wuMdG23RUJjg+DA2MZZyiKj0h/L2DKxXAMJnUIELoGa3X0jqs9OjwBuKGf1hxdqvK0z
GEIZum2avD02h6b95hrUoTI2vgQVv1qNI6karwZYuADuLG+exuaubXSBG5CSbX1ZiwUYG2148Ztb
aVReMyg42ghRfKYPt9pK4AVgJ6kcEeFfCzzwMlL/U3lkoJh58+FK3cJvbgibc55H3dsxUQM+H2ZP
gpDNMFjRY9El3uFS+xAFcrPXDhhYdph7gsP0mnRafpWx5Y0DhCzAb1XNo9rA47UtTaJSdDFpW54P
024U8QthVosEpBacctazqdcXs2OVqEThYHgIjkkyJZuGhOTVfOnPXm9CXyn9+WY5Gp4T65s/8nlj
M/xeARkYEP3tYKm/60i/gvenXsCz5yk18eSMpxpgqdeMIxwgZn1hHf4IhhEUefNkGaWH3f8jw527
SQvkVuU47600Zhm2sNGbHkV+ZZ3qZd+OaQFxq3kdF+iD7eCBsMHTvJ9hE/K9UKN0Q/sx4MQw9XNN
RUmQIkA7UPXj8zSUn8UUTVd7NofnvgfNHPhEbNWF+dQwIz1aLXFidXtDC1JepzR0IeZTGRd24+GA
iPYVR0YSlMEtNsPxa5nLHbqaaMvi03zoKI+3aa2eAgUKdZ0vopeLCOu5hxqzCwby5afQ3jUVgQhx
on0tjKlEXwnDTC2zGnJIEPvJyj2JxGlICy/bPQpv+ZBX71bi3lrXgCTg26jg+ec0KAmdR08rlgSP
tvuuqel1veuNOIfFzGR3G0bj3fofgjIDZlGJd0ahkzinXOkVBdfJbNi3UIlvRSWdc8ZVtonr7AdE
nHeRTXbHsHSvzA+SY1v5V9PqQcYJNqJpGPWAgOh0Mu2qwTYCoMzEL0sw8EnUobMPAs3uzGjHTEsc
SZeyWOAizCvTD8vLHFQBy7hAcS7sjiJt+dKMaprFZPhZxjUN8Q5zZvVeG1DZukNsnYOBYOJKPpsL
0hm+nLknhNDYBRYwhWAMuOaivju3Q3vHfdykZv8+LeFBFiWx4/Xs3wemMZ77+Wvph/VVC3CzBYhx
6ETFM/1/fepdrEhLJzmmJVg2bDOyGfPH9QRb33DbgKNp6r69n/AxuloOXmMZjZStvCfp3t3nbPM3
yUjey9o3J1A/9nZO11kqp0EPOF6MfIZe115rfKq7EIjDrB45pcVxZB67L4wleqkjqWfKsgPNFrYr
XycBbyTmKg6ZIix/VDrCIweFnZcuJUrddM6h0CtJm9qGhwiEAwIbsKpOmZH3OCA9yzTjPuaYBqAo
wusYMDOUTL8p1NQemArxF3o+glokvGszNYv6xfgiXBwKmosGAsvENijH7Tx00fewdwn6mciKks2j
k0fZNa2Sr2bW3kxmN/dZnX+0VaLIDfNJsmfAEYmHkTX5brQveiR1YItwIfJ6svf6LG9rNUpAGlEM
TMgIvcgBoy//gnDmj1EqTc4s5mGT4CoiXOqdIZjGsfFBo4k17xRYvQ1fQqvvMXIVFX1/s6QddFb6
LZiXWi2g8irsgvmZkV9mN/OsclcubTdeSxKlNaLcSzepNpFj3nC+ZKR0oYmM4AVkhKcr3jJzHtyD
RPmVFzxb27n6nPo5uldzPK63+aymE6Pc4MC3+UoEagt1sd8gcrF3aDK6q0jzrzlK2P0sCGNdfxtb
Cx18TIyn55ZoCtEmsycYBXvrVdORdVyTWeMZORBNHaf9sTCsuyLow2ODfzkVyvR4/Hwkpr71JgeX
QlK67gFsuueb9oPvhCdijBEZAMNqApPDpah+GCHIzfUsGE3c7xb6R92orloMWB5Z8s+/ctHtkdWM
hXPgZtglPbJivwaAUUdip7QBRZ6uwWXCL7XNAEQdCpUW6MqI4lL2eWjrCFiOF4xlfhdgPh/QWu9R
E9Znk9cd6zO4laiFtn6zVW3eCi3Cd1zMh5o94b1K4wMP1OxiE68zYyBNmlBdncm8GG7UPxCY1aVO
ci3EiFpXNPO+mNLsfvQpI5evYOs0D6EZgYqXBc7zPHqOy6NIkOeZczd4o+FzL9mw+cua64k9LyuB
58EAj2f26P/LIR0OgZ0M29yatU06TvMeEyyX0Aj5wf4e4f3Aj70cGha2Eszim7a2IIBF1Qz2oJ5P
ZmWmHgiw1Is61OkRbjF8NEnxYLJvJdY98PrC8pnFYHrIMKJfTaf7xNxmW+Rl9DxEKKjMODO3teHv
HVGxCrfa4ipnglKyKXUvkfM6LzCw2ErPYULFNccJmUwxgQFRcG67cW+MEDEYeun3cxWeYxKHHso0
w/IYZpm2D0L8TXBSpzuZf+hXbO3E0Rogv8bYlT0UjZ9f1nNu2TycioBGoQi70xTr1m6cp27ftNou
kj0SZ9gdG106h7gsjn1VWMe1ua305ApOayA9lCyXWg5AzKZyvgLzetB1burU8h9MN402oGKw8sZ4
PXQMXBDHOHDXYpWwqDvRR8PZyfiYtLG9q+u+IU00xWqez49iBuNnGpJxXJs8B36nnwKDMIWBe2sy
w+ZZamS5R3QZ6AO+zPJdP4974ou6l9k1jS3mofzUqbLcInRPdlFQEipc8/zUJvoji7Hz2Jb6gQYK
ARtBcevZD/0i2eogup8hFzFY/ciGrmw78zwvzwmywkgN1JMf682FOm3nT0zJ+BR4VfFl/Q4mjyEi
CL6kkMX2lt86zzTzF7cRX0WjlS/EBRnXULeyh25AdkY5gPld54YT4VnTiNZ1URhZfsxrdcJ9vax1
IirX1fSv8wAeCX5bJyDrwmV9HQMwlXkEKFsHd6RmYAch3PBUCP2937R/xUX0vXO2UlPbEq+kcddm
Dom+PC5Jp7Iji2H1SJYm1lycAguircutQwixaZmu6sRVk2BI+mlpTwfGWO4xKrEhqCXZYBFR4xQb
iJ74ZtdYIdG0EA021V9mHcMJBncyT0fG6Znd5Ad/xl0JnPGoE8eOw4MuKaA5Y/2pW5t1RA4+qDxa
Zet7ddw9QP9twUoTEViNE5wxWd9b8xMcneznVtlYmMl5qkN8asZ4X6ne3bXDcFwn8WsxMSUjLNlG
9tulFuFZwWLPmU/rP5hjKAU+tViC54+fYIFEXHbVQRm/QnNUPz/PsOvDC2XofR3241HS/i8lqseI
f9z0C3N3rcMYybA+QvwpU1jLJRAPzKDa8vavT4E1haTt59Nc9IcM5viBjycHRQhsfOG91ARYHR2m
IetH28TNSdgxfkUu/N3stNrZasZd5ZCd3djt4Ln0PCD0zc9j2nkJ3Ir7pEle3LypPASKAYsGKbc0
ANk51jRsW2xzi6mAZjHNu9CadNLl/pqjL2+ln4yn2GTRQirUrkFetDVBL76qetwRlfkttUxyWMcR
jK/EvD538+tUhNUFRhWRdZEXRjy016l9T/G/1Urrg6mP9SnowWtVLl1ft2SsJI75CafuUzP35C3Z
4+f1P0kMsEbJ3C7BgbSULkd0KkncxLGLCRLe43mtuugYIZSBLjlQAX9xDLSB2OWwZS1C4j6ZaSVp
ONfvqDttdslVcOL1t3f+lGDvBNHiGXZCZxTGZJtkxCkiEqCYW8JhnFikp/g0D5Q9Ip/Gkx6y5piC
Jn9sAUWN2qtrRPiHQ3mBeNjdRRJOicsAv9ZvNC7JXVziyFM90LRl6LLuE8YBZqTLNGYnBoAb66VY
zWmwNaCzulZco4TSQrADyV0zJEdo5vl9KFXLqgGLRmkMZzyMS8Xgk/wXfTJHNzsrwhqdnsVYPJJA
pSoDhMxY9JSZLjlhVgUcecK4XsXPjF+skxmNRKWuZZ7WLYxGwrqAZl1XAc4SCcuQubmJdz4NnF+k
9Xm2KpTOOogUzDeUirEBYdHHhlrWy7OuSk950z/1ZV/c92bzwa58sbRIT9mC1GrLuLzPXMvzBcHn
PBLu19Z79sdhiy7Y2da497fQxbNt3isYIONwtnwf8h+9BE0FSSJp5g1VZW9KnRUp1Gdrt25pS32u
L1pYI5ztP5Qtok2fzCrYAqLxgBywAoK0/PPG7VsYHQsYkwIUf1jhV4dmWvbeSEN31diHbPHbAwuS
9pAZL8XIlKiIqxRPVdM/qJZi1xqhGUEyWV+8Rkb5iT3Ueqkko3mmhyZVhp3icT0nWKEy2ZxqKESM
1rbhRKh6ry+xx8ZD37LaXGpPnAMk5iDHP4w20w5kD19Gy+pfgtK9C8AKkCKfP8ygLXbLV2MTqLuq
Ik3a0Iw9YU72Ya0TdUeW23HEDmHZybkiLOXSR+4BVY1AKKI7kMwnwuOo2vfrS8dYhs1raLnY2xzi
WqwBzpOD9poN/ApGjBG2yhCJduKB8jw9D0qzzjjT71YcW5JIGC4E4VED9HpVnmurviGl599FAR6Z
vn8xCNzY9qSqiE9ug3dqPVDXR3tJTQrMCC7Aok1zekJvZ5fRXvO4Lln7onssub6IFFDeejAEFtHE
lgFPcO21G2bFd4j/T2tDHtvNhwFIfJHo/X795+szKQDG6WUDblLpJ4BDNS5dNrJP69iTycpfB1Iz
Z7dBm77SXOUUg5ztDt0Ut45X0jGDdUG5knYJLIb0ur5vlK1e32nWYf1R3F2glYCBELYQa4fCIU+7
MeOzkdpXEdvuZSj88Jg54deEk283NKHDbriE+NRIe792ukXPCw3hzwAKx85i6hgPl01wZHzvBAWN
w5JskwgsQHZGcyG4E1hjGh8L+F6MFqOTpsZrVjbqLpp1IhFdtjBqzpHsQlWLCnJkuinA7R+ydM6D
p4C2desaGZtO6szZtuVDnXBUW1F2Yh4mCXKlRVzOw7umSqkakKzbjYXwgdiG9R2YFrliZDA8TN6Z
dQPkF2WSVYSkAZD18MlyCvfoUxDXRk5qYFEFHi06U89Ch9eVABIbqiUbAyfqPtZxc4Yx3AViBDbR
2EVweTr8yeYwXaKW8x57DpvRATdaascv8VTfZjOMLnmvf57rKbmlrSDY2Jk+SwxVdFGBfZ/X6KJj
nNGZxtkEjwXvZlU3L375GdJ8xC/v6FdkKSwV9EyeZ5K1zEgZF51S6pBa1VOhMAg5ZQp9b2iGvZlr
nu3TVNBOqI/JBGO0lvXeHhEWVUZIdqAOHsZGbk2auL5NrPmDQQrvCY4B/kHsEDshKW0NgujP9G8f
q1J1jwHQa9My3q+EJ1JaIg5X1Oy0m8coG6PtWupQSraZeaB1rX7WEIUmh2vcOIwidYqin6UeOVQb
UZmfKcCI31JYNruhu9fGDLYAg4YXSjJgFFhNmzZ4jMjnPMwQRe+EwBjvmllwUcwpzsJlDl9jpMs6
a9fiZ65wD3CNw4HoM/3OVkiT0C++ZCbQoRjkqQSU+GROpXwQerUrCPy7Gjs8OpdC9YIJWDS9S5Bq
1PWECz4Jn5pGfekVC5GwjJjeVy8hvgxMMs5WG8f02nAXl7HcU+kb+zD0CVFwIsh6KW1YTNolTheM
lzrh5AaqBpLGiUtstkKffsR6dMO1NmxmAwlUZ7xP1HVGtwA5WJLIWqMYC3L/RCijDaghYGoLlFnq
/eS5sJs7LfvKfUWwLsIutv/7wdVC7puI0Wfk2uzOE2dv1jFdykw5PuFX0ocvtuRVau1Y0LtNqddN
w3eL35KPxb0Xc/bViHKMi6YEpzuaPKZzmHF+XoSXvNSCS1w1lleK+XWO+uV28N9lxibD6AKOUr0r
aSKxOfT0/S4U1JTbHkQOB6lZHjsnOMY4zskcNh9mu3YoB6R4wdzxiM173HSnkNqfk5oH0wYD0d40
GYCkZQi9mvzIvWFgSavZJFv0Ol7ZpagmbHeE23Uy6l7u47im2y3sHE2dZGcY4oO3CVwmpKnutm5v
LTKP+lQ1MrxgT2+W6WaFCzios+KKMulDwSe2VUnlHByNLjMuqg+OXwlGEdGLG7c448fe5ZNK78h0
r8ygPilSJReWPesb/7nWmgSo3QacucTEb36LhfYyBZo6x8Qhn8Plj/XLwQCzXWhEeI14VeKZXA85
ExOMLmYvnF7e1q8gtCXHpD1GUUM0t+wvkwN7iTdVACDdSRpQWpr+wxCCnw1UXuzsrLG3Nfl6265F
YVEzeW5t8ApZke1YwZPNBDtmE0c876CgdEnzksUEMoFqdeSQbPORR25b8Z9byRcj+Cjr5rHmKRks
rSLmm85rU5bApt2R7+uGm1TKfp9AcWfUOZ+zqslw65Yn3TZeqc2+aeLTmKU1RAhmBlZN0HOtcX61
FJORPWQHMccHsyEDSvnJuyHqcNuScb332/HiWHOA/V9gZU+YmFvxEzw9EwEl6078eUs3+NTDK/BK
RdZ0bpb3qcwmIn/y5CaGrYgIRjW7IOah029HvzWedPgZGOga8xgXE+3CYBI+Cm7lCjwBD2Pf7rDW
PEBILsG5oS2Z2go0MEu4DqJ4EmkXUecvkSJNKLbT9BBP32B9R3uJ9BgPdHRoa/Gtj4P3pSnf46p6
wb5MCDbYjxhO01bqimMaMPc2GUCQTsAWACHRx4K9SXpxTg3Cw2FLHVAR1yczAwOijcK5zE78zgW3
cBdR9wEigE/LkoL6Dh6YMPf0auioaBjSGOXT/BnGCYobE5m0KjnoFUD/jeOH49U0ozuiagYx2MSH
jzmxaBWF7/w8+gEWHXyQzAK9jGw0357u0H+/BsuSEoiF2lkcgVVAsmNjsrLRnA8Rv+O2LRxKj1Kx
GEvczRhNL22l6ch9jGcQtl9dldqHQaZ8D6f4Dlu42CHqP0STA4xbupe6il/jpmxwMBWvhhl882Ps
BoHOkgOd4XRD/q95YQ5JWoDGrmduZL1i7M8ruoxj21JKFfxTS94G22Ft6vs1yVDHgF3xXRHqX53w
C5LS5DrNFxuwyQPrVHUs9bDb+C4zgkB057M9xfXFnofLDMdiCZT52JmdOlmFyZU0Qq4YnJtZMDWb
rbI/WtitHB18NSrfL67f+XdV3b/XXszagZaW6Isfjn0ppHgInSkfFeu74uaK5i6YG+E5U3UwVM4a
yf08TsjCi+K7ZQ3asYuYeAsGYZu+vq8Z0u6GrpXIrayt4Pm2wTIX4A5rtvA7JoCon4SPxrAOq5cU
cOOxigXIdVEwpyu5FsqcsIQcsXc2TkTR4yiwQ+00udZ9ge/6Qn1fPdrmyMw1jKPt7Oag0lyNTJ9c
lw9dZNkX0Q63cPkqCir5YFKhXFqLkpBed6g/DkZ3VtS90PD9hl6dx7sBHYTnVIe8V/k7kVU6sAYv
dPXyXS+0YDe0CXu9uG+3ONv0g99VA89ccBui8n80Gg+42t5Ebti9Y0R9ajWUxInVEHTQG+ZrLYgx
9W3g0lNaaY9lVXvc1vLMw/ZRDU16HLJw4d1U4UvfNM0OHdJdZ38vTZq+Mu7tB31O1YNjDPXdEDje
+n8l4n/YO5PlxpGsS79KW+9RhtEBX/SG8yxSQygUG1hEKtIxz/PT/x8QZZWVWWVV3fu2tKQFQEqi
KBJ+/d5zvoPIm5iPam1LgAcD1/wNttetOTohPsYz+v27Bhz1PvBCrqoJuL9B3LMW2M2asERKcuIk
KCBs4yILBWld7bQk0cB0QTaE3Memi7h3rpppC51dwAuBz3uI+yrfaAiMthgpQP3wz72rAjR2G40d
49UG0DF3gb5B9oiJjXivfaPcitZHD6ONvFn1L2Iyv1sIxa5RxauSVWF9TlJgNEhE8qOFPf7W6g2w
icJ+Y53uTq7Rb5JGTJeprXvcvhN/LnqfP1QpItZqf5OmtQnvxnqPPXM6lzvPbszTcpNopAyiOdwg
76t2Tu0S3hyW9dV1e7GXefdVhzHBaC+tsDL++neE/HebjlWxCpB2XsA0QImfpmYrKJPPosxBVo/Q
XxuCs2RiDuce8aZKekndSJhoU/I+invB20QcJQyuLRmCLhZhVV+t+UfDEtqENc0n5TckcBPGYKpU
O4LT6JA5e8zjGHMl4tjRgwMW4r2kT+FEMzG0dHst7Zi4kbzcWkM4W6+fM03fxJPYY8zqtPRNw9eS
ReHDSltQNKI8Nn31bDwFpjgHIRBDSgKdPVz2II39vavIv/VV8LVsyX0qI1yKSSySDaw4u6WpLakz
846Q1iB+BYOgAWn/Nka+ojXlrYkaiLbtOZbwZYIkx0jexk9e7NAlUHT+zQZ4aur1MIc64u8m61ba
qEdskbLlm+L+3EDCJqqTq9GY4ollrBhuC2roTMxVemo+w2H6kLTb6UExuoFDsR1Mi7gcouh8q7x4
MoJz36IKJPZxG+ojnx66hyKwicZKjF2jIfbMNA9ZScOzc3yPQhxPFI7iAQ3OoH365fQhEe8JFERb
IkBmHeq4BlAN0x1f8op+IhkjxOitOtv61lqBOjH1eJF6d48sqz34rXVxUxKj8K/5GFLb79EQwP+b
WMcEibfsX7fDaLpbJdBIlo73g0bbm60XdI7inAIJ0RXDSXOjM1x/IX/nHrj2sC7rXe9E7pcQFJHs
nmlG+kgH/Nd+CLVtl0PPa+zmmwulYqVbzacdNxcRNb/pidDB8vlbV2urNd2a98GT3/TGf8ZW1q2V
hvkcFh6i/I3bkkvPcsjqAxcLQmW2zsFvzcsWc8JqXdQsE1oGsk6ngSWAxe4c4jOGjNTz+R9kAjKG
1yl0qejvXt83a43ciQkXhU3qGKJfrwJi6zir0iLGRXSbnqZfXb/bVf8dtmW0zuX4nEdkHmFf3CUS
/iPRqE2QH0ylPhocYhsv9t6A3L8i4XtO8uCRZ/HXtCCZjG3uz9iCPkJdLMTD0rKIcHqpveVucZ6m
gPGaK2in6Jt2AF4XE2YIypWGneeRzhGdLJ5OoOhATPKrnSUftSAEqLQBcaJ5nvomOhuyiHlTgrdq
YBeA8/ihE8qyCYV7ifr424gaC9EKYxheN5mFEKbidxCTz5IiDiHHSBRcCL8kw4a1r7O8oRkAN1Az
3ZPm0xWsGbuvKoCCdEbHT28E5gXALInvuS+h+3SfZSQ+Sd4r13bDdVyl6CQjcD0jIkdKGi5/4KBK
c+yfkQfbB92ZXT4TThJokyB3u35sjggZ4OVaXPvxwq8IPeNeZetqPwBaQYNFps7ykCAyf0PL2eHW
4ZSfwxucIQ7Ld19OIZrvtsbg5dtp+RGh7l9SuI/X5V6Zpyy0hvHt109wMsjYOb5lqLDzT2wDcmvh
lt1/fXcJ4qpM6EH/8e2zYa6ktbg/LOcMdlrPtbeJwkAcAZUjQbL4YCcGzYO2vZu0kYah/iytPqBL
Bj2/40I0ULBzIf6t5XOX+tU+94pPNQMB6a148U85FStDYQL0iOIjKexsZwTeoFxp+q+mq/9ABLkv
I0Q3iAw+plA9sl5Om7hg8yf4q/vEpWwqLXovG+1SAjGa8Wfo4UOaWfE0op/t116V/07YxHsaOKSK
ANFad1Py5AbIb8CxHwq3Bhuphm+eI7QtF0i3lyQmuiI+ezePPuToTeHNle7dHZzhlpkSVgVVqwHT
zhiaYKOaZz8i7WDsxh1evInX4kt9K3VW72FyP+30LrRcsnUi/wKu6RcIFWgdbf+MrsYQ9CrIbqIS
69AOwOqu2b/YzIYtRomtQdfd7nJ6UTBVteHbFFXtPnyxRhQpGsZAHPooTioiA1Fgl5sUJLhXn0tv
AAFanMKpey8JAMB3K+4Og9zN2OETzfQCeqK7C3JUmyIQXGOipFqBIf4dP/8aEgXKy5VWo44IghLz
Vm4ls5bzkoSNu2mSH4TJQgqO2Sk1gWQg79uw7yM+Ol53ZOSR7lsnUytnFiLqKK8tikQSocyfeooa
oEL+tq7a9KWMAXFPEQSBCXsV8g1wLkKHsWWFV2r8Q2/Lex/m6SGv8n3MH4KBQ/MR1HxGC9Fep1zd
a7u3VxV47pUHMiYz4V5k3nryId3CTuZaazW0RNPRoUuRnCxPjg/Hio9OyShWUdbETfvdZ0NQ1ChY
6AsyYTDauzMR/5BEOVV9b25jO8QDphNj42p4LGAezMsa26wu/4EYDmbe4EbbwkVoBZiZrA8wZJPV
8Doq7VvXqR+RVmrboIlmTxDbcX2AtgQ9cmVLdjyxSp9ZhLaa1nroiOAnVZbjn1RM8yeSDx2jNBcx
/toozk8qT4dtX5XxVmZPLOzeS9JYRGC4FH+4Y9bMzLoZsPWsdWAkeU8Wq4HBntPqQGgmtIzJ8CoA
nqxL3+qo+IOYQU1Usn+s1gO2iM55DBow8AKfBTR1cjihegl3HXvNG0l9gOq6dVemv+laN21VaOyr
DJlfI/t1ommbunLyTRGC8fRpOGCD7KH4e48+gm9MgxWIG8xofXrVaBlGhaBMgTQFUZXCMqWjH4DY
2mZGoHZhaKLhIejIcMxtEmp7mY0nS590sjebj4kXuYxZVeI2YOg08M5lzcC3jekxAqVD0ULLKxns
rRkAs0/ThE9UpJ6mfigfXTB8+F2VrdqyufaSoBXmgOhW+smlSp+2adh4NJ4Y302zeiOAKxRYo33E
mnMudI0rRxE7JCu5zY+iJYfq6+QDdFat/F3KS12O5SozebitcWelBcQlSxp7g/qEnVcVzpEuNeI/
x63ZwMzT89D/omHt52+hHWXgNhuz6m8RcQhsQ0ll0MGfhgmCX91yWCJ1vYE/iAKU9lMdoyyJovgO
/u+7R0TtGneRSX7uDFPT2I7nq8heR9T1B9si5SHVyWnNw+RrWTIjxjyIjCB7oPdm65yy5prO8NZV
7QFbze+mNdHySdk1VDBSBbIKw9ukVfoRl+EXw9J+4tQyHRXwjMqfRLON8cOGG/2sp/QG81R/gCf4
bkTgn5Rb9RvfbSh9IL2vO7M6EHdgsfd0154GQ8vSm/SS2TSz46BeaZXrrIx0ot2ttB9DfR4dRrVO
2vQf0OT1ZNhMVKHgz0/Mebd9PIGvSeqfWNOwQ0eSS2JSnZUtjJuj5G3Q7ey0HHX8zCMGXepYakY/
NOt1O5EUkw17LrEIOumZbEMt/kl2Cmk05MT1LYIefxJQ9+30Nc9zsVJ6TkgkpeLopEeTBJ0jSGVi
YFudki3Jt27FJIZupzq08/UxCc0zoP+XwDNvTaIf88kxVmVoWgy3nGdhdd9xpNostsOjmdpNXYd3
VyFeM2VGDg4BEUhv2ZIZBpYv2lE1flo2WqxGhp8cIjaOKz5hdJFgiecwGM6JYgJS5QiKwf48ZwlW
r4hlgOy4t9BCa5/6/R2/2LSt1B54Z4vli7My5vs67PVXaTB9+B5K2bL43lOoQBBiSGeAmik0/0ND
9gNOJfa0EVLb7xGTw56r3FoX6t0KNNp4Jf3D/qVihDBE0BY7zG+72BpfKZK3bahjrSqIihOdaRw0
gxUGDXuxzRuNkXWaDGcbPzeI0Y0HFO3FU8J/aax52ZiGEY9W47+o0Z32s5F5486HyO5iON7eXqd7
uarhCu+H+S2U6WCNrRaEdlqY4jIa8t2wVP2y3AD1+Cx9TV3MSa9eonawDkHIa7rcabp1/VIlasMI
WMDl5hFBrXXE4maMEOfvobSqgy7mb5ajaT4lfAaUeMG0w3IuCWvrzOMVgSR8t+Vc4/TsKrr4+uur
Bkn+loPqdjlcbkzjTel68vz3B+DdClpvHrAKYmbsLD8rXXxvaJS8SuQRqDIq8p6qyX3VVPnVHKv0
t/kBeV+Xr0YNME8hIPjvDwCj/U/fQabyezf/CFPz0n/7I1Dw2PpU/LsHNJP49RyWJ/lvvsOfH/DH
k2yzkdQuQhLXXF6KpwAqXT54JZuroL0k6JKQjprVF68Ge4/XwWBQwL38bZAsCBs+4FRUX7pilrV6
kb9b7vWkSjd8kINj1jsUq16fMOpLjoENmXDVtje7C8cQ/CXdETGCajRIEmP3rLmN+TMP+FYTSnDQ
0kdRCSZ0tJpW0RTTdKEpelBj2gKgjN6cSJTfY8thnpeL5qvI0CspvP5vreM4zEe94KVAnkOQiabf
S9uPdtqYN7fB4a0pOkxnlu4WWBO77q0JDHUmf48JhuZ2bwaq00uGMW213CtRTF9ZErG3zg+mK1vc
Ssv+kFXYvVX+1D05lQ5okSPdjSzw+eE5TxvmB5XeHJPcJmLebYZb7DL4QTuBM9AWCayE+eRyU+Ca
TdP2w2Bz8IVLakAOuuMW8pgKdNhlXJUfYpiHGn1e3ekx23dm+5/LeX5ZbYPvbjrm88PMdx0l5IdO
XXhsygrgQELczPLFxjhV9yGnCG1TYmqGYIOEUj7zW0MB140eqOGQHjzfp70gZ+FcZr7F3Xg2UZrU
xQCSs0F4XGcdPy78miZT8jKVfrWJXNRa8zbEN6msFAGJScfFcXT69Bz9rE2dfBuAkK9ZTkAqEaCb
IsmTEwKZbZfyrRWaXqnHhywfx+fBRSkbORtTlAWvHJInFHAZn8b8XZkWVYMPpRay2xocLzFOnrL2
qio+JuX/cnj+f+TT/wXyCfDJP/lp/iVx+vr987v6Xv/2vQL0hGinGY+f/+d/L1/0i/vk6H/DoE85
amKOdSEE/II+gYMybTzz7AQELjZXx+D1d+gTi+jfJDEkhhSOS+tWzs/g79QnzXT+Bv5EB9Jn63hu
he39v2CfjD87njwTP4ttSJMn59CxZuD9Z+9P30E9amDvr9XUu2uk6BESWWg4SLl/TkEj12U7b/x8
+XNCuIp+h51cOmVA0WSNcqX8ag/lvWqjdGVW8Q9QqP/0Wt5/+Z/+V9aiTA2zpuZ1+7MTcX5+lEeO
IAnUgJtlib8QFiw/wiAQGzMxUXdpr5GuY0iUGAVxI/lofYoQYWRBSquwzc8J4d0qHN/ddvySD+0p
NwjyLbhShUC4V//5mTn/+sqBmUH3y38SVIb3FzOSQ2sUXZFLicmsa1+NUqenCUvTmgO8Q6JchrLZ
JNMEr9PoXilPARCU6P68kvKyIS3qoCvJxo72QU1DFSg5Zk4r01/JVfpCc3IFapnAEINsw5Y2tGE/
VGM+tCxAOmjpYm072VkFmgLr3INitpPfMuPqQCfceA7A+qawSuDjYpXrtECH0qWxJX6g5m5XWskF
z+ppWRPIxKQKeKmDjYFgGLGWViSRURABhVQiWMnB3bU9Vyldo501EP5CztY8N7CumU/+Dx3ZL1bo
3afaHP+LA3JxvP3hiJv/9A6mZcleAi7azNn481tTauQCuui4UPc51m6yNP1ATO8Bi1B7ifijNlAV
n8a2YrBuEwRtej8MEs9eCa7E0z2Kg1GL8DyMxock4ppabkzWdq/8Q98TI9e+WIUL7L5jRuGh0YeW
aF6L7DFU6KkJxYMgNGj63tKJLpaTPZ0M2ZurGGLjzisduV2gNprSaMAm5At7jrZrTbu6tWBcMFhn
CEbVli1xfK688dqSxgJKmw4gSiSIkBmBkISczT4gAJuEpxzIW3wPbHPYETZ28ayU5EDNGW+Z3Z57
dFlhl5UHEmrBGeXjbeyORPySJzUvAsGU+xAk2HFNFrzReiRnIcYYhU2VraxeRttKgGV3w6DfeqOw
5hTjaG3VWnsWqr4MqQHNIMgfmSnuWk/6SxyUxqoZkx9Zr2wYHl68x7W/LiBa7j1bfM0Cj4xllz2w
yfzY6Hr48Hb2lE3J8F98yOZscv3rW8C1dAN3og5eyf2LCTaR9DU99tRMi0n6dWxiHQp2U1b5WiEP
ptHm1luNKizVjCPRf2/YSPCflg8PbfpGVhXykwpdtQQWSmwQqrDSqjekoX2DHWDfkhavidepbYAh
4j9fHRYy11+eOeI94TgmVy4X/+6f37xZ3Xj4Mgxmk0ZzUcoUx0zmArJxku0cqju20tY6yplgASWn
oOsYuGaxPE/UnvmwVAOzdBtQRDjfFc7On8jkMkf87qYs+3kgG2yQLb3qLRGVoT3AxXex57qxvDKF
J3k9DvPDf/6tjPkj9+ffChYQJlHdAvci7L8S4Wz6u5mJrhYY8Q057zwmjGnXR7QT7bbfKNFdQr38
yPLb6J8EgWYrY6JXKmRzsm1AvOzv/8sCYf3ZWjlfJVgNWVddsKRchP96GaaJhtOzgD0k0BDs6DUj
2Jsm3I9wPqU3XToqXS6Tn1qji+2APL1vcTdUBf7DQJuQNWdsffQWwhVKL7ZteLsg7u7oH5wn00bl
GtlIU7HC16mT7fFusS0sBUG2fA4bVFW8HjlYC/pXoaz/2+v9Z2cuv5xNT5nlT+iACaTzV9+oaIcB
15tkdUZJsSPX8jV2MO3hIorCSK51q5crpjn8T+/bychIGOgEM6v5LSBamkgsHqQqNoqh2NpAcZVB
kup/fk/If/kDzKZhlmnqEUkN4f2lgoiNtoaS3g2sg9FTpXuUyeyP1oHKHrozyUvTmD0YFJy4tkEC
pa6TG6UFaEvbOg6PfPiDreidR1LY9bVE6vWCqbE6ji2zOg2U/sNNv+FYMh+GExNHqc2QLU0S0mPo
L7Heu7iUyueJVir4WKN9B0LkXGrDSL+keD4I98hN4jyKdOdgviDFWfwYWpldAruIVqiSYXK3QMfq
AS8bVu+T0uVHN9onnGXgK8fC3qnWYx21XAAZJpHbOrGw+PNaUsBbQkakdYLELZ5o+c9Ca3UxBpgj
uX6DbvyaAzSDfxk+mCZHu7jSjG1aOvSm8/rlpLFfv9au9uA6fZ6ccev1SN1IRbUPGvB0hEfZi50a
aB6YgdwjYZP/INqb2ZjBLvHI3PHGqKfhbkaQOex678WznQHXhmc1L4ZTuUdBD8KkScSWpPwvNAAT
JM9fLgWe6zqUP7ATDQNCgfsXRITSkdwxDKZOwDesaaBAr7nTOvBC/Ja2YeyegK6DQo4ZZHlJ8V1D
FbFdzicqbLNVMgVfmpyVbNIYYay8onpBbBicWzdvLmZc3D1CohiW26SnIEv6SBHZrhDMFjcVmrh9
C/lYzvtKiW2rBB6OTLUfXvaz6Wz7PYgjFqiopwQziFftx147slees2GYIWKtrN88PGdkuRf0judD
UaQOaiMd5fUwVW/R6DKjdNCjLPfqBanNfiCCdU0O7YP5/z4wSueORmM1BlI8p0kinguPVK+yamej
MOeqaBDPgtn9kNXqsTxiHsftJ92x1sudy40Ms3squ+4K9o6PejWMO9szoxs9yPiWa2RFqAxR73y0
nFruXA4TxLerSulAbfSJ3iMmPptnDx+9t/2dkxBJU/omKXp5l2wl8RHrqPeta95Col8t/9RFfScS
0KacrNXWyXTrzejcjiydEb5dJ8x/OpwG32D6oVOwNsD7En9oj05RjF9j2cOdStn+R/p4BqHA6+3T
1Z0m94MCi00FNGMEDHIicCTeR3xuv8ajj6wL3obg03ppQ0I9vWlU+9ZiDJFPTIgwtB000sF3KpHB
ro9YrlfOUEXnhlT1s2ZWvwUoV7HGi+TgBUl/TWAj70LNmZ6oktttSp4An4Y+2KbTfNnuinBEOZg3
h+jTV43xxceB9OgKdTWwaX3phkS7pP6EcHA+DDPCPyNGYRtSHl7cLiwv2YT8RgCUQ+hLzB5B8aVa
M/m2N12okywrR9JTRegeERNRz7ezsV4rjVlG2b8MGEAvSeN9NVC8voDr6l7iyPgKzdy9LEdeaOiY
bhRzk/kRemrX24QN2xYtCXnxzstyE4waPrTBsI7LoenAxxhcitRFFTBEcf7C44fIQXJnG8+Ur9Wb
QSXhWjH9QwABb5pfHVA15o/lPteOnv3YLp6Wo6Gx8KBn3XU50kdrSy8n2ihTVehDA+263CiNKCGP
rv+1qahukEIQOhy65BRKk9vlMQ5BT2zXonK/PPqPL5bzt0GfwdsPfC16qVud8/KEdUQwksHLYxQ1
bic14bc0rbeUpPfIRRbpg2VllOAERPk0mX3rZ6tOo78HVWJelzNVPn0rcqkdxsB1b0gyyw25EOhd
GPFRiIyJd8tI7yKXgfRJ8ui7zOmCrUltdqLGuumBA07sH4f10NZPy402nsngjS/xlNq/brqCtzjR
zczGi96+FKOjoQOb7/bDyS42tsPFSRjFAcpYQJ5vpJE3YUQR2nUWMrdC5xhZRBOLKBRE7PTmUa8t
6/rr0CHczB8wZs+PVXIsbm6Py2H5ykjnlOvAnZ/H7qQk0HK33lqwbTcjr98h3VhvoAidm8XRcp+D
0GO5D6r63+9r9fbXff/m6+b7/Ckn0DQIzL1mFOMjMAcso0ZSUmlzuNyUMX+MpsqmHeDB6dc5k3bt
ukhdapN/nHMlu3NZaC96Q6Sz5KP6XMRjcPMn/7IcLTe01NQmo4ewLwfZH+2uZkgF1O5hDfKW6MF0
WY7Q0/aPsqj2jt6x/JEPFq5TsD6Ml82nqCpClH0XJk/1Ax9w/yjyUHsq2SAtR0Iz1RUi6UV1Yngy
kcI3RtErAoes+NF3P9houE9DZMGzQFhxbFs9geNexY+Sn1A5+nSN9bbduWi81sRgpljEDEAkVqKB
9SrtbyN61CeKJPPSMvmkHUgEnpdotP6d6Qj5eu/7ub4LrLJZ5zj/7lY3NPd0/pfCF4Ho4Y+zExvF
NTK3brc8aLlDyxrtlCcoPv7xxct5x9Lf0pAUneX8r1MGRjxsQLAXwpaI8SqsTl5Qei/oY65DHvu3
5Wj0CK4vZ00CvSz3JUk9tOB++Tu2jb6aqRdbwcJ8LyrTe6mTIdwwfGRyH5Tfwf55UD6gU9XQObZT
5I1vRs5fT7qE0vh5N77JMDf3uJadzXIY11zKEXRi7J4fbDvjoQ5DqLGpRUpZiO4zCWeKX9G5aM1L
95Io2z5V7DFht3ln2/LbMxMu9LFmjpPMoXYvPPu2nIIG6WytqRs2kuHxWkZ45KAHda+NDsWiia1y
i7q0f7V78t7bASnsci8oY+fhB+lmuTNtadGYeXF2ysl5Wk4t323Ip3uaEh0+VUVKeEElggv26+AC
7BINtcHIno73FcXRIWwSYlRxMLyYiYnKG67ZtiyL+gWLuf0Yp5Ryk6PlEZ6Z6mtm3tGhmxMgnHlp
MJh0L49YTg3B8CmcMLwsp0idxpsWx8V6ubNo6p9+yrOtB+ch2tG6wOHInrFcu7cYWe1ytNzEUHj2
SUWh6GpV9ryc09qUt32Qdoc/zlkm3gFwLfcyT9gvl9LfhhX7HrpUHoPyrHxtMTRcxo6oqvlItlP5
6hA5GLIuLWeGIEpWiSIWtWX0yVieXzrG3fNi1zlS19jwjkvJXhRTewwbMRsWAuMlmm+y6Ls+g6Vk
359CUfUXrFf8nYgm7XdI1LNVjQHwxmCpINXglqRZeFvOeLkgTd1qEFCY7qMaqlMXOSwG85HTTOY9
rL8sBy14qiIwtCvt/AIiKb7bMkm4eqRJsXHEOOyVhO4YO854DkpIB479MbuPw7IaSNPow1OsmEDP
Sb4EsjqE8pCeU1J8bfW+c67mfLP8qyIJ79LwlYBhbSJ3+MTVyjDecyyeogQiJsufHab+YW1kgboQ
f1w/bDgBvHKNIlq9YiT8x7ETxQAqiDNee2GGmcJAINXqsXrXuMrtMNW2yAwG9V4VA14mmZkn6A3u
cSS7Z00ANGymuiINqa+1FxtaHFppKhLh4tjQnWC8F4RFlIYdPEmBRsS3QbOoPG9ewagFz4mBGMvU
OTIaFPu+5vHxjtL1MA3Gti+04VqVxXgdRvtN2r21iUvkNcAFhucG5PGA1RdZeH8xDHjcVeu535DS
P6dWMR4zsjy2jQeww0z7R8SzuPWjrLapHsIFbWR7qTqZn5l52O9MZrdmfEqSMruPaTjem7gJjrZs
dkZNsF/C08fDR5EaQGrPy+gJFciI9i1vvTW/o1instBbym/kc5IEaTbKmqR0Kb5XpspWvsMOtK5q
sWnjKj2p1EHvWUTR1U6h6AZDg9hHSO3115+sbvr2kpdoIHswcE9uaj/5wfzjaE3PviE07F5dPGhY
eAcUeJiUMX7n7ErWqbK6d6Fr0SbzPYx+KiHVJgCjrPXCenL6z6ST4zeaGEgOujy8c1nGKTypfUTc
0k6HG3is/MJ5oLfuVoGo9tJseLktwxm2Nv3ledlnXlm8cSBShondJPPT8oLREZtu9AR5CxnOa0Lc
5LM9c2Xmo76xjFfr4PZkEteNePjzsV+TKxjKtLyEFtb+pqV5dswY1dGdgDGfdtdMFtmrwlKD1Smk
DG6VfZdDbG1txDMbScV+rVP1PkETgJwjSS8VXxWhYD+mLLU2oe3j2mtn4GSGiZBaifeX3wb2ZnKn
/ih0EtohZSGUmCD82GicUxleXUMZT6oXDwQ91lswvg45/Ut/pCzLIpJgfzFezc7ErWwC69ZDVzuX
fh7dXC50MVgwsXf8ctPkpDm5g5e+Iup0ti3znL2eds/Lt6WC2GiaIqX09Iv0h+r55rf9tBPkgD+b
OsrVUIbq1oj8HWFxcJNJtF/EOkghrMPylBE55tsqadK1hyR7E8dkYaDctA9cmSMEePwyhV+EV7Y5
5mYkyKarj/VQ5Lsshyun+1r0qtfq3cmNfgt8xzl0oxFhA/BB+7VF8a7yml6UXU4XjMnE66b8fjKK
uKjmzBUcYdhXj8V7KXpGjRVENOOzWIqleJr0UxYNn5LX/yKK5qEDGno2MlhzBOBO2+XQj4N2p+py
2ESMJkazj+5LlZZiVTzEHf6Bin0TLuHMeRNGmu0NQ7xXlimfTKeST1qc0iAJiVxcDpc7/MGIjkrW
ALfQ5IK7QneGlVTbBLVK92liOCi2sLBkEsUFAePGR1+JQ5Fb4hOt/kfmy+Gsg0daCbYVF5Zob9Xx
Ld+pVIgVzydtm7ph/G7UDQmSdTtQKeVvZulMXOsH3Ow65K7BMbnIQRR5cvXmRgZa8dITDKCmoDjp
8MNWWthGr0aXuM+yftdb/IuOncuX8tSUUjtXFh4+VUbH0p/mdxY3kPSnbTBCf2m1hEKx45sgrKjW
zAHblQeJ+mHJ0nkYhT6zJFXG6Idz+OALlOEVWBblKP/E+hg8OW4UPhk1Iu7JZPG1NBkf6Qdi6Mnc
Y2+i4chQI9aB+kn0ddOJ+j1I2kOCjfBSVNU7GJ7+3LsOnZ+GtaDXXC4tJkw5n2CGAtE8TkzyB2YG
SulVCDyT+rL8K2ahhbCUmzAf6o88t7u7azPoKEkv3kpB5xlH6asgOv3ARwQKPSD+bRN246Vvk/HC
J/KnGpl29Ak6nZWVGXJrThaVUlswk9IBhzFdJI2J1NcdOJ5DSHDgvTCM9gLcTK6lgaVbt2xMZ5Hr
bP0KYtHyIjVNAnuZDRp73azexajaTwhjh3nrm2xEM1u3sAaMYEqwc/Tll2jUf4QNq3Rh+2R8Ss86
p3QIc58LWaO530ZzTI/N2DcXIy14B891Wmw212SiXYjUEPAb27OeToWjnaKK5SSuGM3oiAnx49kb
mTQ13kPEqWgGo6dGFdFTjEUVq2x7Lxn2rOzewFgJOmPvWAZKfSqBGknfqwc4aj3hkoEIh7aLHYs6
VFXwksKkuADsHdj+81L+cSin/GImIXwbRJT7KcTahQTkEz3/r38oEAPLmfkuLOAshkie8TR4w71u
G1SDSIQ2eqNeK9O27qNeG5RRab/3maTgz3IJgS0SljoEpGzDg7zfWz7bUOnkr11guMTSN/op9VEa
aFUuDh0EZ6JB81dPtb8rFT+zk9YvVmOGIN3Nap+VElxPmxPqaRrJS62VwWPGrWYl7dO4wu3mhiQk
lh26Zh2MRA+g7eT5YNiLulFnR9nGMQSLkLqVvQNEVleEAiv662eqG4TVkVl+EWUQHNB29NflJsf0
f9UkfviQfjLR4+keWZN58Z0kRz7e5/emSL9bZnDqvYhq0cgnWO7WtLbBwz5FmUqeJJuNjTkoZjK5
pm3ZuzTnIBD42zyv3TToIVdKM8D1hJl9Hb3Ruk6aZzHJY2pKA6FLwhZaEVYHdNTrodHzE1Oba56q
5BTrHoHh2C42Ki3bkxlhnu2H6i03ECIDmmi7n9BECyzJen2IeDOvbWwFe7Rq3slz8AplghZea3hn
uJ3hLrOk2kZkWFcgLjDn0usnhNfmKnApXOt3dlPjSpY0GB3HeIukFx6CYAiPY5+7fMB0DX0oYD0f
kjgfUPk1KJIP5JjlGTPSTfa+AcO8/1nSY/zKHO1Kb/mp6MzwkEsWGqvK9Ucdy/gW5sPz6M6mqPo9
G5ruBKiqvDOWWNdwbJ//h73zWnIc2bLsr8wHDGrgEO6AWds8UGuGFvkCq4iMhNYaXz8LzOrKW7er
53a/9wsMZDAUCXH8nL3XJjsPACKSG6toxZbvJbs4FeKcEiG/7GGUBEnpvo06P4Hc5GEfN2N7KVGr
W0BnBELBLMa8515KIDpnMGNn0Tv1Q/p9aqvkQR/Su8ADqiIa/T4lu+Qg7BwNK3pJPMj+Nm+hlCoD
rSn5agHrSFdDfRcxG+Xyvh+rcryzsGgTgt72JrhaVlJHe5T+waMyuLttcOuf/dhV37zAeKPh8uGV
siK2pUfzh4xgq/U5VrLeG4+QWdNDLXvCRo0BD1nAQG4c0nFPMb+HCx/vexx1T3k27JpRDW9aX4y7
TmubtV8xvy06a9op5oF8bNmrxnEKcygYdyNWkA2AT1ZRnmNerLnHVU7VYbDfR9dL95FIYkoXb0Tp
n9bTMkZxePZdbErj4N+ZQ0ViOlxgFn9t/iSJMlhkdpy+MtTngwFTvmRybUMhvTcmok7pYmLFwJUa
NAmZQhUzoyb9UeXmU2msqhl+y0g0BAfw1jiEdgcCZinSv+40xilrKyLt076jSONvenPbK+BHe2sj
dKoWmkxJgp6HG1WqcStqW3fVu7g0RJ7YSzMu80s55idl2O0Rce+GqjhAw8emNoJXiXnzrPux4ISM
gZ7EKtr1Zg1h2QM6l4a402UPbUwr2/qzj4JVN3SENWno8w0QZ5l0/adi3vAOfxuGTjuFXZ/tfpaH
LuALXEABi+2uRakZl+7JK1p760hTHmvrpUz84FxiJJ2XPun7ACIVQTiyfyyBW+Kix3v00CV2EPVB
bEJxvG3KsbN2nqt2MPTC621TJvG1tijM8rzL6W2k7iYpynGlJ1W/9ZW6WkPqbo3a1bn7Q9RQreWv
dYibeApN/4uePs268NibQbYyhHDPmtU8sJbj/qKDX0sFgmyDNt0q8MbukGdld3B01R0S4FMLgwXk
MouAx5gKzegcb0aXKl6m9QjoreolWtjSYpzftIhAgve4NuJNUiX1FvgjxOVEQzVeg8Wjl8qCkGSF
qtFxBMcOYbttukAPA2OjNjaBRPkXgNC46Hm0CSzSYY0hQKTjMv6LSkyk2VhwNSS6NRljBsYKSh0e
VygWNcpsBHT5aWKe9pZni9xC3Eu9Zlh2uBu6qMDqizzDLhzgCxWGZpMVqWgvCHEIYLAV8aNjl28L
jVxIM0AZxJ0o22UhSATQWAw9Z9qPZeFgS934MR1982ClsoYjKLtDD6IkEZM6wJ3HtTqrS0bPx12S
Kn0RDd7Kj0FEEqMs2/YQkMa4r0fOIsagqPxr1zpWvU+2uIcZJqRqkF55NnuhAeJonVOto72Wje8c
PMBEsV65O7tmGJ3j8jhAqRCHrhp3E/bbDUtxdchDBiFOLh4UhdJhrHqT8QFBEUVYnV1g2R0rnQPx
5g8kEN+rRPinDjntSZcQMiCznl27eGTWKg+QtcRWI/Sj60nD6nBy+yLgwEvyeC9ska3NYsJtj+Pt
BskjoAVKRWVQMfJ/+DZT5FjW1SbyB+2hjkioTGHeLEM/e89KE46T7772ExOZLozh0aAodiMXplEb
XTHCog1Nrz7dVtq9XpEuLNgJrG685OSVNgaoft7FEgFMpq95M0J1mHxLO0ZNo12HvmpOUx5tyVOy
uBtV1sk1xczuRLwufCpRp0FNY0118dBaVCNOVc8J7yExE5BPF8moU7/qQTabD3gPQA6iu57eRkvF
H/NOX5KUbkaxQxIwbZHJL/QHchhfcF8/KQyNuEJlf5fqrKLboFwzCdoaXtceu6Ttl4YREt7u1eVm
IDDqqarhuim/ec0avBtC5oiSONZKJF/QCabkCLfDYFDl0zEZnfwt8RRDhch80pvevmiOg2xTDMEF
jTsX2bEuGRIAj12gRljIsROQnIfJeuxL0q38Roi1xvF9tmMH3ZaqsaSwMlmOJeumUip4vZAYBrJK
QhK2UJuHhL7HY+NucP3CguaKG3X6bFTJYeNanfEsRIS7LE2MDXacYadFIyd5OrWbNsusjedN5sr1
liG8vs/agupFW1K/s0CQLvLWi+5pGvtLfwziq6fwQQeVWhGtNt51hrzUkzmsdBJsyEQ/9uPYvJiR
94k8itsyvqE9ghXxCL0jOYyhhpVHU1uoSymfcLlUHI7nMh6/jNjXl6bXZMuGAdyiM5JVC70SjEIH
9TXpkWfUmrwQNo+vugPDKdMZsREmuDHzvNwUDQaiqWkWNoaURVTGmESLPbQCuNaVF6xbsEmqEemc
Om1XOB4RMZ9GPcxe3LgaLrrTf7jBGV1O98Fx/DGUufWEi6HZxoXj70nx7PYJtKxVnqafvccqLZ69
u7dNo5j/2wLKFXk1WqreoW9aMJrVXKAU47ep3ig/M14qTV9q3LBPlmBGhq/FfbJDBgFtHVJX1C7x
Pbm1yVCBLttW3RvAbn6vINMteyuqz9mkmBl0nHEJKvsnP46SJRDA/uozGt1E1QTHIHyXfmLfZwQn
H4omq0jbmdf5AzlpmYNJA9Xg8Bh77kIf57uwZzjLJJru8rFVv4cVDS6Wi9prqAMjqvKqeoq1ol/Z
Sgb3rc5RqsvmeFtCVjl9tdHO4XrOwL4GmC4YOIsqALBivAk0+7NqSnWXGlN0rtsRGJAI3oYw3QrP
aj+4dZfLpGTMXyTBtvCJj+Mu4+84Uydaa90IDCH2X5r5fJKeGj5jUQACjYPDyMLgPXAGQuX1gXdt
8h76CcclCdrvAZUbzTPmhMk8hbltzMw0VgNtxCWFWHVKKumf6nZbC7J0SEF/xCDT7jiD9a09NM9I
UdJtVzcRYMkv/ifzFVn6eJJcTyiIPTwxvuaBwrEEf32ZXrB512cLKw+0mcH6EM0DIaX1712PGoOb
zkaZHES4ezP+1reus9MTn/ecbJwgDyO0HbZDVZy0BHG+6Y27Kg8/+xnHJ9sGkkFn9jtQJUsSXFCD
1JrYplSOmywUtCYqTJEtFJCz/up4en+fz/4zDEHV+9zG0xu3Y6TdfReEtS+VTWy9SjGhDBF3AhL4
8AkZ1WnQgGYUXWW9e8nYLBAxVxuyisZ966pVFIvVNDy3IrJfykm6m1jS1gsIIrrUPWnx0RSwWh29
aKs7ub5z7b44ShSd6MFwhhutf4/9sXyo5YZTp74zI2OHqAkzs8TfE7r6VfNjfd8YHliXmTnd2a5/
7J1hfNNh4uh9zaE0DnTLhDrnFZ0Fi+oV5qO3zcdenOI6VBSDfHC1yjluw1K+i444yqwhAisYWQMk
NcoULbHf3GA5gOL9HCIm+G7ndnc06XV4lhyPXpXlT7VEjlBSiC+kQbR25xnnKbGdFyfgfOwwepL6
F9UPuDTAisaiPjRDgP6+C6gahMOEMC7Kl4Ym7mAVxRtWR3kICLNb1o1ZvHndrNKIp4/Cq8wt0yLQ
bqga8SR14smQsKwSxsaPIsYlWXtXpwK/CEjC2LrF2H46GkXhJMryFAT6hIU4/FH1TvPl2RIGVSM/
UmXFy0ArEA4FDvVPE9SHKCighgXeIiV95z7Up4a6o1PrxupxsGrDcD/08XNZAa1uo+qlhFi6SeaX
qngYV7kXUUKA3GAQH1sX0KFE+MIwXE2ian5W/kn0XdeUdUxtUPurePYVOt2zn1bpWxZPFOLACqbK
PRWAzy5hjR6xaOPgBagpNx6u/m2CIIS7373sdGZ6WnimsKjvMXE88DEXJHnlD63hTPeGYX0ZLj4J
FiJMzqBHMasIxmZlxQZ8RHeW0pLljhbpjcFt8xCNtXtIXPILu0771va5/exk+cnzoDOEpZk+saSI
TsKZRWDB8Dr2xtXM0uFMm6FaAl+sd9LRAVpZk3OYZtwCXOWH0BHnZhKSXuXoriPXhJzJYm5h2ZEF
cKV9ZnCt7W2DgJ5bkyICyTTkznqKW/caZpF7tbWU8/H2ZgEOq+DgJfZjWe1ZnwETnxvegjbcUstM
ILMsn0+jggYqiybZJ1CtYaV8BXaaPqisFkQZ1GqXd754p6CKtOFqh6i5bSpLBtL+k42R9D4Pqtc0
RwQ4ZjM4ohXnoYPfYrtxeOcGb5xxHuIANW6LFm+eajrvUlotdqWOqE6Pldx7TpUGjSTLr36Q5pt8
BAzRum5B69zSTyjgsZfrOWyhyElR7KBSGy15HKRvrcYsGM4qp1/sJNwSCpMhZp2rO6uZ/Os4eDQy
80mcplEWm9iz0lWqNHCpbbNDV4YCYB4mjc1g3CfJGYVA9xRVdvc0uuNjWNQvYcddKKElddYGTAEN
ltU1zTcwKmrWZPcnygduOFxIA1ZgQwKjBR7l7R/riiE7AKWko57ns//RCY4SPO26C5Ida8DmNW3L
FQKSdAcHKNrXZvpCSTJ9zDsEgI63HRjQ04fZxC+3nflLjivNo3LR5coBzbKdNcFda8bWoZGwOBjj
WK9qxM87JeLTq2G5KwF42XW1tVPrw8Fe040avtcDtkHRN/0THXd37UTcv4O88k4ixkKkacYPJxmw
R7OI2o5hIh5JoaAllQISSrP82b0EQOMB88OQzCV9lV3smNnBxiMQGMzcg7hLj7dNPPp0CQBeXtyy
15eDPXJnNIbqWIGaT5m4eagODh28iMJyr7fqkfdbrE1MGIQRwlJnAQPN3bJOuAuDiyiw/GdxgQnJ
UN1Tn8q7qg7cXa2TQ0KIFcAxn5SFwhiWbpARQ+C/WXojXrvEvTPIvwGoApweHvjFS0LrAgjPWoZN
5KN7VdU9E5Z+03YAqmlHuTvwRPUqgBy80vlF9/Tm8E1qLcwIGauE1r52bW3RvyPMJ6XAQR5YwJt4
18ynWfGHvC0x4I4CEYCC5dBHTuHbMNtchxYFiFEG7mtrNm+x2Td3cQdYRNhcG2OhdmUrkk08SHqE
kZ5dsm6wD/DTpo1wzepJBnCQOjzS36QSS6+KLRqB+ISDW/emGaNTVDqM/HR5lozcPgut/Uo1v3iy
ABJsHdWAJyC9inv11LyDXYEc4r1T7MMSbtJmM9EAedcmuGs+wx7ph90FkVu5k2VDeA1D7XcH8EPJ
LMlPNmHcfCOKRzvomsnJJufdoI25vQ7ghuzADldO7/hnVBvBOaIxf7491AOpdshPrgRQnPvOtX5P
Bn8LVyRdAW+DfjFUNmV8cLQa9WDdej6BX4hdAztt17fBR9CzDEaZPKY4C/FubLC6BxgW4juK2Oas
4xv5uUmimL/29mRxmGo72WoKkjPtitZmbg5TT3MEHRsRYgWmuzCZY/gxjjFyloDbVjw+9dyeToVP
SlcN9jykQNhJs5EPILXKK5HZW72bo7m8woLv0ubgmS3qo6yqcXOiuqT1m5lrQeTvi1cm1UrridCQ
tndvzZ3m26YxADwtjBFbcyGrM4kPu8kwHn716Oa5RUMiELONxCn2ugqMa+2pB7Mg8vj26LZxFE0s
bXDoiNWCFIeyD56UbvpP4/Ajbi3oLL3mHQQHHiNw40K4t3qsfLuhTDVoW8eN9u4NgALs0Y/vXDyc
Sz8DHzVGathommZdslb/Y6+fn6Mx0awQQaA5ovY/UZ/b21w5z7dHCQ71NQbtkOkOdLHCnL6PubP3
C0v+qEvmHG0N4F/X7/xSir2ghTZjMW2IFS0RLmMNI+Hn7vyk28uTjzJ/Z84d6RbaGWhXpGm3h0lv
vI/4Fh6EFC8mw/3XLNVMDMtOfJGmpVicjdlCx28aASJOV+FoVqcQzdRiaNMKskXhX0w72t4uAd58
HUABEJOVNH2isBk3UFwSzEeVtipZAz5qOnJhyQjwxWE+jVAw0d572Xxz8UHpWi+eCiORhARZ5Uor
6/qlLNBKxUoEmzbXqjlATa6SkRarkTUlHBhWTV2bmdfCQCMeC/0hMwm8yULVbFPTMfdBEKLGtgx4
kGXNojvgWu2HCsfpX/diaYQ/n8Pw1FCiFd0max1xvW1K2cllQPnM4p7nJgifwPW5QJVQq1b+6JF3
YBjDS4YucJF1ZncqW6d/cSpxjucVrVF8VNL6nkkRPwayUPuBaftG2Khve0tSG2TZc915kFYMiOJI
We/Iy7LuIyHVxXbr9e0R8Gb7fgZKmWlTIjYu6z1DwIOnUb/ZTYWcGMgr2ttwADHAkRPkbreDLtE/
aCpw7stge3vQK8hAleYjFSvtgRUALygYTEIbzGIcw/quBsaWeBwokNVvmwx4wiGoML7viFnfTSYY
sKaeQPMMVO1VJ88CX/4D+T71dVQf/APk6iTGLEkQyEQpoOUSWw0WDkX9sbZotS5vFzt7GLXDbe92
Gbzt3TagrAwVkeOBxWrXF3r5VuAPvC3SueiRbvvn8xZj18Ayx2/9/LzFxJfiROAQ46a1dmIdK6Km
023galcz+XQLxvydjwS2jV6Z/P/wrLr50i1ADkWNYdtHvtQHsyJCf49IClrZI9rcphrUGbqaQk/L
xkuzP/boM244nGxmr7E6lF6tDoMUf+z9eq40cR8QluL3Y3wGihifb3td5cS0B0MLkbbc//ri7flf
Lwvn7wqysVp7M/zy1xcyPY2AlrAGbWBwQ7bz6IMVo/bkB1ZyZ4AMTKfKf/Y7lT+lUDY9Uy5qegib
DGotg8XI8I+adJaFGdd7YRjj1pR++kgpimGlsoge679oW3sfMov3HUD9JZ8pDCxzTK+Q8MpFkDEi
p834wWy2WQ70B+AfiS8XVNYWPQS+HZzqQG8AcXpR8s1kObluMmc6MDYgYbifmDCi6zrdNoOr/7FX
Nqy2f36B/w6goE9TyZEXlrvFwUyK+hrOCH3Xbv2LzdicHmN9bfKOVXHR28epScotlpL11CYKRqXm
AUWIg2+OOx2Y0u+9xjJfoyatDiOz/KXf8tB08YkbFOODW+ZLNbQfMW8UExNce2nX4yEnge0cYeAi
VsVMt6od/IvR5286WrwnMparh96zALy5zlMC3p75HV592qNH10YDd9v4ET4svt3B1NCNr0NgpCe9
19LTGDXaVmM+eHvqtrG58eF/4hU+Uvl1IUwm660wD+2fGzeqgctHCJMPqi8Mc2kgbwiaEXAJa8Qc
ypOZHT1cSH/sukWbAU5PsuNtj/J8WeGmWo0tLenbdLGr7G+aLOq7wizyR0v2B0Ab2anQBZntJeo0
pk1M1LWDZyXOskv68W0YMC31EGIXWu67u76kTxQinbhA65svOMG/71nJNcm77E5k/jcz9zLCqxm9
53nlrgg4ZfUukvGxiPeljVrCCtSxHiHglHm3GvlJK5Xh0Ga1/T3LSOd2jIQBvt55JLdZ6P60NPo+
lc9KS6cPTR8kA9VIHEn8W9pzl/7XZsjHT4kJeXt7KkT6naGtedbKKVg4Na1FH78SJ7X9gyN0gQ8Y
qValv9mkVK/N0sYRXEEaAMRgrgq31A6+6fxA7oNl1ZewEubwLI3L5i4BZsLHTwIcoiGbNrNx9EWV
fGW5OGoRFLM/dzTSveUxsmxmrO3cU4KelrOWZ8QT6SvDIcuTJbvD2iL9Y48mvXOK6XjsTa1FvYEU
q2whSWaufrJNa2oXt93bRs1P3vZA5pmHmtfdnlK31zE2xac6VZe0d8pH5T0Mqu6ebpvJDh7b1K0v
zA27J64WYjn05PiMfUoEWtjFh3DM/LsGVO4yhEz+2TjrIbOsz9bcear8PZSx89JrdnEotLljHozO
Sx0YzSYJGDyDVXReiOmc8EDa9SErPIsFFW+UC8qfKoiBSIzO4Xwzwv0PI+G/wEjAmqtjAPs///ff
fgY//wdKwmPzv86/k4CQ/SMk4Y/v+olJ0KTxm4uH31SWrQxF6DCG+p+oBE2avwnbNCUQBdOWlmXj
A/6DlSCc34RhC9M1TGnZAPmwrNZ52wSwBJzfdHv2h9o2tZip6/8tUsJfra82GbysUC2sbpSy0pX/
7EYX+uz1Lzkz4QAtCIFaDRlS8vb6D+/K3/AOzL9SBf74NY7UDYpfiEfOP/mGw8Ksqx7D60rAtuux
jsXTPeTXjRA4VCE/FjIB+ja3Tsh8C1288e0yTndTsy+Z5FsmObxZsDTbx2CISCre593nFJ2kSSgI
N/K5eM25AaFNlynchBR+U3kfdLDyJmvNNWRnmNpGDXMSKJPkEooB2hVc+v/CHv03b6aDX5Q4QNvS
FeEVf3VHw9WiwzgaJoLZeNGbZy4Y5I9//f/fS8Oc43p/2ZVvb6YjbJ0rsQVjA0nBX3+NLxBz6KHN
m2mEQNphUVmT3m2LSkcTCmWQ3I+K7Ih10ImXcrA/ylZew9ICbW/q2PUf2vHB8fxnLFpMoxaD/GpB
TTnPve2vzA7rALFIAdFe3OBLn4+iA7AWbozcZpwu1y6pzEXlHdvmA7F8BxXKUy1G7Y+pv29AEreu
uR9mZVBbrRrDWqQQKJ02wURNF49+vx4bq1rD2o0IrA2RnHgGeRL9apqY/BafXWcuSbjH9gxhtTgb
acvYDNkRNuxCf0RpsBADtkqZLqkxASNiqnPlyqsYH3D5m+xlQySeDjGLvEor/BHjjUOXvFCFCyCx
3dWGvdbS+5JSeSRlsTPqfQ8bi7nrmlskZDO01PqXqIIlLk+S2JLDFKerGRLkWGtvBIxb0HBM73tA
9zWsHroHMZLyWg2LWOOrtIq69nkC6a5r2bZ2v5A37KqWmGjDZAbtb0ryDvqcLAla8rT2po4Jyxdu
y1WY0yqPmnszQMQDYlaw9qjXZu2t3Y4ACv7YTOirQsFW5rNB0Aa50NiabbLsS95tktmGSN0XVoPs
Q9v0brJB0HzMja8YVq0DKcLTPqbOOXY+YlLWEx1I4yDBi+wsRFQt8jRby/HF+chJ/4SsDE2dgVXI
5YD0WUffp+Cy5VCeg/CNtelCVd8UH7CY5CqrzfWUb+ESAtHQDiUnOMUtLoFFJwHWO/5xCon+HR8A
sW5s9PHRBL9SA7QajMduxBZG2wbf2FL27SJtP0MOlLwGH6t/S8GyYMQmNO81bu9t/AU2vx4/cc+/
OJHoIiyUW/yWdjJZQsB2159teKnlZFzMas7FtE5RLjc1uRPaJK4A2laDWS4KxhIqm9Zu6JE7inc+
Ih0CmVPotQuEv1G1H+B0h+65q0nV6yZSeHwH2mH4rTNoEjCga9cu4acYMOx/wV8Rf3ty4z0HDAMg
hHbaX0/uyDdE6OZcQ5BLr43wUa83UbpxaFw4GLNqHJhD9IZTe9E03apBwRsiVUPSYrlPUb8G7fUv
rml/c+WG9PDr75kN05+/P4SZP3Nt/ndHvDADVq7cMbaI3ln2+Y/UhVsNyxexT+EKQjj+xRXuby+j
jgUXx9B1aenWX3/llFZFIfqRkT0Bk3X4o+AGkTMGuV1H/6ew+S8UNjNx5D+vatZNQPR7+Ps/FjXz
d/ysaCz1m+uwHHdNWzg6sfJ/FjQmpQ5LtZn65BrcBGfq0b/XM9ZvhD3p0rVYEcNmsvjM/6hnzN+4
YwJrwtBmG1KZpvXfIT/Zxlyh/cPtkXsqkGAQRohIGdlD8v6nuzB93K63CAqFdZqQcOjQUw3u7BBk
OEJAxNVhEW4Sn0zErsRjJaOL5VTDXdlVbzH2ZRJB+nZbDMTH5LaiyEcKxcnwbNvfzcGIP0Xj7GSQ
az9Kmq+xwDpPJ+VHC3GRCNMDKqHZDuE+Y6oAJC/JY9HiOLj3E8qryGhIvRE0vLNkEE9Th85CFBKT
EyiopxAdDgSf4vX2CM5Rd3HRffltwdg6cz/wWVQLmiiE5+AFVN4z0eEty+w22EzNOF3AJr8Tj+08
JyjoZGWLY9Y7XzIJneeOBexZM5DXWfNDE53RCQZFjWXEfr99s9vGCCfzWv/5iirmxmpZytuIMjuW
BKKX5OTlqbdPjYRujQHwF3ofpM0eHSGR2/d6Ao0ApufWSNNVb2Kk0hOx9oTRXPOuVRCcUmLSDPEw
5CWisDB77ULvR4a+d+vkfv+oWwV93hpafVMlq5D+9sJt0/TQ5c0Pg5+77u2SpkJdPWKHR8DV+OGP
VCPJpbFV+yhLxmvRlAEqR4JyzcNmV83Pp9lXGVb+w88XubpYERUmNirOD8or+osbG2jIzZ6Gunv1
Kuku0MybpAlOX+ZEaTr5rkW6M7++sDVE9JO5TfrIuYSJdeoqjwYshV4ICveaODCMschtUgmURAiN
MhXX3Np0kPsgdVCBORzSgpCbzpyRhTYziCpY1QrikyI0GhRQsza09CHnUr+DGsXMqNA+00Ei9tbH
fdTvsimfhzCXNBnDY2z3b9U0IZwmXnilQWRYMq9dZXhrlk3P5TrKOmLJ9U/lx6iGRPDo0cplnnkk
sTs8uJNzBZOc7H0H98l847X8b22uzklMUl725fgKF3D0Yqk6OVbunO9l+JDRgC7QnSg302RdU6/U
tgATz0jGaBB2xv0QIizzZfhgm5jSXBP1VqL9jtZiAnGafUdgRSKIRMUwALNFvKyht+tQ8JFtG6cx
XV8bbCyTqRClYOWTk9i6MJvQPr+mVvfGmc6Urh3XJvpHYCnGQgZNu6ntKmWSOIP6JTeKnuGfp0iY
MZJ5iC116hsEXwWNwEaRIzn1EXE8vfbDII+jBJzjTdisZXaXTehW8/qHJFqNi0D9lMvkmaTEx8HP
DxaViNLLcp2mcCJC4JQSwhbw3Tuj6x7LKV25TsMCilksSskZDvxISNSJcO4fCGjSjZAV5itahamm
AbxFaJDy6StTe6xoyUFoQZQLSaYoDzF6ntlTOzBZdvZ2GD/lDlRibAz8N565oWtGXEb9LU7zd2Kw
IlL2DOdp/k4Slo6Scs0T2S4i9EnSKOrdtW0YXz6JPXELrtEkT01TL3FBFMSnsp2dsD+LRmEr9Hqx
gX3AQYA8quQ6s2aN9OiSbSZJP0dlT9WOSSBzEjgRGWlwdqo/1/SYG3DAMK/1F+ljAykjRFeAzhdT
CjwAlcPCr8U3xCjxKq+ya1rZDVoqyi/sQ1gEvbvAVfs0qfAD2KlYj5TKlerWBg4gOPgsVzTyaSOC
TVXIwoPTFEaZT/pfHoGP0P1zV46UQmH31isPctgUX6vOf8DcRu+6vxsTWs5D9J0wNzLAwHd0HRE9
BLJUzleJHNEgLGuMm6PIyq0zuh++fpZNC9sBp0YC/JqcKVhbvfOZluFDlYXPjRofDY3srsH77KiD
O4zE6QA4kGNvPRX85sZlbWMPd31QbRP/ox6mD+m7d50E8e5zGQ81oOCN94zXdJUXCSPp8aWvO5z0
5ridiDfaaD2TTtqfxI+dC9AxccD8zYG9YnWHKldym+HII+tNfgtsaiP7CZRT+zgO/bcQXFhKFJTS
LejDdba0UtbRsmKMW5e+dzWK+WWPHGproc9JQyREEzPXUx07RkVg19QQ+oFlc272awgpv5z+eeg1
BFWcfy5qg0mN37IaYFCfQyGJPAdIiN2s0VDQRMVUhJyNSFzogaHNNTby8EZZ3bRkWQLcvicxaNGT
JbBqJF3WxKpodBEcSUjdEed1enRSXAxBi+K5AAtGvkkJ7V8UCzgram3KeDipgauyZyhnhQ5Alrq9
lZH3VkxVTTAjFsum4U+bUPhEMloTugJXDxf6ospSa6VHzqEWdbmiEdssPFm+RQ7iqZB7FBljLYBl
3rGuCV/9AgGNGYTGQ9OXBjOrmgF6+Yk71nkoggeQ/cYapoC/qlhoomfiXmjFOrmY4eMgh0ubf5ZO
jiR4uKA7KFelQn7GuYY9LtGLg5ZiHGvi0uCtWHteqy+jrMdikad7gvDsZS9tQAWhXi8r4kgQpJD+
FtX4MnooVysvQfqANw3yXRF5lyzPLiivwrUR4U9wCyde131Y8ZfhVhftBB6noujwaZTuLSoJFabf
3bRvjoWXrgonHHdlOKSLxnCfe6Q4QBDRAmox9wNZF8vyQdb4bNHmVmgrkm3sYYQl1cSezLfYCaaF
nF/vIVrGq8tyqopgCcY4Soyk2jKobL18+hGyyIpSFmiOV+grBlH5GiZJdNAah5mlp6qVbJ2VbSn9
bUCau2fWuYesEC7pgVWvrARYhMaB2lc2mQvZBOynzqfvjpcEl4TAh2cva18NQoou9JjqE/y8emF0
6smE6XexrKl4zktuC844SHh+PHS8/j4t1MWV5Bf0MvwUMC/v5Ujruq2nYmchyxxMUvsIRSzup9YB
hxVwaRvHco47SC+cNNpdUgvtLrD9Lwlp+MA1Jb7jtxPirq6pBu+n6RMERq7Z81PnJ6WOnWmwO2s7
kBt4Lay1aRnexbCq9krENWa5jjMizCGzK2K5rr1hAzrS6tPtkZVzHRji8eQO5aUocrkuGyJjohQ+
rsO4Bp0Pm9vebVNko8/rYWdxK4ygQGpAzkMDDFWgsYmagIknD+3a4cwdLXFfpZMGNWp+yfzV2+t+
Pcy0kcHHP3/f7evV/D2/XvnzJ/56fNuj6WeS49Iw3PnzV//6NW0SczBQcIIfc65A/gZ89Iiyif1z
V5OfNQ9N7pEVIIQJdcLA45Ea0TN1aL6sOtW/JM4gF1Yr/bcuRDYug2h471w0j1lURb/nefCtiAH0
YfaGVeU330kQPObg8n4Mw7BJQo9p1/8j7Dya2wa2NPqLUIXcwJY5i1S0tEEpWIiNHBr49XNA17y3
mMVsVJZFyxIJNrrv/e45bpPhjemMeFGmp17U1C8gJw+Ww/QfdYVFZ9vdPOVXrIegMH5D19oP6EN/
Yt94iE0t/0Z28Bb2qf4Zm9VvTJr8o0u5NcdTNvyhWUXbzkQnOF8my4hflVpbNS1p3WfPJaryVUHY
57EkFreSTqZutC6qdRFoDP2VZCklVLyH3HatjUuO6JyratjafiZOlTYSkqlL59iXrSRM5zoHu+e9
RTHG3WcjwzZVmgY7m9mfU8Ocyi4FZ4nDOyi2kirDhatj2OAs7R68Bt6YTF39GjA4Q/mn92+Bw4Kj
m4F8Gmb6CxP643Nn4Ytkd6q9zM0bUgFl9zZkE1CJNvD/MMWOMSWc+g9mTb5j5cRf3LGZz1cWuw37
LLjc/+pOvvNLm9nSCey9CxsPpmH7BTDOZdYSz8b89LvaW0XtjJl/WkRZ6tQhtip36zGm8DdL8zMn
Te+7mLJnz2/yrzYwvnIj0D/Y9GWLTivi96RsFH1bWoZmQfKhU03yWqdwagDoWM+pN9HD1K3qKYJD
iio2iR5TuLXrtjPsa95g/AxTRz2MjBNtxiptLpo9YPxOzOI8Olm469teEisjqyhGlR2F29r7NOnl
wU8G8zD1QbFPfMM8qi7nZBIL68SNddw6DGJzyLOcjRha7WK4XYxTxiPsoUgs4FJqb/S27JUlhflY
uEEGOq+Innn7G0v8Sd1LpVj6GQURrxFr1MIg9/3HtTkZWkPsgQCnHS/StP/0hogbNqsbObvr5IbO
D7NPByNxe6IwxtoJmedYdCNYqyyCvp4563/Pe0zPGkkTbGGCbbE5RBHDedlG75ri19f8A50M9dNF
JXv90vtKtOzdd0T+SSsDT0XdG++8i/BONSgwPKassM06xmvUc2fVciN/sYidLO1yEE/ObJG041I9
VjHieaPLi5sNUGLdOFF4NUriaBW5lYvdZf7GsRPzzBVDwdOappNsBeHxxFHHSUbtPgJqcjDyoToI
5jr37DEpocYoOXTyUqdhYCiO/Hh7TlSXbKdA49wX1kA1W2E+DIBMWNYD/woCKVz3cpKPsR0y40rm
+0mzoAAaDCY910yBciapqle9J1nXlo79pod2v4BxTGZfsSGeMOt+tHXzWdJV/6pl9hRkXfIjmQJi
Z+X+TRrkCWBZOPP0lIq9lOmWNn5MfZeSQfFpQUtMaE4w9hFpJs4eDnERWInfueIg1Cj/mpGOcSMY
vlOhvYTIPT6VIX6SoS4BhMWH0JRsnZ8ix924g5KbYYiTx7wX5mZidnnVFT2t5gFoO1iO+FrYq7hD
ktARf2emeWv9Z4iSmxybJYo1JD9Ipfd6hUawbr6aHkEGEMxtbQbUS5kBS9iKUanNEq/ZI4Vxb2Dw
2rNf80Kk9nvLEUO1WB0I9g9cekw4lbDoAmmBAiZRTHKckdy54dPnxbLF4HUrBOXXgOHbLFV/HBvp
A+YiTBYVJ1QnPQ+16Tw06ZeuBdGtxeWzTwg5Ldqqim/RCM5onMTWTkjXEysAkOT5cm0i1b2mwV9O
oxBo9eqCdc65Ra7hk5rraYNz0mKRbE+iSI4hyqAtY70E0DUsHHp+Q+6EOUPGD3Tqi9sY2QwlUzrZ
NGy+XH1jx/zoHgjctabQxQy5jFZ4qv86fsXgBelWAsiXwM3yU8M82vX+QdQty+VgDrvW60aMpslr
ZYzBWs9JfmecT9kx2CvNSONdTF7r0YUd92g0aJ7suUU8NXvkdhMewlqd5oww/7t9jJm1uzFdbty8
esCmoluXsUzcfRrU35osdilst3MyzYxoVxGXdh9E1VVEpkV2c8ZpWZRecIkGU7/oTbAM+3rYlC2h
bY/D9iI2gN8wpZSsKB7MSBiXgeahuqVEPlY4GnkVACs55c2w0+rmBIO7ApRUre+fFrTAHyq2o2Ki
yzIkmHTvj6UXTyWAxs6OfdYOTROwz25gmRd6c6s8pgwVEeCNgm94GAusXYyJNbc7m9qs2oERaTLr
7JVvhMYAfN+fkpq96EG31c9oauaFqfhVPaQEIJv5TdDqw7Yq3XTZWCXD20mlgLx06U234noflVax
MLIsuwFaXFBj9M4GjKJdOnL67Zm01aNbjvq0doNyOdkVL735xJAIiuV2spe68uzb/YPb8ComjFBs
6nJt9JF1ZcQrvxmWCVFYo4Jx/zSzrOYolPUi/ITIzfyMOXTpVBjpJ4/dxkYP0jnrk53yYZ7YHNxy
YQJXIi4UJbfIspJbXquKdUh9VOxdQVz+7wy06frkSlyo0GYqtiEpvqvv2wz2eP5KhVSo8nk1QP7u
3UYBGEfz8kO94y3M7Iml3oiTnhv4E4gtPGjtzBeUWxlSzUqz/sYhoL/hkfP2phgeCyiElCd5u9as
kQcVsKm2zzUutxZuwjWpEP5VhLQuRd7vst79dIiy/oloTxZqFlgWYEAjN4TxeyMlCVkDnkksY6JJ
hF1PGSvTQrgzGgG4tMsdC6AMtayebc2fhgraAi7G9EpYmrGXjvEUbPPRSfMAZ2eDiJ67FPsRWtQ2
YlhdxuWl7dB9NbASX5uhqXBR+xHZcv8w2EIyPiG8J54YuQKmMl0V/COsYkcnaTbsVyiXpPXnYMb9
tpW8HnN19tCGdbCq+oD7KAUm9+oVnfUUpAUsI1Gau6hnMRrN/hR42hO31HqZj/2wB9gSkle234VX
/iR1OT0IW5MrbnLwX7U3Q5pX08K4CPGYM1J/rTrFpG9tGusaDh9tQsFe0gTLm1bcDNqRiSfSvVEX
7Jm7Vgxols0lCoat4jmeLw8OM0YUrRKV05dLDXPjJwz3xMlnPmjZYuy031T4EOHRX5WZQa07HfV1
NAGTGRt6ne1MoxgZNlqWE1Ry1jv7fGdH3P+U6zGnuZQTdhfG/mL0AF4VDtwbLtXPUmKbL1mvzpEh
t7rpJDvZpcZrK/CQMTsBCEMVCTLsiilWpzcX42DjWy39lhg+ZVHfaG4E2H+aigG1YbTXaWi8AM7Z
2S0eOfa0f1PFBtG1Wo7jkeq35kAbOUufLB1jteE8psClHuMw/VWZcaoMone64me7/3U0TgkYVkgw
fRjYhD15fGlFhKj4WX3Jc+cP2Ki0SOQs0zcACET1PJMi3iQPig2nZ59k0g1bN2/DS3johEo3lFjj
xzBucWNCeHqLlcVhI862vcqrXa3yj3Syfkjb19AAu5LR1hx2X5uOy6m3yguLFLiV2A/2KWwAzN5u
+3j/0Lrjvi7MBAV0gkXWmuoHjeImeG6728ig0Og5l+UOsKj5SEVuC3GrxwwXf5BrYyazLtsHNysp
Gc1iVNJ7p6gPmGqGRt3k1rZvkB7aVrYt6hENrXthKJj1e2SaHJ/cxeJCvHV5yciThgjShnsehow8
uOPOzBaxm+nb2lfgbbJ8XzO3sRpRlMOiEMk1oYK3MBwp3zU99ldhkDm7THzLOg2fYYSEhO2CjNZ+
RV2GQ4sl3HgxJvg5cR3APSsBCXINguIKFI2amjpSUbB78gKNJKyyxtM84NligO047TDQ4a2pjiHW
jcnlskZpa6O1u4c+i766zDxyrebvaULWuAzyX2Z4SeQ1UXvm6Nkuw9ihKUGxkLMFTz8w4S6YlozC
O7tOq/JDEV11xPBLhrl+osD5JDD4mszbIFiR175zrHNZ8XZyOKcS37rAzGDaLp8maiwts0O8tOtQ
lpzz+nrh6zI4ZxXCyFKSnh+R+lHcTFYIAWPGCb/YX05LcySNkZg2zXfnmDRJuA+S8BrLrzhxo63h
NcDeK1pO3UitFZjgB9Hd13aat1DVsChMjL4oFSEv+KghpeetB/yOh8Rkrw8vGpVwqmxWOGqm0mHO
SXnjcFUUX63m5E9G9lDZvvcQaf2HzGmHxUF847VaeaEMvq2Syo/WWh5Hhoi57MzZ92YJ46XeY3y3
FlXJZlhlU7yrpoLRXfKzdl28pQHMFgd52IbDpEZ9+A5xKvAgpQmkAJ2XjI4Rq943LhDycXOVjaj6
1i6YbhsqN6aD1atFgdZly4xce6jm/oLdDwuZTO12xktb+B/ZMb73WlEg8yiAGMSEFZPSB2tAZNeg
PzX1UpDTxbZbdDcrkxVkhZhIQL3pmHFcKrcEhgfDDq/a0IVyJww6fMqWD1XLxDfDJs0WmAdtA5+w
CYE/LJLCWUUR8OWxSxhcL7clS8RQVDoWZcFEWXEaTBB54cCyqCF+LSkBL5ldfCHnb3iYzyQaS4JJ
L10vlxOwMDh3Si45ebosyepsplWwCRlVbptfjhfeoW5+YcrEF12Qaaj8YtynYfjoD9LbxRF6Lrs/
lQDbAYHsTE90K3u2L9XDqxqgT4ECeBiALWu2zWkjis915v0hTm1yHKaPImmCCDEaR+ZXGOpQpEHd
YSyOhaKd1MPLchSrFm5foY5xIiPu+gAS+248+EaQ7hmE5IIGxeQPOucl0+4wpw/dwWFRn/Syhw/f
CLie7iqNAvfoAdwAacOshFDqwivN3Rgv48M4f5CtIuI9YMVpR0bRwSKw24XOF5b5MUnlu6ACyoUT
01wKSHlq8CQ5Yl7HsPX20grfUpHH0Fbbvdsl3ODDLIR/2zkrgrTN2tV75jOJTxWxrW3Jwr6ajUbX
kDt8SrJyNcLo4h0Tbhy/LK/pUG/AMVBaoHS8LJEc2v65dLUbAD1OT863pSfTswjk2SWOtRzd0d0U
bq9OdaTvuFgREBqutS3HievB0IG65kVwlOaWJdfcwBNxgX8NF5zLW+a2TG7sGeVazzqkpu8j+wio
7cX+E/PmdJtxhzyI8n0QdgXFkwqEtES2Qa9uLWKlIfwc4u7oh6ZGJdHbgfB5KtKxu6aZ+9edqN4k
GcG6NHm08+HXMSUPi0yxzKllrG12gAuT7t3ChWHGrCwo6kk84On+LXv3jf1o8k71+N3xZEwXSHN4
e9vTvm3g1DodmZCpm2fz52kx5vnzPUcdFDV1nnKvavxt4nnMVYDdYG2smG7gVLCA7cKhnMWKG4sT
MBNioqTZV0n4mddi43GmpdaDJ7FnE8ClJM69yGLwydJYjvT6VjReioNrloSdec80AxPABSj6luGX
qveJeM0aNIBq3sqc1Wh0vDGswc9872ZxGlF7f2/MMjXr7c558mfJWs+g66qesU8RBjbbEPY1Yv38
94/vf5/PyjaXVNkelB2wmQ+z6PxXhI/vFZa3SOB8u3+Qha0uQZuAYJiVcJlgvOO/X9BpIOzLWSI3
xvHRmLVy1PL7F7eGTjUr5+6fse+DZgOUps96xHSzoi4gaXi+f1rM2TQukugkZ6kdZU0KznfR3fxg
UorlUvRo8MZZiBdOqPGYeUk2+V2XN4vz/MSLnviFnWXE3ueFoDOEnVm1l1lI99xZvwcr8SWahXw1
Zr707ugzsPWJevb2JcW+vJv8yoiopYfcz2J1p9270Wbtn/C6pcPblkJed4nvbkBvyjhb03uGyezR
lkQh6M8ywXKWDhKfCDZDiWpwmJAOJi76QWtCRHj/qk4wZek3nD8cw6xfcXDD7pslhvevxngN8xrB
YTerDvtZeghtwduas60RnUz1HCFw7O4Wxaj6o81uR9p03tZiKvn/fwC07PI5ws9o3V2Q//c7ANCo
ngMMj/95gGkjf/zvz8Bi9u9n+M8D7j/D//uA+w8ZzFLK//wW7SysbGZ1ZTxLLHWFztKcVZmRjuLS
Ml7un9w/CAcNpq6o9dw/dWZJZoct8/6ZJZrmaZhVmjJurOP973DlajsxKzeZ5Gue/v0rfJzRLOa8
f2b0lHXiWdvJa1MTv/Dda4PT8/7d7o/AUlosaTlbu/sj6lkHSi745/7F+4cJZyhpSroyHZdm3Xvd
sXX9mpotdTJj1o2meEfNmA2WZ6Ii9WYpaTTrSd35U2tWlnazvJQ9cvDkz0JTu1s5s+C0Cr3hGEK3
WFrS5nidFUxRGh2WB1J+qy7rajhcuA+H4VloJIONhLqjllbPlQ9qMuS2GaG774PXQU4tmQnkcPbf
dB7MQ9kBku3W9t67oYaC44ZsF2FC88+Wnxpe1xz+QxsKxqua0GEKH7YF6PwOAAR7fh/PrdZdR6Ez
NOVXL31QoX4msTHikm1mqawMBTf9ENFszmimU0E1SWcJ7TTraL1ZTNtikh1nVW2nGYQTZ31tk74y
ieNvmGKeFi2G2w7TbY3xNpYBOEQcuKROH2nUMBQ+ocdlXG0fc5dJ8eYq/pL5cGg5zObsvFmu60F6
ajp0u9Ys3rXIECAMkXuFkzea5bzlrOnNbfmsTYh7VYfCl4RMu+edjFQ5/aujiFj3BlDIQm37iU0q
JxMsy0RevVkOLOrJ2hflYCAaGnIoyOJy/0xIrzp6I3sTQcPEasu/oZYmHz0T7FlgagfNW+k5wBbO
frOqWDlIi4eG11n7iuadYU26gW4Nl9AERUeQZDk1dWTSD4ZtMCcqk5pXVteJZAlUydEsTTYT9MmM
r35Gs1DZAPTizIrlKb11oGvxLrORJsmSbZwh/iWo/ho4xXsZwz9B19wM+2HWN1OTZpgcozObw51U
/Yvj6z36T9oOVBDrWQJdzjronKK4SXABmclYr3KC4jvOND4O6QmXNLDVZTvLpX0w2MsE33SKd7qF
97O0CGYsOmuR66ipm9qkyZVBGvbqcamCCcOWX2eLYOgupYsacHL9PcVM0syWeNVTurOoz1GbhSa/
ucNTb65y4X/zthnhrkQLZ9ZoF7NQG/Vcxcb2FGHaZoPCJOF7lnpgzqvuC7oUOFuR5PzaxRHgqc2t
j2NNOyu8oaSu8lnq7WD3hkpNsHwWfqtZ/U3K7qzRH1sMkXrXh1kPjiecIi992qIRy7Kj1yKDehkx
67BIGdQhtdNvSBvUi6xDPl4BXSNsGkFUGt5Fwe4hwFQuMZYPBkXqMFwDbqVUVAlt3XJgZJKfAkPI
NAHpPLQntRHSRgSajxWdEdV1iSUdowi6dM+l2yKB9kYWTabZq5TrxYqIDmUPHFnkDx5oGRPjRqYz
Gcl3WTOthKDdm+oXYi0ExB0gKc5BegqV+yj/tEnq3Ax20qS3EC+vhln+DgUEX3zBS91hhi906u1u
p28zhr5MD8hBOFDFqBL9kYHRHkYR2juDQFg56Bw8KMs/lf5lAO64LvKQN5YEwTar6pmMopQZiZvN
/sEiSnOwNOYTp6T2Fn5vrBmyfSwYXJzJZfXCY+oNEOkwowfMZaqRPa89/7PrvY/cKsMlKxoGgtjQ
tpUoTq4SydoSbbIijvY1Kpo7ItfSbe44G5XQvWgSUe6qniMaA/yn1uQyUmZz1Q34O1VDeUZzYAW7
1Mw6iJy1gosPZDhpxvHWj8mhNRtn1dsl1KWYgdWc9+o64VqYGECha3ZoZMWISMi+WS/Ca+V25xhO
zUJa1XtqEt4uknxrg8naKdu/1lASHQuYtk7dcww58wry0NBGkEylWbRoOgnopENSKIeYPof515bc
NiJlSu4d5qJ38nDhRB6wVa/fM8cGkky3tl3kU8lLa3tRzutjl32hrRdgQaYTGHxKH9Gc6GkhFYE3
T1BtSzdcVpP+S4GNsFgEUzcuOrofptgUOhyvvuHX5Ri6yhr3ygbOhIPev/XlofaglPiEG4z4Ek+M
EKhaaJtIn8GY1DDtkVc7eeoB5myFpj6CcOf0BeNhBoQ7z8Jj2tf2HIbj1R/IawNUS5lrdK3hlIyn
1A6OGnCIzWAFr5FgaQHj6C8paGSe/QMV4Fc/9R13OjnRiwW0OTFXUUSPzgTwwzSNc830bGFitvGU
oy54Xa/UJ+KLT5nXB37opkdv8NEJwcLtdRhKIRVpuBlcD5aHwIiZmyl7CLtUMh3BthoO41uT1b9W
qJa5yy01jsO1NIDp1ZYPixTcVaMlb1rQaqAJEnPF3POCe9C00uPwJtXwHsNGW0zZtAUE+cUm88/k
7J0830OUPFZ02nAL9B/BVC4iRgaDnPkTIAcUW/Og3gay/Aqy71FWFNh6x1u6lgJwOESLUTU/Vlav
++4qjTghX4TseByZJugN29nDmUF1pFEyZxD8PiR+HxfPA1DfGNrQwJnMK+79UPSPGokt0B/NcsRm
JTEfmOD8JbHWf5/rKUIfjbLO/cHmZFBR9bzTv2+lTBPOuln36/tX7//dWJHjgJpM25LvrqyhP9J0
+L7PpN//yh9sjdwlsIx//wPYhgUdQON6f4goyTmTEtVBsM4/bSMkMr2R2tL9u1u4BW5mv+C2gf8E
wj81ZBltQgIlowfDrk7cn1z0P2XgP8UZNnjSNP646srxh9lPkFeOAL2n8fYMLXHw6VIv2rxAEaDD
BhOxPyxSadK+C0OGc0T+CODhLcjj99Ct86WCDEqnE6tT+pG4ArECr3gptS9G4frlJIsViegUGEqb
HOE+LQLKqQ+tm66cHCjIROIgVI+cMVYBJkoP+hjwkpZehR/DG4TVrK9aQX4DblrxWoryaE++9gLQ
P1lgJ7x51gag4I9FTnomuK8KXf4pC5InSQs6P372U++lG6W+ssLwXTUlnFFYTYyNhZNvbMqkfiz9
ETNERtyyHj7b5q1QjHzy49TWPCPqIAsz5ryURhRVT5lWt+I9OpB2GeUBG+ZBLYLY9jlldaCMGPqZ
/yDaFKeQTo8QUw1ErgajCc2DyEjfARyi2PR53izEX/hfW0arwKn4gn5hExPzmjZFXBAoL71HivEf
ZmO+wdiql4DG140ydQr+1bcNK84L6x8t5LTv5PXHFICQs3OP6vAQPHc8eOtTfHaZLRpN95XZvLbS
1bKZkmszCftJ0IFYQfDgfI8IvFDoErq8fykd70tz2Cbyr8RadyHy4TwEKp5+AS8ljeHXn3E+BFty
h9C7IDalltXtAp1ThRM+BTlN1zo3PoCV867r2S8GXmktmGQGIewiRu7acSmsuCdXnkC6mN5LpTFu
z7CO0HWLxRVssDMHuQrNozPPNDU8GJq1IrLfyRCCb+U9XaQmOUZqa74PrEuzqpOYm1GZY+C5ySFu
UR0FsNxuhKRIwG2ZQk6/qFS50KUTr8cMVCTxIQCOMtcwH6TD0XGBtld0GIBGG5fJLXvwFsawsfQS
wF0AY5Ve97IfY/Dc/HR8B33VHy3KguuYNShGqrNKBkbtOTmjw3vuDOy/npk/24xFkYTnvgzhPEso
j9d1vpJ68JbUTbqKNefNNfMbFSGdXg/UtjZyjs4ZkvGj05R7pudIFCXxjWIlpIr0BRhPU5KZxCua
YnHdQtWCWutnp85sPhlPqK7ajCOynPwcgA+QIm2uQT+Wj+xgEseNr94MFXCT+ooVqzix7z1R2t30
liYehJPLJ0IeGRd/u81gGS472/5NOE/dBAUhPc0ecmAZ+sT/EoluB3v6r+eCEx+HicmmTqbPHqt8
A8e9Rg+6qJ7MPJmO4cRIAwcNmOHaUoSkC6HtmSvQzVjvyhT0I7MJ/ug9QcSKdKLPYQrSIpZo5jia
wMi8pa3SwPTnDoVP/3UoxXdSJt+AKoqj4zH60YC4XzC7ku5D5kauttGD8HeLftMn+MBS2robaXrV
mTvqvmjSP8WUMxAQahvpUIqMx/4GdI68spM90/ZIL46nVc80pLmJuMLfqni0MQdV9haFiJFmL0k9
1rt4qlayOQex599aKw9uiafyY20FnxpHuG1YCmOlmTQxWAm5V5FyXDQJkabMNaxdEainLvcAJgXO
kjXImmvWI1YOw12Vvc7tPatI5YYVjZjQeygYCNgWhJ84EgTFRaafqM0LhjesBH5UYF6N0fmEKhPT
+si7XTnID0juy8YnhAMbUFGMT+KNqIHMBoOsLykLBAjoucmEp2/Is+Y5RuAQwOJbuCNzeQEbzyWh
s4kXokR5kY7HuNFtgkuxvRqcV/qnFAaS9L3sbDLA9w/MGm2MrrkJykbLOlPFCqiBvpKqlkv+L3Sf
dr0ffE60bWWEOzn28ZKJZsr7TLVygXAKdfJxmVKZJo88AgGC7urUeK+VghNdxCnHMKfixlY8Akkq
VwS0FUXLix5nR5NxRSIIi7inaeApbh2WW7xMGQVKWHj+wmTacUERkcspgSmWI7Q0x3Tftka6rvyO
0FXEQ8k6/bIN5gTikKMbemq/kX+bwGJCrqZ9QhKYfWmSHt1KnUHlyT0kswfixvljZRBxNkMON4Pp
HzoYDudh8jhs9TmaFLcHzTq4DWmdseTtYdckZ/3zFCcImxDzAG6ZjmDb0acHBmuIk247M50YpoAl
7ovoojPQIt3h1MGJiCVsJ2Y+3toY+n84QBQ0aCFmrk5uiz6IE6gHvxEvFSvQCq6R/0cxrrQIddRC
ZQOvVvZEg2aWmK704wClcgmr09wph3yYkmznOLBx3cYFtBzXhXmEtgIF7VtIeRnnkg0i0i8+5sbF
DWRXCC+QsSsjLS9eQPrKdZS37nOL9FM2PjS93zxXAOiC8r0nu/JWZPQA6CPXNDYHsUrhgxDdBCPs
1Fq9iiaboHwQmsvE95mPFMUPvGoIwrbzkE6+t7afLewPBGQk7dQa+nLutpt07NWfALCujOvplcOs
e5rWnOotnhBLvDRpnm2xyWmbeIivsZVry9jqWPsLjuOcBZujQXikUE+jprAymSnkO6Ylg4xlZYKZ
salhsazcFLEiaUdO4pk7rGgnvaaRZz7AxqcJitkXOB6ZIuF+hardtwOMz4HJx9c+nmc8puJPbOCP
apjBRUpGV9/TdSLmAPCTnuAP2UIbCvPaT0OQbb1E/ip0zpciXftM7GyHZvimRIEVwFCP7JQNUudB
sqtwrsmE7L9TYdKCwvhQmbA3WTWCwxC+JH2m1pA6+K3C+SLOjZHDmojARAUPvaX/NkParFxrarau
l/64UcfoeDm+gS0zFwePoR5OmaBhDNG9iXRErSeFezAVRhJu9GqV5hr+vyl5NnIVsy8zTsB5KALZ
ARSATjtg92S6NcED3BoZHe6BhT8g+7TUx6g62fl0k1qqv+apQ1exQdzdSE4wbfs7W2JgHhjrXDGb
01E+Pwe2/2KjIijNt4mN5b7pBHMrMnkwq3JXawMNaiRAyqImrpVj9EoMkRJk4HzxQPb9xLWkAhMc
Bba91loHvhad54bcXT0EZ4pr1GMs9KlaN9IH5rD1wDoWPPjs/w5CuljM5YNOLWRpKG5azI0xGBAE
zsocdPmo03aK1KQfhizbs8t4iXrY2UBO+0WcA9zz6y9XTTcfEZDvXMa8uk2RN+0hNXXQ+OrHypun
GzXtKLWpPLcYcpfISV6cjmlzMyoC9qq8LSNpC6Ly2pUX9G9r8hIXOVmviOINvHNCTOQvF04xbKdJ
61cCtAsbSWD2FThCob3BPQ5vQRGDGukfU7ZkjsWFLtuejlHXryytLzejRbhsMkDIiFq7Gh1v52wi
IIjgK8572EfUcP3QL05JcGtVByUbNS0j5HLFLfRXyvy7q0X9UtvqF3qpC/bJClZxerSCxP7jF/Ru
tKxYtXVvX5OoehnH4nFSHi42NnbAk9FR2ZG59ibASkPVYn1gPlm0jvvc58aTJ9W/04p0phIa/ths
3CxM3nCtXjy3iYizXjVehQXe7OicKoNfLysyLtr4YFXFO+Fz55oZ0aUGhgqSFJYhm1g4Ff2tge12
zSzKTTSYXJATqGubLkLdwiZ+kQzDxSvjV5sc9IMFfvXVlN6i0eFkO6lvPull/Jt1nvNRePkv6Y34
IHP6VxQLjliQL6Huu38gIoyn2G33Xu33W2v0nSPnuhUDQ/Kmm7SrOqoYkeHRBZ/3pZ3VXq2w/LXd
8lzLke1p6VV7kI9H3yYIU2KyASIw/GmM6szIP0tlQLvV8Bxzyb0b629BA6dM8ImGzD14iLEyh16S
I0Znm7t5+JhNVD6ZpYuhV4YPilgCgUH1qNsZDaT4zs1ucdR5bV3s9KIlOuF6ETtFRbJ9MPyFU4YH
K0alkdbazqorjWI5OgrisTPDIfmJp7JdJ5p39efDSa8DnU5TZa2GRPbHWO+7Va8zgRkq/eCbwaOB
fuDY6i23QuPcd5SrTUcc7kZxcmndRq9IZMgadhYwANoWDZ61xKR6bAi2U+8dT9+Wl5Zzc9ND3h7y
N1sM5K4tb9VPYFMtf9yQPusvsRy0rVEZ5fK+MZ48GW6lzj1wDInUCosMOcuHt6IcSTgnrC92iEw4
DLizI/nTtkzvPk0OsDuHC/xRlmRoHXdpZYU8UyFq1nE0TCubqZdFprnxtn1sLJmd7DYoTww1lCfh
TyAgIOyzGnvy+O9DqDglaC6w6LnOVq2rKmOsY6ZW3b9OBLPZTGP2FpREJXFoJ0vTM6ejMNrpaCWM
IKm4F8uIzQD5OmEfOe+KrUvY4dBX1AVtouYg8L1waea2tyoY4uG7uPWqNyXihmZCwxFaLCWqr41l
yUnrMFAuyBZexQGGGii7aILVR1vLyrUYuapUX3TruqaMxpvAOYwJTOUJ2BzYkK4/kLDtD/dvY2Gy
WY3g4xZyUhW9XbGdMGTQwY0PCoYeFk+OFtKx8faS1Xts63hHPv+9tSJtnWOBHUD3Fl11dlSfv48T
E23VmQ21PGJeek9y65kbLaA13yDsQFZx2XBHW5ap3Df2txcDdxvL/DmRxgczl9sm9seFEevfVoBq
pEh4IeqjGXFbNor4QwXaJR/Tm+ydGVlTSUrKvMK6cteqJl7R2evOGn+5Wlt23U6+nO2Z4HWrbtdV
/ISi+A7d/2HvTJYbR7Yt+yv1A7iGxgEHpgTYi6I6KiRNYAo16DtHj69/C1lldm9Nyt6b1yQsMjMy
IiSSjuP77L02X4jReZ9z0z9mvP4kNsd502jlKaw8dDjiLiIJsf2E2d1oiV/gv9QaxOY93ObyAND4
kiXqsbT7o2YQRGQi9/si/0rlyB4+Drf4klpEuZiwDSELQMXUiZNtmob4CZ3AgRtSIV8VjyZ/aVs9
YQx4qa2XOnFJ19KuvfES+3FM3b8Eih/LCswpQdEJdFZHuq+hmNrFdj4Pe6aeL0/AUKs9VjE0maug
WFOickGgboxn2ge3jgHXGe7yVczl39pOyEoXyEbmyD7NtVC2o4dKqfvJosswBR6/lXR/Yb6+thXO
3QG7XWbjo1aEER0di9CQCmCdZvuYDxF9U53k/uPep85jn4/hWnAyMxGwQ2lSPuQwr9ux+yBrwUlk
Vj8qwaVEs0jt8Pqu2yNz9X/06W6MpkNNjHKrYVwSeLg2qCdVYKlXs/cr8De7Ed/2Jm2dp9VZ5OP4
z/ZYbc9uWKIg0APXAWv1GzG+YjjdG575OjPsbVf0MHUscBWTG1UwPu60a5wlLy3Az4Cx/qLm+lHv
WehVFiZGi79YKXPe6mb/TLMYt2OxgMWjm1vP+VaUeWxtMUS/0SsJKGC/wEbzyXV9uYu5byLtkdz0
Tsr2CPnt5krP3rbuAHU+dB6wLSWnuIGCA7M+KEqE+bq6ZWK+a1Otu6CLG/vJ+EyX5UXT1+4f+RUJ
Rq2sz/a23YjAKeRXpdOi54iYjmKzCfSCOYfx8JDl4yeN0tgD85QBzL2PshzfS79hdsDPznt0kwpM
wkJwOGsJ/F3GjaHfNqY4iihBn+fFYKhf2HixrarK8Zi0vBScRpVXsMuYzhnKNIESuucZgZgwOAjD
0qr8aZavIWm5TLOAFeOEg8KDK8WensCcPjsEoeHh3ZRWXvLRfnLtxVmfcmsTTsppHHMFtZm+JiWu
ec0HwxS41fthdYSar1ruHRMd6zfHxq5q3bfRzvRAFPAYQJr0AWafZyzaJ9dw/jSjwGUfkz/oz73O
c9Brw13caa/ajFDj5ASpG/3ozCjIqnhIneRdEzoVxbK9sbT08dm/5mVMj3GXIVJ79BZMyp7J0Ki/
BnqeNmFg97icsk3BH2l9aWnfMM0PNari+AoqImM7O9GwEKvsPITOfZ23u5DAsNbf9xl4Ye7d1UZp
smBlvDynQ22Q5aq3CfUxtsZtUzPwc/b9iGmnI5ai2jLIDRpRCcEzTtWQ8tyWnZ/2Y2Ljb6fwtH6P
GbloQCwx1MH/3ZKi5gIu0/tBT7ahR4QvnABZtNQrTdFtWfrkjGXbzxzurnLiooxYXvm18V6kJJFs
HN6ki7sXCH69NZ6V7qz0wvthYLpObL8EZkmS3rlXTfrczuy3XcmRFhkPzso9Aq4WRJWxideVbdzM
f9FARkoOG2vHVsDYmiI/JPR+X/LWooFW/uF5fxyRZj22zBu94RU2boRaYcZnR5qAMrjL1SHNJUdi
2B6qhcs3PlchcBFqmoTpN/MCTI9Vwu6pjsqDmza/Xhh/m3pJWatW+F7EDigKg3rxXhrdgApqwwFp
X2x7eBg17bVXONZxaATB5Cxvs9KR1Jjr+ajk3zzhccgjZJnQycuDVXZHOA42iEWNvB2+S+leIoxh
vEUvpJ5Zw8wkdKheu4RefeypVsyr9BbF+V8YrmccxK+9RwNWduEt4/jdQmjfYxPgs3HegYlpWM2m
xMXy/mQk07HvzI0piCs5Bjn+iNReUhGXoNdiU2tk+UcyrDhDDJP3egIpKXayJyvb9gvfZUxlicZc
ptrHpB2Y+9YrQIOkkYQXrkofXs11fFi6qz4nT8mMZWNw3ctCH29sZh/AMv4WmnrrIDbUjvUGjoJk
lUWpsrqQX0Qj7fOrTs1tYNdQx5SLYolFaDORovI6/TbgYSppmCS6dt+WlM1FuR+l6SFUw52iZk+s
S5UY9K+lUUlu0A3bfhTdBym3Qxerm91ET4np/AyN/Tp7tPpmFUczh/2TlBhwRwtNP3TnPzabLixq
E3xN+MkC7330rc3lb2Zor3YD1b00b8aspfshrC0/3I4lwe/qubG5a7vigvf9w827c5azTbH7E410
Tyj2V6N/DzHgLDEvaBRrCD/lyRQJGyVTcL3os3trph9BEgfWS7b5TtVcG2d6KJavKqInYWggwZkz
BLglY6lHmXfJL10VtEElL2OXQYPHzWIJ/lJzRs+7xSQOA9Wn9eYWIcD7swq9QMM/Oo2rDZJ36DzG
LKTCIO+8y/oxjlLjTobjGbD4Lsp5ioMXtarqOPeraxfEKc91G6STFthM6Xos/kS47CHF7LoWkYjn
ysWiBwP9iyyHHi5/OpAg5NXoY+KGtalBCw/tOTWwr0NPofGq3CR68uToMliwgVCKbGyXNHqCkFYj
omhO/BddPN0ScfodkkuhsR5WmbkORNq7rqjNVcScNuZKI/OMQ88TGHIKWYTaa6uArs14tljRdU/z
Yr9iAv4e4p4e9xWjp1ExwltuahsqXgAJReUT59kYSDvGEBfJ90iOexI5lo9oWQazoT068fScd+LH
8PqPcizxkMTI1ynLtjHrL42yAqEvTyyb9ZaPNQBuzLldfN/3xa8H+61RajMysq3VsneaTonhlAic
3OZHLq3Pli8NwbbeY5DctDNdejxOfK0eDm7Y7xfM4qwVhg1ZJrbhgzMQqGf2ykAo8JAjkEDzimxA
6Vdk/Ofw0RuqI1aYMog0fDILLJt9wcDKeCR8jDboPeRY8p63d74mf7yDHCE5pjMOxsgAbr4Ew9Dm
O28p8fpjeJU/Lk8hw8ycU70W9nJ7FrsbieqSBkDGUS/7rrKaJWBuw/N4mJFgU5u9aeLdVwV4DyyH
yQ7JMNAirIIcFyY2LcUjd+ckbOZdfDbtiCcQwe1u6YYPC5DBOisZ7cTShcY1pfp2s34eetv9tfjd
NvgXJe2irOXTCqMI/qKtbYXT3ZBlul870d5ZUpolJu8tu7oydzfEU787rf6oMBPzpj3kcQ7AQWhv
M31/W2fi828bf6Yku8e78R15BoxpkxRpyQdlJuipeRzgDKwoltZnEcqR3L5+WBSwAWE2OMXYT/lF
TSccxWNB9D12AoHSro4W5bYT4aKs/V0oSsfmErHb8YKR7MfYGUjcFqF5kDxNmsCNKIi76YS/ihlY
S0fyOZi06mUa2LabLhPEmM5MfLzP3D49D6b70eU1MAwvCGP5Q+/7s+lFv6iJbEpLgNHFb6Ximwqj
e0J2RAsR0htMaftZLJEf1Qvv1HQzFrp90kl+6220nCqOE7+n7mNnz+X4KExzCaSojC2rkyzQZm3e
1jRhXD0cJmLUt3VSB+7gOceqGfOtGIp7EDfJ2c4rUtuNug4D34Cedx+6yFqOty/a4arB7NoM3vLW
YR3lNpQjHtLFWc5vYTXuiO9cU917642MAgaKhcoWTK5V/6ahfUXWU8eQSwjC2G6M9Vves8TOXl1T
PsWooDzJlod+ms9jIuBue58CkkkfTecoYeLuhbzaDWEgM8H7VEW3WZnriuyuiO9mDTEU7ehu5mDI
2+khXuprDZ+UoNyfPhqCusJbPJpsxX+VQQ1XZtnbPEM7FWtkxvvlMb2zEk6GxqoXSOOGBj0s/WSn
/hfoCG9MTT8XLNrrYZZsU+sjW+sLTfasL7AZZl14CFnkK+Fu9U4ZVPZxioQ16i3OOiR/zVG7KiS+
X7ozXFKwBlJowSRJQ1Zm4W0VWa3AXkzfzEKE7WSiO6EMSWqjLllJetc7zk8sUA1dYztUTyh3zW9l
k3le5sswGhrhFZ2v3ea9XcgLoyoOLCjmnYBpUZTfhm7CziA/guw1D4CpnRi9JTJftDRpT+Ec5dva
LOHtUCaIKtm3wRAD1Cna53EY2frZgBpEbzwbXhlI47g4K8FS9m9lyhCYjsAlliQms9yccFK+5s3d
YBTgYTNYUjobSbydWUCHCa8v9qBKrNdGJ6RTm4i7Sodnu9c/LBaAPhoI5Myymssgw2ttd/PJ7T6d
nNtd5U0PuBfrfY4AiICY70b+OK6FHfdoOEYuxjOu0OamKONXndyzv1Bqsx1MGiXtm6U4lV1uSH5q
Fn6RVW+Rw25iREljO2rfdYZz5CZTc5UWT+PYLvzZTJl5Hn551AF3Xgbg0+cb4x6rVZJO1N24LHtD
oNYSwPm0evPFyayrkVjZmiZ6lBPKrgP6JioqVM2w35l1s6uG4jBgOzlGbdntbVH+taiCXGr3y8DP
Z3kEv3q91/io4llsCfYfwH1DXNOs52j2qDGEaUL1vOcDaaKWInHG/SgtKEzsdhWnXLykwz7CX2ek
AuKB8i5MqTt0iQ+LSInTLOcud+4Maa/HPMPTpHc/ExblRZbfqquPjkHDe1HF90NtP3C7umjesKv7
ztv2EU08w3IXKSMwRs4wFu9Hc9QOWuhKiB0Sa+hbaGfXWDA+Wq9l4rwtibHshyhq943LFQ5OrbOa
5+IUB23NTbt79iLrVqLv+mGxfFC3fDR1w2UCSdr3zGbMtby8wyLlJPQZrdB3B5C9pqv3SLPKfUFn
G2Fdfq2MoiMVdOYL8F/nDlvxuryznLem3hilxvNbZ+cdLpodFFHznienZJTRli/jLR8acV/H1X07
9/2HOQmW9mNvnRyL/xfQYUyZuP6RYo0HeWWq0zg1NOZWwrtzcYZAvU2e4rbbxYovrOvN5NGtnG/P
hbVE92VT3MpSe4oji4ZO1fkJzZ3runwDguQ0Wd2fxa1BncBEFpGAppfVZIO9eA8zgHNzog1d1so+
NzKBiSVWo8RQPFOS7u3itrYCe+Xbpg/0cDlBrGEZDV0n0LGjziZNf4kaV8AQBxZWWXsa99ocGtu8
iMCx4kuL7JCkaFQFITn9Vs301XEdrivredEpgiWy2vhN58pdrztPjpc/qTQ+j3l3wFdR7kQq/mJ/
oi8p1ZBCRo5xbGbooJp8tFrEcrG+haqrW4ct0X/yQdqUgsSiM5bk0NPgmOyIcRFAgqLbzkxaJr/s
gyBpwfOQEqFBvJgtB48Z6RkE3eEtW57KWGFYs+mNtZ8BpTzqCb+ArWXoh5q3ZVK+JLXuHEYAVU44
MVJN1ECQbYgn/epEl6JFnqDVzcwZ0mGPJzsLudGgl3br9TTHw/QQfkftSxtG7MCXZ+VUwERSBkMO
v8LgmT7I49KV2PPSW2eUX3bjHD2KxTeF7o3bbAm8nKt5Vl5pP3qSTHLnOHwKB1kczDo6mIW6Wrnz
Og04LZLJkBu35khqq4PW8XuwqB6CJkJa1MeTPfApVqMIplbjAF/aec2lsdWHyta5qg1IUN6SiNYQ
28Lq4BgmplvafOpwp8r8w8tHyjPiyJc1VzBdb06JDtkQNab3D0XEtbVgqU9Ms/An7LWUCVb+Qh9N
V1J21WY99gO2NFslrKOro6UWhfWYEpYlEC9YdDQj74/MunUgGDeZUWVwH9J7XG3mySj0NyzozjZh
Yzr7fUcCUiUFGSKneCvs0gMW3qEclw1V55yvlhWCjuBkPA2a05wK2AN8ctIx4IiyTnOnlQxHNeuN
1DOBv8zLVu9T65n2b3I7mFs18yOd1AW0zhLhTbj1FFz/OjL65FaUvbHAFj5MHzL15zCNv+a6/gBn
UmJIIUWod3l+cAwUiBKb2pTg0BjwZzvQhYjKaj+0H+c+CdQnrPg0W9o2xP+RDxfelbc0riK6EY3s
pkNzJYL4ozMHPCKZQ5dIoA3k84MqvLdF9b8IrgRSNdmeMNBwgWNTNQcdLib2yJ6f0zFw+ucHh2uc
R9nv9AZtrDlTENmIAvfjaq5gGUg9CFEjiUqopqDlgwvyixnQsNrTrPX80EQdZYb8479/ABj7rYhs
bP/9r/T1l/3za1kCH9rWBMiuShsD7Gif//kZjtjsEJtcWooyAwcyRvGW/eEXsu9yKvSuLRim5XyK
mm45QVCio2RUf3ht0t0//5QsgGyApjBqTkAKUvPRm0nIWOyYdm7DjNyndnjph/mopTRPIMWilCTi
IQlzFgFJys41Gb5j8zx2E591x6NBBRCE7B9zu32auiEiGGrwYczmwyD6N3y5kGB+mBDDA62f2S4R
Dt9wMHp1rrjiVM6nVt1Im1pcZBlsyd+Ff1jDYHhrKm8fox0Hioqw1ShsS9s7TsxFHCDDSfdi7msJ
JbiRlXIoRJbAuXrRi0HegJ1uU7wPH4km+BkJ8yNVS/0fnewIzxoMB5gGcnUoheFs2wKmqBpKRDRZ
32uppz23CDaUMeIWDguqXuj8wsMix/nBLU1nN6fkPDSbiJWn5viDyrbMl9jwHAeCAdHubc1vdhSI
soim8ujJ6aBRJ3DfRPkPTD/oj1nzasq1trxFXW8E8a6MuiZZGdabaOL5aJbDd2WTA1YRy8S8Ufm2
N6et7HVK1jNAsmGkO/ejQHbtk9H8CHNceFEa9Q82n4L7bGyx7GtgPeBjNPtpvTRnjps/okYOF2oG
lf/P/6ZZ8bcsLSxWc+1ubEpJt3jPqCFef8/Oqd+GuCIf4zmwvxL4nE5t1vf50sMN+EQ/woiZg04F
CrWXMVmHdqHSJ8PzOWQ5PWTxupSAIMHx0O1E3Dc702yf8/ou81gbkIgX4GKHa2pO8R9nFIykWSY2
5dpCPoQpuWwZXu3CjcjyjEG64jUTBSuuA85BSSx6W8QjZpqSERHA/pGtdaV6JsZugvYi7wacJmcn
gSMjRu6cetd/xkjkcVvFwBL1bc7UgHVqlVEJF4ZsPWVaD+d/fvbvH8yqv5H3qHd2bcsV0H6n2/Yp
1tU2Ha1z46If13xP7yylXVWad4GOH4PAIL0R0orVtpyxHgr3pwgjqP+Lw/nCWmYR6zLHDOlcKzgl
EgnqlctGwD2WQPBISUxqkdggd6H0LR8Z6h/RzPZwGusrpT/Pczx8U4TKmdcjBy8xwsMk8EO6QRiy
k4i4wXA4M1p3OFZozXWWYjixxwdeVQ6YynXa+3JaCtsVVdgM/QsPTpioYFOSKAqxszYn1xxmXlVH
/2NrB+j8MTY2FyPniVFMBbnbeixK6vFkeRG8BpgKpV+44aUqWGT1RfKkezp4nJnLUvXNUyrIkqk/
WI1nPI/tRO+9Lelsj9ROx/121Pu8OUbaHxYbe9szH+LMUYyugPsiLuSYrbdkNvut6L2vpkDZWViN
8IYCl6mDe1nWKAfZtU3FTdJOP3TL+9bqxaXi/OT28cXVTHkyZgJP1F//qFBd26TfOxF5uIEJ2e2N
TRprxW6ZEvtIIBN3WDlsRy9+SUs5XZxxmW9LhdqSWoHpjM9RMuV71SMI58hpZT6XB9xf+r5Ipo8k
pIIauaU5eBmWrHm0T0Uc0R25WjyGmZO8ZXdpOvXZSBJ/tGFcF/02a+atCuUuie33KtbfxxzjXIrH
r2rDcBdS3UOyhR8g3ggoHb3rtwYPnUX5FDEfETKjQLDmOFmwDja6tmS7QTa0s3Iwaz05Llw3pQ/I
eqB8IGMZWhDbonZyF9sVf4ml/pI1bzqkOeAR/78l50fN/+un/G/A5EHF/r9o8gj45c//xZL/53/4
3zB5Tf4LgDzeWtf1dIeCGAsw/P+pxzHsf0GS5z8IibHPEOZ/4OTNf2GEIwnuCe5iti1oUWixf1OP
I/9FIyn7fseydJOh0/qf0OSpKVzLBv6jbEXybPcEddbQpV1h6QYc/P/sP+hHbJBEtrapbsVBYnpf
mWCUslpEk0YHkLQksEocxVwP36uiQO1A8BivbtiStxisR41wVUku7A7GOxpuaD5FnCA7d2w+PcfG
xdF00JgqrFb5b7Syn+vJfDbi6q0a0DXDilrkgkc+VC+/sVTgTtlN89TN1bSXavisXYtBj1LDqVxY
qOKb8rmawspVJ1Hr8R11jyxHfgczeopcLMq5OBtzr5/TptQgtajB7zGRcXVOK1acYCGhGZ4hZbbo
W2EQzvWtmFFqOru91iMPX8NR+5b2041bgPq2vYkOljR6dtzmmqta45LXveapAqyhWQ/onoxInLX7
2d5YS/SczN51oeAURkr4apb5Q9y8oHH+RlZ9ahIDI01mtSDQ6CWJLfM550ZEMeWRj+1fB90zSPOp
uMQOKOqaLGk5tB9CGR92hwLDF42M4gZWiek5WWnPY3zkcoJix9lST6pGgsXkS8XKOSpYwje4UOBK
5w+Eak+R8DJyCA7ni5vhTxSfAjZAVlc8OtWtaEOszvY3SFDhCeeojBDCAD660j1EFoAChevNktlV
cyJkiCb0uRC5J7uD6bppZkeeZqulCgXCO7PRdz5TRkMtN5jEOB0OhSYudDDBpLMBL8WrRaG253MN
JMcw4+9IFLxcYVK/GSwqWGhcRh3zCUZBi2QyYjRR+mID/heQ/pRTnbmiIjvN/eAKjarQg4peuNVp
qxMYp0AOm2wfautMmVevw2h/COnYwK/xF+h9SQQGoiXqUpDamAzgld2NCa4BhvhnLbHIuuXdtK/1
bG9MgK6w+795CYyVKsbhR+00lpOIMNUU6d1D1ee3LHZ47s01E4zofy2icZsQXxwLI1/yBSqrQQwj
LSnJrBEod6kWAONYT2Qny8rV9104YsBHJTRmna4G3kptxvXP5WrwQhL6tU0x6g72vT5i4FmlgiD0
9PzO7dZspVEeW+CVgcFabUNrd84Mwdaormk5bqUxBGJqmn2ZTd+N3vEJf4iqOto5XEepSk4TnzeH
19cmiZHaI286PiQoFIZjfjVEYP05/UpIzfHrKcpkXbvX2jA+hSELpi78xme6HKbUyA4wYkD+YLIZ
lW4eTQ+rcsbrCNW/eo8NPKhcLxS0A2N8MHQv4B6+HCeHv6LRZ2d9ARXKRnNd7HJrSJlaBb0vrd73
GzlQ5CimGs+JBkozLcDvYEvN6tD3TMCmhYfVTiDR8LFItOk1XhSTusRPWTox8qP1kqLg70Tb12zp
z6ZpvhC2ajakT2iVmS/Sq58H5gm+dTiX00HborWAXEUedMmQGnSHH43Y3Pc6k3okRnj22FA3em7r
G3NaG+4KiqBp6kkGqFsVmJ8NMqROQRV/j37M3xygMhte9PfOxE3txE3rp5H+LtuZNVWuJ8ckvph8
FJJ8/fSAXGKikM9jbZwlUefauhU6ykh+ole9Qx8gcZpJD26UdyfxCQSdh3c01EcaDs2LPmj4SAjr
e3o4HUcWL35KL/lWqq+Wimdsc3l00uDnEinO/JztqCfTGDjYQgpZ1t9OND4UtacdI/WRcWmtBXpB
hq66dQby+SzUsaaCc9r1EmnFauVPkbvZXkWaBmx1BqtmfiZ4BQODJwO5ienBJP/lc2qcsADFW7ck
i9UY9taLIbLYite/dBZGX4mcPU7vYcU4xFj7O/eULRTFlG+ycww5+n6qjZduaH/MrnrlwMFW4GnR
I3opGltET2QDDZFiRGL2w/avWTYW0R/+slmd3hlat12Edp0gHRGYbo8O9HZjXfL2K/DaYmp2xIvX
FYCKSK0nDL2tEe48ipcAL/lAby7CWfCexUdSjLvSTNjp5DslqvCkz4I37eAFGMw22Itjvx+Texbd
H8rhEcNsORrcbgbHM/1QnyGa1fj+rLuCeBAe8Juuy/u+Y7rFGJW67O9A4TzkPZuXcTSvlC03ScEZ
B4QbfCNq7WODPZV3Z7nPZlZCdlxDrWWZSOsqrK+PzuDpu/4k7cJ3r5GFL83XFvviZl0+t1Fzi7oi
kH170wCrbkOzPiozfawdrjA2sJTVMACRX8U7kjMLZ+XyUAe1NdEFbE3fZq39TOTK14MPBhM45MzJ
4NQBZ5CW+bOo/Dh29QW8b7TtRfvQI1oTmvD+ZFVk7VvW2KGs95R2bbIcbjqCI02WXk2XV9Y9T3zW
u2TZRrSwVkb1iXdyD67vzkh1zKPG8lrTEUnBBey+4QFSJ/0dXJdKTaSHydTJkDl3Rd/u5CDjLcm8
R1eScksLLpoz0vFWjvIz0c2bsOoZ64P9oC/rurPp7rWejG/fcYw0zUNKbgtPQ4V2JCbyUegclrFZ
F8SFmK/G0tNN4sEKNbNWbcQKRA35GLPvkUCih9cqntuTka3M/WG3NLV5q6zyY6zMHorbcAyJ3u1a
UyNameNES+wey3+oP9UGeYaiFutB7mdleJd6n9pi/xLBohas455MS8ebvjqlapn/NYTzlc+9BRZO
/rRu+5WTEUf+phmiH8bD4OHHo2lBVOYO8FK0HYV7nWaDJnQ7xK1q0DWGglpNZO0NvNx4314T1d2x
FYRQYpd/UobRQE08xwGuUIZgXpOJjOnSVs+hNlsHabmvmRj2XpYn/mL09s7IeiOAZ3OsJsnx1jWU
5OU3p2H56+nurV28T7mWwni2S/p9rB8NT5HkQKguI6nt3f4qjPnSZuTuiEjg4jWy8DR5+C3RuncU
FkHZx2o+KXdfx3d2Obx25bdLke5K+fjVM8nJM3GkDmBK+uipxcbVOHQGTCFCRg4WxXW+mvAj5xmy
XRbFWCWGBjg1+59YibvubwNsD5MDbiNCX+EUobOCRHZK9izYzBX0UGakgsEGjLlLNdy+WgxE4mRf
EhuAMuY9COy0GAwWKsTaGf1kEaeSgvNtO3XJQbqnFI2ErTKBiNyN+ks2i2bXlfo+zuqPLnZZLsgU
emua8FLNfAiT/kMYF6+qxasbiX0cmiUhQdtPHPzSUuPCCq97xQeQqudCbRwMjLwo8fx7Sw+fWIJs
UMwHLFwggWVtVfu5rd6txumQNM0syOwC60MFR9TELrWY8CiE+q0d78dbs8BZ9+Di395NeOY2ajKC
lvrMU4nCJTpxGGf2PhLWNy8HNQ+IN7ysbuC67Y9mzhL/xOOg0B87WgFOwovuVSIDl8rclXtLt5vB
K1dMxmP0k/HohTPCRsRZEF9DzkeniYyAZCJCgDX+kIHKfVdod8TBVujBMh6XfPxAMMjx5VmFr4nM
w/c37/uOrXVYgl3uGNp6kT3pvTqKJD3pxcj92Mh/hhXCJuz8vpSts1OSdWppSgX5L9sJASsQ+zEo
uNW6gxz9m2Xpt1nI3s+tclumOBkXYllsoAgz2wAqutI+iJLdAdifOX8dKPpJY3cPNXnBdtEp31jw
8KJk4E/TeRSwc3Xs+idTbUQqEoa7l1a4NeF7ZXZ3E+1yt3jj38lwHmWrPUfFZhy/NK29wlGtp+VI
pzehg4UbmtvwDdPDH0I0pL6ISvieLp553P9Kww1UaO+scGH8MNsd4B2+NVP24UJ6v7PY6W3LKn6z
KwAareqqQ0QrMV0u/Gnm2H5nhRz8GbOILBqdywbm54ZGrFNnjI+I33wbBnGXTx4o5tA+VVrPkA6R
xLXda1r0D9agLVdmrQ05VoRksbIbI+1mt47fNhlnrfPd0Lu4rI9iY2AzyJX4859IYtt+KW/cx820
Ol67wyRxj/ChhgmM1zWldHsorG3B22qDG+O+Tw412GjSnSk2FoywBHvaxW+0jK9Y/+pjebfkeBTs
8K2C2smX6h1YvgEcGfht1XwdO7XwaKA1c6ZPDJNbu6s7DSegfT8NbwzhMIb4qGsvLbigDWqiHuSj
5W1C+z1ZAXU5hARllPfsrt+91qetx8I1O3LdvK/M8SFkmKztX7MpML0spBnz6JMb3mcavhBci3Yd
8urIMByW5pm358lonJOt3PoYmc5HFxbBtLCUbeQaMgrLl1Gkf3qreqJ6+sGrR9x+enOsPMX3SWV4
iFgsF1DKt5MNUkzq18nEzTPL/JgU7F+KecHGvXSB1y+/RgWsQE8ODDxm0EzhC6x4DOasy8ruPMUR
iVl4FSIf74p6+JlwAlZ/p5kPbDY598bg7Ox4uQEwfR2FaeFXYObaKEoSmjl7m4oe5BBJGaO1aNfs
mkM5pfqGroM7yYi5rKht2BRcefHu5MuZxgs2k0xe0sHcBWapsX66TFzGDFmYiiZ6SrFrMD0fIoeO
rwKYGid7rL0q+sUOY9V/h8YLrDuevml9MzNAb7E370swUrXNdVrvqI/t+7ONyXNH3oLSIGvDGmhC
WKuOjrB5oXOMOxoraC97SUrzj1YufksUJtabjDd79Clc2ibj8BHi83PZjdepVTeU5JQDo3jr8bP5
UgyvOu6H0YyOgze8E/bIvxh1PuH77hbO/YAtttqVi+A6Y0kwdV33qpmpcz/J6JkscnKOJ0qBWkqE
cKzIX3OE1GVmx3CJuoMTzizt54p6bhtH9hzjLWnwNKYWJ49hUm00mfSka9cxoYhBSohXObGLsKU6
rJpy/gy6yKJpFDtEYdypNDDUguiopMErKGuJjXQ2eESlzQ6Bo/a5m0ZbbCr8Cu681MGyrGmGfO/W
kNjdUJ2SEFdEl5tr7Vu0nFngBnaOd9tRPDd6CsH2AFi4vZLP55I/WCeQfZDTeUVbOJI7/DIsthHh
6YLbTJBeEiA7DvsYmA/T1pT/xdF5LEeOa0H0ixgBGtBsyxuVkTcbxkhq0XuA7uvf4dsoZiJm1C0V
CVyTebKqNz1F9Kang4C29BgJgeZOQoGwMdLltdxaNQB1JqN/Q9mEx9LJ0LJ7rCkZJ2+07OlgERe5
IIIdKv0jYYAbbCNfFfM3btuSBxR2R6cffTJXGtFKbt34WIf2qwhMuRF5WKwtEaDRa35cmEicLra9
dSQicheVMrsipHAy7d8xiK0CB+NZX5Km4qJM9fUORhz7I3PABMFYN0cQQ5vKC1YhYT3AE30Csw88
yO55xQQB6WN9BFLLdt0NbpEB+s4sIB20brMKZPabtUBgchLYV9lQU1T3/mNUTPuug+JgGQ+od565
D3ZuPGV721zckRaRHJmdYBGRyJsbiqQi2VQtM2lXfAYjnaQ/7/JF5y69fmKvMXGS6RBbv+ueRAI+
OeryreU0Pbyd4pPBuHksy0chTO/appJB2JCFtFvZLcCvvZqrVu7H0t9OnwRhNDc8047LDa/r8Mtz
KFEFcBVWi2wrZoBeY2nqj8xtEBZH8dWPfyx9zL0BWxnHWcENvGZW+jJqnBCWZm2L0qjYMXEvMF/R
+y8iQYfQszkZvW3ZGBL0hiPWMyReDzzJpiqT/4Y2qT5GUCzECDdtdS88QfevWmoj8rLSEIgKfxYU
TzALuZvyXQ0LvVhiEMQxEHPYDN8F+FSie6dtRFLSxg//dAFJfeR9Z4VjPDVw3kc9AmTFpmAZ4Z6b
nBVGjgOBO7dsUZ6HU/mS8NysrZmhfNYJfODxIVUVId7EU+XWzxxP/wqNYL/Kt2GcIU2wy3cTKH1X
39FTzU3LXIzxaMa6ogn/mjFFptfHbyWUlgE5MuPZ/Uw3lcdmuvP4eRGDhgtphABFI4WO6zx6vf1R
0PqQauSv6tD7gNdOFDO7FcePxo3Z8utv1CvRMzzHVe5vGzzBlnHDd4rVhkIC5LBfMLHon4moCTlI
zTV4jnYjMcSLFiO5bLATwvNAzYzHzVTVCzL8YO8UAZ4WTy7OdPM5aSyqrKn8FyKk71o2JW0df9Lx
ABQS627q2Hmjwl4rwdvPnJHlL63a2Nl4GiitasKOqiHG01wMV6dJDr7s0dMIC6AZ0i2mManYpVlY
bT01vsQmwb19sYe2iyiwTP9ZNn1BtCmVZiJkUs24BtzbuWSelDo3AMP2LdTZqgT4jnaoojtiH9tH
wVm4c89lzyrIZq1Ha/Hdzd0dIu+uKjdjoYJD7Lx5YMBZEC4+YHLwXH1yM2SA44A1zgwTjT1yRNbj
yH2NDUnOzp2BNN4qC2WL0Mes6JC1o5QDgIZOy2H5xpKRGnU1psN1lFCUQ+s5NpKDg5IQDUb2aViK
gqBzCGZABOFIiJC1f8iEaragz2KTB9r2rfWsxw8/108Dfue2R0jtxsnP7MzDDjLrQMjHOqXAmFAQ
h8VnP1XFrih7CmN1Rj/Ii+4wCp5L896qaGdl7a9VBk89EkHWZgiCizzFkkat37Ypm+asPhcZqnPe
oQ1SnGmXmh26m+weCcBgrg3uvu8YaIWLmCYOMeAgvyGM0bEzuQ0hFm/HuhrOs+K8rPCvlsjCVlNO
3UACBd67rsP7ipYTZXq0bxKBncxNfzP1aye4MtJFwC86Mk7w5aahih9mu1hkk4xbXaK14sH7y6Ou
uQ++wdvO4AEEH0LSpGWXVsjsTLrANtcmMYih/IDWhD7JhEZo1sZOwx93x57TO0tRBMSRd7KLrD/i
Fw/8Da0P2knZ2Rs/HfwrBxOYr86yUAR0Ds0sX1BzKqIWxhAKcOZOG64Ta6f8Bm9eK+6KiGkK7GDF
ir3dRBFGjtSAr56FNjxHarvIHYot0x8MV71xtFrl8dvm1rZTZ9fn7OY1tpKHJmVEMav72Li7Jqnp
lrAUhBnS/by/yym4B+6LxHhU4WVFt0/72M7qNcctEGnzNKEl2IRjKPazZe+VgWQeesveQTJqfxq+
MW9JmLBIMrAv0vefMNaTMxRF6AIID9XmdK5K5psB5kFGquaBuAUDFsw36fZEoxM/uxGW/2jMv9yJ
qGe8fD1Kkji0BWOAKQ6wf9D1EoVYAIdA4UyDpPBk2RkYxPqr4GVhFnYbGuz3IvAZvnflO3JkZ6Bd
aZ3pPNP6tCWAK7dGaMCbHVTzd2GOhPAUG6s0EEBRFm2lJTdgFY7RWP91Bjh+DWCJXCbCcvDp80La
CQsfDzpvP1DsWXp6II58RKjuDCNcqUw7D4OaPkN0wlYIRrQib06H4i8Lqv/whfJA2waYSrC9oInf
sezudKLeG3zjiOajvUyWGHe1ahhMooYKLkHIRTISOgKmbiCAE5xYFpQdjA649q7ZODcfWarDubYm
n57ll1teFL4PghgR7tEhI7vJnxzRQvd+y2eD37VWxg7WFlsEFXFGNDP7qJGJXh3e4sR4CORjr6z6
kPvEjTIet/v6Qnyci9W8+s+zQfpqRJd+a2GJIQildkQM9xUr3Ehl1hOII9U/jS2NTLGHhjjbMQ/g
vfnZe2hNVxNp2orxPOGQHkrzpSbqj/EYYonpIHZlOHbtXN0Db+IU9d5t8o/F05zBe1nATmMPA7KK
EE7oCKbmbHJb6pgdB62Ykb2TtjpxaRNyjdZkYzVYa4pZrLQLhMrca08erDF/DmwmHpPjgH5SV+Tl
QF1GvFp+95S1mBx6V/0rvJrVWT1oVEIgxBR1tfZemHjtPaVupl9tUZWxVWIyGAlHAdMBZu9JRdSV
e8i3sRqrtdRLWJ49AzNBDaQjBmW9Zv8HNjSAV6OSASuVDj4s6V2cKb02bPVMyEXSOiWOYOPA5TUi
tZgilkR5pR6NklIrBciC7YVj9+Y7LoFcwx8Uux+iVpKLMiEmNLR9o5wOTkjQQmWQC9aJrdED0ByM
dllMZVfFRhYdW/Lmmm+lUj8AVWBnCPdz9DhTOpqPbT+Sm8sh0NERb6PZOxs5SFAbFwqQ0OhUZP4/
0ZHbOYE1BRGrbxPnfkDwFZCk9kk4b+WccgzBQi9qKo6c7Eg+paQ4MxLrQL3mL61XXcZgfmdDyq5j
jJ8jkkvB5DcA41KeoTh8wFROhnha0FrmXxaibqcMroDg/pyIGV8wqic/JkbJlv/GteNNDa8pI1Yd
wM+zSlYgta+LE1iYfuXWGU8JOuYVw/FkLf0Kn0hCXgJtlYSdR9iG7WNK6axox+2EB2XlNMPv7A3b
ICTpMDX51VsV5EePrYLNa7/pmxKDmPIUU/AV7iAiLHxwS1PrI5qyOBpmdNEy/gxrRGl+GIt9uuRg
2cxpez95nv1hOvaQ4M9Fl25H3VgENBjPFcTJxnTUChTVplmgBkT1/DeU/aX0LlY9fScFIwLXwiZb
dRbvy2h/FX31YmQJOpviTKnyXNZxcuBSQiQWB4ueDKui+0MY77BmjUHqQ2hvx976Ko0UEfgSLsco
OcaEDLnd3rOB2Zpo0oEnMczo8dAQRHhNWnGOVVKt7WtZYpSplyBk9g6d6u6kHiUlc1UhkpPPTEap
+LXnCFMJC/IoRcNZl2D2662S41vrMWQaYD8OBbG+boYOug42bGkcBI6umVTXNhffNSowZhXRC3om
PiSZv4WRerdeDNsU27Dvd7hmHqQsALKXs9r3POokrGAfbp46zNpDwd5NWsPJS70nZuDOemwwKITO
0G7H0IZ4uW6G8R9pV9+5IIvCOffN/O1NPhEtSP8zRYI48JdTXX5EIe6obiIOORyecpbPK+0B14Wt
ZqEf3HZtvx9b/TtX1SXFu9B5WpP/hd7bFZumZ3WFiZJmMvb2HuaG/xvMy27ChSfljY09RR0jKQ9Y
anwfl5CqvOyZPGX9t8s5nmoQXHKgFq0DqCfSYkIEONscoq/ZbZ+XKbwahvpKbsC1HP0zevPFVjwu
RT3pD068SytqRkzV4VqF3P9tjf0Mv+Mq/kPrxx9s8sHIkfkijOQ2br0V/ZLc5S4LsVDRUBr1U4pT
ekMThPY6h5fosc4G5MLd42LqIbTIFxVqJh5fHXJ7dWzhh+YQWcm4Q8EucRRY5FEFsNB9AKodnl+/
53sVPvonP7hnqdOsBrM6qOZXY0juMvmikvxOsQOFI3O/THcsUHu0J+zy8BiBMcFX+US1fhJV9b5F
fUeLlUF9kyZR0WH2as9a73TEdGpJaHH9/m22Alrn9k+UERkkfv1kokzMTQmxSgffNAQY9shxgJ0W
zoIewyt/rApvnzMu3Nzc+BFpT17REoaFMOUtCFgEzpb4JbLQ27FpP7FyuwInCjfYRGxoaFG6WbKE
t3g7IBS61kNWlp9uU52VdkbOVBHu06V9SHFOYvdI4FTL7za3M6YT8QMjKWSjDu+pQYcz2tuGaqny
JvT4bgm5Hu/oabZL8hpXUW+eGtc2VgXCt63k5oYAlB04Ul77IaZzU9kvOVXGLszb9uz5+X8MwhEA
MO50fNh0rXoyDPEDTAj1Kl5QIL6IefpaI4nAeRRX/5rQeB5zF2eYDh7GmgYot/rF10EnQ0YPcYNk
QXGFJoO5UUjPCdQA5T3aNOoq3WlWSyurm8CB1gxP0PmM1Bex8Q/DD8D88rMqWe+5BtWHMc+nsK9I
nHVATUYBOd1NuXEbau8sGJmiinWcMTbphX7H6fsgh/zCAvk7c1E14y+E0sDxG4cK3IInr1Br5sOM
rKOz6MybaWdYkO89Z74iTTpzdPFtrfab0TVxRGnx6or2N3T6Vx850wr6SrLr5PRXw3Ugsu6i8POS
3f0nOlvt5qo+EXl8KUZoBgJJc1b5xyEf4NSKiz/LdosXbuAYj5ItckgYVtVD+WamRYG0w+aCWRSg
si/FDp8EJOoMz2cAuKyzKrkeO3NnAb6gnwu6zQhYc+W5Q/eWqI5du5t9Gen4ETnG/CPdUzqI4NHT
6biK2/jIEn1fEAgO14KnbDDH+AT2kdpQc58U6XnoWvwsWKGmFCYpqABWD4h3DwWLxX2YtXCGiH3C
V2iCxtI09bJhHpl0xPTUNQgTix89UiRbRuMuiPLvAIH1ils7QBDAgrlt1M62dMLWlTsDUanQTv0w
NtANYsIL5qL4pyikVr1NVAl7HLIzS4dJr5e+MD6G5bBEutvVmyMp2aiWf8tsePUbRj4tNIg1d53n
XTsrp7WsKK8mMm7Zvzr+oe3UFrL/TgTqNSuXTUezagO6+oaY2FV/DwZ2sXUiX81s/K8iGJJlNDJ0
Zlq+3z+bEpBSbgGYDPCvhvjV6uZ3FNHFrIAlKE6wWGEsspmsCe3CaeOwTl3fWPcO+ZhlsfUB4CGg
TYotHKBDKReGHt6E3MclknvyxCX8QRawdzWU7qlZg3qP34LkrIBxTDyDrO7EePr/l2TIij2ThNsM
6XmHegJKh6Hw/MCpQAjBYIsB4TkLv2T2V06de85sq2W6TIGIHWvfC4K2QVk8TkP1NeToykLiBAmi
sbfdNBSXyQv4ZOZyNWlsPl7N+I7sAvXQDuqX0Wh54Cd5LPyZNFDBeV5E7HBajFrmpCwkJPWvZhq4
zWK9ULCc5CiGRUdqE3x4kUKyzpwwd8ML+UA4BRhSoyyb75F0nz0FtBc8Rr52ixiIdz5FpzLkvg9l
ehawRWSLH81iAlJzsAFVZDLvWe0t7NGnVq9GDjhz1OSppDFirjk0z6njcXpHzDJ5sKu5Gji5CtgV
UXxwrOZTCrt9IcQDdUn8UaUaE2uMxMhTNhQYld7txv9rZ6pVdt5wVpIVi2jIlkP2Ovnza03m2s60
kt9xTN1DIcVLjPiLBKyi3opU9M/15NScdiQCjzSzdcTeqbCj757ksIvwQCPXPu+/3dyVHYBTETyt
1sCwO0qvHX1Ug77Gz2bWh637MDJnO0CigXNUNPcq8sMj08bHdqblZawD+lreprAjAaRtj4SQPMge
tXuUGITXRvYvSE6urSmP1k4XvBldesLpzXmryGTOZtW9cqQecLVoMtTSbOG1uPOpi6JTlMCrsUwE
0JHowEaYgt7tIXI782j1oJfLEF9tXUVH8m3EjuF0W+dqqxJw0jGf1k5a0YsTOQiETGLAge+/WHzq
cMnjXdcFKNEXXxnN89qScbOy2m5kY0fZw2ioq8rfkDETuJFXOjsTB2r6NqBJQ6GVIMBBN25qiC8z
aTjDKHaCaQ51WM8b0eNu5QwpBhDEZYmhISdg7DCF5V7M4avIxX30YE92ZPFsVFP/VxXOB1nwYA+r
x9wUcj/Fco8kpNzSQyNW1dMbKTloD/qQgNdOPTgW6xXDFx+VredbOLvPM/aIpl/2CA53bEKqNvZX
/G3udIWIl7PcZp5c4wpJ0phJgbBdEqU+RscMyDywXuohPYOTQnkVQFFfjIoz/B9OiM9BZi/C83+w
Fbwa5CyUCTksuZW84nTo93nRUqxYDGk6IzpB+bykBBespuaJkBTmcx6k0RoYfBuv7AZhV9ASwyFJ
HiLDgh1CfPPteUeFz/Va88oHfHqQuPPNnBSsRCGleAnLIG81M7lDz8o1I5z+VE/1i5bo6OWw7slA
WE8F5MoYVBB/DQdbQeph3oFm3w0xuid7Z0zM6KOwe8LHhcwkbu5l6X1E6QgmIOWbwhShIaD4joPw
IQ8YMsci3tcNAbS65hSa4OvKEnM8t9ihieSrboivqunlYCYQQwgxpw1BammT/XE7CPxzItwyRd24
U3O1lguaIRRTiJgogxQBnl2PK6eu27OPumk9c9uvlan0OXGBsFA1fzhYD/BJk5MsQrVmwzqf//+l
BAXWgNnOq7Pfr6um6E6jx5kFq4N//P+XLOrdQ+P08UW4Nzsr0pOEY2LMY7sXEOJIGjcpZruRhBK7
vWAQ+YVfTBQA8Gz64fo4OvVfrKJhZ8FP57YHZ5bU8Hid+CcIiHgKu+Z7KEzcqePRVa5zKCpONlA+
HqPOKNumDjTagTq1yAvrNnCRbovOwptrUT/HLfN2c6S1MD8SdyFzzoTf2VSBForEbZxl7zECF4HR
aZOK8GP2n1PhTycyDx/nDCINrk6j6gl7yORvqJtPPSm88T6xJKTysRjp3sEDv4dYjTj2XKQbbf7T
Cpv4dYTZsT+lB0/I55HD+xAhCdNhyhirRSVVogXaTEhqMJsmr6zaNomQ5iacCeYdY+cz6sRfv+yk
4Dtz1CA6KlKFfX14Qr/44Sq9jRz1X4jzJlG8D0xUM3AN5E7YOKuJeGDwZJirIJItatt31l702oP4
7lOklpa+pJ4FZLmJf/ldTpEBrMeZjgtPyYF5IbuWx78d3/pxvNUpKtdlR8OKJPo3dMGun80ehdqE
/JbNAlCp1NvEkak3aeU9qDo06XbQ0s5DtTeLmAWvrM5ao3xGsb7u+S1r9tybcYw+MOPTS6TjmWgi
5q0jPwFBvYSNcdQaMOvrgJuEP+gcQ8zOa9dlFF4ja4jc1YCnRtRQavjGAmcXf7jB5L+3FXgPm8TB
eFXWTKOLGPKniO2/EkmSNXfPRbuU0RoBo1fN0S52BoTgub3pKhNpHzSFaokO6+RXb8j+WvW/SQP/
efaCkEAbwgcqjWwiwOPc7Gy/ALQqSLCAirJmtlet8ylJz27PvkzQD27ZBpMKEyJoIYLn3W6LeU/T
AdIkqnf5HMzHyPMha+hEo1DOuxUfC7IJt362FTXpaBvZNjcIbfFbffg/ahFUG/2uR4/c4T+caOTa
2gmuOZtBXFT+V9Vy6+VRk6Buq74LC3tRNz87iHYQ3uAerSYDrjG+8tR98Ibi3R6KbwqOd4MZYyhj
tF6DPuohurIY8+H4MDNo0UFivDyNuf9pGSboZ+8hChDRGp6+cSIf4jZ8aYsF25wiYK7mHwK1thWy
M3IJwq8p7786jVkKs+3MLKK18ftOcSCR5+iToziHW5LNeV7UjTX2b2l7z1Hz23CkbXBwlTX1T/pq
zcV7DMSVuUf9VLTto5lQBMdGcetd/udo1H+WlEgTdXvLK/PPpD1ba6p8BubWrfXq6hhaM+pYxH3s
V37Rw2cHeyqfy9bQmwHsItuW9mmGDR/nc7vVhGq1k7jLFFYkWxVpiPAUDt6ucwkdJ9GY0yfrzmBs
p3sznp0gecy17e/4Ca1NFkb/2niEA5PKrWDFKcnZ2Nslg8fBnmEBxW29iElOovXjE+XB09yW04N2
cNt6VBEtUQ4QbNECaBKoAUnRt0ZrNk7gHVgkZnTJQ+seYt/8Z9TFE+K9Yu9UXrSvh2BkvubnUAhR
lcd4MHIoJh+tE1/MQr94Tly/EV8UX2Yca4vUDTnw7IqTWTPN5T1Nn4q4PohoHg6sQQaWNCK85657
MUp/18xXq8EPLxQoMVJDdt2sh1PZmdVK9c0Wf+l0tM3COPezOgRTcrXQwu2F5s2x1IVVjXcq2B/N
TsT+yIVC32JMq8mjZ6wSjadkGU+SMVtus8SPdkR0litUDCfJoP/bR5CT9Vp+Ek9IMmFdymMxedWz
ar3X2ri6QTy8sIC0HotKbzIPw3yUsmQcu8p+stKq3RAaYu7+/68wCsSUGw8jOhOCwr38LbEIw4wH
nq60iuTJcbqS+zF3DyBk+R3UqHvkOOutpaxxPyShfGOKhdu5bkCDFN4DsJKNLZnFkpFRbZqyMFEI
IdmM/DdbJtElWAKykp7LgXA3A6Bjmaf1rrd43VRZ3y3Um0dRT9kJgTiz5tijCU30jYbf2noNSywz
RSEUyVI9sgDOt4VvlM9TyclRB03EnZQyb53s/8BDgDlP/8igd+9qju6AGpE80mA+DUvCTvigNWET
UpnWHlokkqzcepYJCalQt+RLFFbc/072CnI1fIFUyn6T9U1EjbabR7i7EZ5hxHyDfBx8he44UG/t
7OyJQD3bfTuevb4mlzkHA29o8a+JpuoZBQR3ecjAv6pktvGq7p6hc7w2BtiluIpfBjNcQlQBv+Ve
hcpS6Hhna3QL9cggRvrxprehCRdJ/9pTm7cigLcVXgo37y9RqSpMTdgRxNjfRdmUqLnHXzMr2zV/
OT7d3iJPpWseAz1MqCjzxfVueLsWHO3Wrhso9N3wG7PvPZP8uqutyzzn3r0ecrbCqYNVsyyv+HnD
gx51sek0eQxRYo/boE7cg8H/wzYjFXKtAzwLyHydo+kE9hHvOYUPQSsmDfm2mANvkwAYSKb8NYBO
tB1Cl0Uu6c1n7Vi/0MYjvALOv1IW4d6amX81KHvWcwaotFUfzKDcU++WRzV36ZFHBLLEgqZnsYhC
3SYnMGpQu3maH8FUk3VowxSKoYJWV2FsQi6uQG95ebBJ3bi9iOYUhG31zJTTa+zyJpSfHEFBY6Ov
ogZ2wLL0iT1YldDOQP4D/VU8bMc0+U3b8sVDXA+k+IGknedk2ZMJF+dFCm/X7gWDE/TJH5G2IIfh
porC5R4uIN2xtakuTWjlD1ZCjWdnS062V77WJDfvyXvasNdtNyNhNLeuAUIbwvNcky/sXIcu8jbR
yP2Cmfc/Ljmxi5qeORCit01iG78+3wh5mr1M5QlQixG1up65auvAOkgT4VyppXlUo70plxeHyHbn
GAbs+ol9Mu6pEmiYiA5b2ZQzGxEP07Plx48K48ZXUw5yWbvvaqHrnbUUHugIiiVoZ2bGV2LMabo3
4nTGW0E5cbPL4GNBNlQ1MaOibbwTQ1MeI8tqt9FAiqQYZoRfGcNKrm0URpa+pp75klUOG6BKBiwz
O+cKRnHcGjq76CoKt1SqLxOrqz2GZO+BP7/cTjzra8ROxilqbXvdoPbhSE6YCDjAC0zTBzfoptkz
Y6P5kDAzWaeh/ystT70UqfHD0tL5GbgYUYgFb7pgOseSCfnwEL5D+r8nkQh+xRmd3j21h/DJiCqW
rgaOBtujPFPTI6F2e7pKZ2vmvrkHa0lsmEV5ORiPSdR1G3NpGf3ITk7Kz3puIkpeFKZPcc2yhXYk
OwLpYzTJ1m/txEC4e5jfpD176yI254shm5vb3DSu7X2EFXgPRo/gTRtJB6zfW2Z5v43uG7CWo0OP
mXf3rkMnbBv2PpocdZq9scXeR5Vs1byYZQjKufMPbu1Pa55o5s2DR5CmWxMM3lDLpfOizRI1XuWe
BIu0hKskHK+kFqvmA00e7RcagDYxx2Mz+WecdOOpnfEvy46JlhTjXbnmRSUNaWGGR27I5OR7ZdFu
KsCXH9oAAueyAaMjTe9FskvaLH6L4/ja+KARYHDZrxlZfg9MactZBtuUdcluSK38ZQjuM96NM0cM
uuBAh6xpVLj18CkBPBq8izcMj2NUIjjFYrid5ogfOJfuQ5Y1nzZqrU2X+M4DTPVPqbW6R0MW7PQE
kaDqIvtsFS2NARwmtMgPINi6i4svYzaZho6GzHfascNTGWTWCQ0ZcP+Osx8IRW8QqGPVNp1euTdK
8QCX+TWqe1YSmsS5ZJTJ4khPzpUN7jfvbp1kwMt+C/4scR6XlHA3wFM6nLN/jPouMqJMsVqTeT45
12VS5KhikLCJKnrvMZGvoL4YNjzOdljY2xUfUhwlb0bcVhdtEtzUr2QASoul7tXovGecl85GiNzF
1+6sOwxJWBklKJr0pzJZXgYO8jKYqgSX82oKrBansnkN58p5ncoMOavhfMGH4qEAoLLxVYS1aUKF
OkfeoxPBfZ17m9CMxjwWtvkFLP0k6grx1dyDkJmdL1RLZN21aJ+jUH37ijw0K3HRRzn+JQUxjr2v
Y52UOQ4B2m3KHprTep7hE5Jk6lfSWQ2a76ccOArk2e20JPOnJXaBtqJ4CJkfIeDojAMHCKAXUT1a
DsAGZyCWM5/oayFr+JJhdj+1V88Pw/Ps1IfSH9nkeo+lS5CWnXmb2gzSYzwRhlDssaRcnICJH70l
MVqZt2eyuR6mOaDu8Z6iISWauvoUYfvlYSfdpFPLqtm+mBML6XAMjo5mlyVDwDGKTAPiM/yVyz6i
dKBiTOuawXEvKaycHJIOxtbHpobuNmPmUk6zFkFpIZq3P3IyVA3RfAO2++0X1rdc1G1lkL4Euv00
AIlt4sUk7ZUZEjBhUnGznOgC8UwcF9xS7BU2gAm0j6m/MsnpHhte+dqHGDL3Oxe4jcxgxGv7beyn
D8cJPtJmfNYu//VYN8cZISGGJCpDgowPZQhiCQvOBeu1XmSVfl3TR3zoyX2djETd4o4iIY1lsLEy
9yObCZWqtFx5o48saVZXHyBfElpoq5sHFyEKcjzJcHX6VnWMqhDjgepeiAy6lTb7ubp+KKV/ScL4
Etj087ZFW4kk2NuRm0HkUM9ecg4xR44erAYDiEPuQ79EvkLK2ybTqqd+/gmSyd6oJPtClvLNEBnb
h+/fprF4zhvr3o72Y6/Jk4/tO7GaDxaJbqu66m52h5hV830cG9W8XzvvUdSsCac6qgKzjwAD0RTU
fFztY0Y7GZLigN5YrulrDoFsp52awCDXHs/9EJ27sfuykPhmfQbSsKP5h9rtQrljihUxG0qnzFw5
xFSZLHdXGmuBFeQbKdMAhVt161KORszaWyO119FEZqLgtJhoinszvXqOsWQVeKBtC4TNOY6J2Syf
bMv8RcWgoM/MF8hf96bOntg+3oeh5TsYn7mJNRwZ1NxGT0F7oIsfsWaYPCzqt9ThuMs0uprc2rVK
rlrEpICMS4y+Rm8TsrEN2ZlMLEsu7MQ6h+jQFIHxxnazZyD5xfX/X2ZTjLjScN+YAGKl8VK3tn/9
/5cuRlCXYsil78JUBN4etM5vyOG+SszixSEWetOaejgPKeiilmCtrVVW1cbrC4xdqc/qwhiGbU4L
j6APdXM372SALBLb9B445n3w+oQUW/WXVHRzOp4OfgRwL3FjImRMNtZo4cx75463Kq3kGUOKeefq
Gg8hpcxKFtZ/LfsNLsN6O3oJAO7M3AdT2Owrgy13COztErG14RUGuD5Y/dloCGyd0RxwPbIyMlsG
r///V2RL5anBg7FA9BgjsIPneYUlhyzLzxaQCf7AjT2GIMSWL0Fr86vpeF5qy7RPzhRZK8PUXDFu
RYTaED36rnrxqomteme/d2oQJ718iQcSxY1y3PEG/8wTuRAA5/qT0/2TFKKQ7HHg2jVjenYhLr5E
jyDtuW4C4kaaiWwR+JgLYHeG3H9yRQOdah+RAoOYMdkmYQdoZubXDUHVMvgkpDSqLQ5W8nrdyd14
6EKPxDEeIvZiUN3BwpaVcWZvAlqxM41j1mWnpsx+2Gg1F3f2HAIX88PzNKgrdun6xUWay2gB3E0z
ecnyYzsnf8YUECQI270C5p7X9zRRBJM2sJLQ3AMUtusn3YpwxYv/Uk6ttwQF7SqRd8jWCXHxIw3n
yMHEFaFWGEV2IT3F3zR4jddpLVeyZNYrhcU6wlumSaN7xip8ceafOAQCMDRBwPPYmA/jpS7ieKuM
9o0s6F2j9HwRUTavLfTEpWNZz+jJzOaNgiA+aqKqVwZiPZur/GpUSGzjprh0rJmkcj74q9/wynWS
9Awv3xVICXa+bDjzk+gA77MJ/eFkTdNzxdkeOzYhVX762wW4fx2TXGgcUhQ+Yj7Fbfrns1Q62NE/
+T/2zmw3ci290q9S8D2PuTfJTbLhLqAjgjGHFJqHG0JSSpznmU/fH7NO2VV1YbjvG7ATlXkkpVLB
IP+9/rW+NbDEdYLhg94an4+j9Zydxi9lg/XCAVPVPCzoK/jRKz9ftR3msGV+sK82hIOsxOI4prhT
G0bQTMd9G7XBz9BFF7LluE2KrdJCwSNMp3donigECY4c1Kl5H9tjPSCOdDVRDz+Tr+NoA4riEbJz
jIzOl2Hrj86lJZ+/4lEOU3kwE8/BDr+r8J47c7WF6eBswqb/iWZ5V41dwyMdx2cp8mIvkLLHCnCG
Hjh7mSuOC/60VWXziMv4TsDp8ghGdjZ2aQw7rEvjN3/Ge1LqC7ur1V+ztHa9PkFNZeGsxYmn0e1y
kzdXO88Uk3T7VtsaZ5hyImZikrSi23yNpy89DXXyWnECX2suyaI04xdrinu8/RzSK7XAxwP/lIS0
15GkvpOVy3w7+domp5HV0W2bOLkLMxBpkv2WpQZxb4AnI7i6i3EibMYI2IUh/Q8R3ALw6jxfxfcE
bSFhAbMqT3OA/mErX+7aocg9E8swFFEd221270SQFcq2eMoLu1wVLU8NkU2PTR8wafpBR/C9BbyU
uCWYVSxNYYxxdZoSbCBDtBOFeBV1sEEQb7200ZE9MDX1omH2n+ZX5RQHTSPZwkltXqHTshccecRp
87pe6nc6iqJ3diXHvZowcOljNXpJSRvsjEbsc3WZTnWmBBnEgrQvA0SpjejBiAfNi9aa/pr/zGOz
pI6iwLwGGq9aGWJg9gqccj1jtnZU81aXkBlor1/pmZGcW5za88Aieqa7vFZr6VM0b2SfFrabeMFl
+jBZjAUKztwLqsH+pDHS3ZV0M6N820/2EGDhhV+imGhklwVeTbUb+hYteBHB/6nGcapljhfiKcGi
gqFaaN+5pxBjINMBre8zjMusVehP4knou/1wrIPyiSrb/eTK1yiqP62mfaZTBYzAgiYYwb3v2H2p
VWF9mMFMSq2er8BWnljLUWwGd6EdnuTQnV3R7mST78Y8/izt8thnSniGYXLeim/iih8KSUiS8pha
yFzgsAt/TJqv11Z0tIyFp1FZP3T2nWJ4nqPbvxKii3qNIFOF16ouiWWTQl9VWn9rhcrYaVYCQjdq
2cTXmmfgp66nCvB+xL8cmedsk+q72jwqNWCP5xiEs1/wdhzMZSVRZPdcQT5X1A01QFyQqqbr0acV
LevMh6EL7xVptV3fcZiERcewmhQlYM6CVd08vXTrpGJdncBCm8ADHfVYQ/uPLIe8o4kxN7okgUUL
XzG+RnZCLS8gcH1KPi1CZhNxcLpiUI6SHKOiL6L3Hsy9CYevaRddeM7tbbD41exgIhIQ5v1OWf0D
Mu+pjumed/yM0riwwUmcAo/BEhcKEmx6mem7URteOH65qPKDAdHBP+UQGOkYdy5DJCifHYHA9xq6
EJYurNad8OrAuiSZxc9Sh1BC26G/6+G0SknQRRtphTH86afEOJtCYPesbCLJ7z/jhiDyn4Zsa7Xh
FlCYzYBUv0wdwp2Ss72aEu5cOs5sDZvkxhjU19Cj3hXNcGO0EaEOUe6NUF2gRVgr3cpvuYwussF3
JZsrqe4rq5GVPdTVXoj2pDJ8qSMtE2FnxOug8qcDdrtD03E52xkLN7cdDiOiZzxNXpVPkFx556yo
Afs1VdENtVJ4L+R827XYylHDmKw1NvCqhcRROOy7uvFXAfsjZcxFYTSYDSyYLNVgH3ximLoA/qmZ
6a1vj2dzRmYg/IaCSeEI76Hivajju9gAv91hyVrBZ3kPoBFaGoNANcerecjmg7SL5wJI6oo9NJt3
OX6X6l6o4ZeNnYD9H6OAot5xAKLCMuA49AB5CywQRydMX2wRU8hjEM/FrbW3GdhWftVcfHK5Ui7k
XkCVPe+K7cjxjD4VI/UmEjTrLH6NVeopukfJeBC2nIDFBhxCUap+TIPyk67xNwVfUxkuWzjcvSGe
mh4I2zqemDkIn62bQt7TuIsuUhpXNJPrQJ7r24rEV9w3hxljG8l8kaLBL3GNHHDtPL86uNuMJoBk
MPm/nOwhIxFMAgVbaapjU2jg1HzryEwV89bJMWPc1aXI2GOXlJLInI1UdDJbOuHMSYlVpXP4yqQA
Zm2weWwd615zyUIBgXgKzO42ps5pruzPUAm6xU1T4jRmdnFyXu3OmA9Ng+0skdbBsjuoTSQjbF2W
m6bRLxoi5tptYkgNgJDYzeD74KS1HrFubrKOVVYwxZeJYqxV4lQ3vs1pNM2S7zwOnmcbN3EAqz4c
GsTJZOvPDjqPvdQsF19RPzXcOotnHPAvfmrAwjKKV6TyHEPcYqdrz+00flJ3wR4dct1aIwSvkBm3
tatdJfUPO3wl5T6q61tKn4x9HOrpyai6B9xuPF5K8Bamu9ds0ia6QEfri0VrU1RZDcSxif+d/V4D
XqEHG1sr7rDrIroTpBmDo0wSEKR18UxgFHpA0qJfR+/G3O+oOH+jxbBZZy1CyxL9bEfOFWF/5xOk
tnTxRRHaucZKV7PSb4q7MhsP8ajBQrLFvGE1h2qsdHvllVTXs5BF14Kgj7tAxmud6BKRx9u+xKyI
e+9k2CyJ0ZrY8RQczcdtliCzM7SDwTGviM+ULfTK8KzvPCLaoKb5vp93OXoiP8yWR6NdeDEbDU/G
4K0nRJXEoiK3p2AoflKR/9a0CZEa4vga7zpq0UqojwwkY0nri/1oueEvwUvvL8qCJnTiX6PadKRt
aXEYtrYxv0SWz0WqLX1B83NTODd9ezuzokH5765TzubQqgzmiGLY6xqbyD4uL8v/Nz15REBqYGSq
gad1DCWmTxNu5mZI2V6Dg0I0zVtu1w8KoE04gOTRlrEiQG0pePSu6YL85MR5AvKTIwsuhUOKTJJP
lqVV8sZNSMwufHhHdCD4QfdGUtB0cYEx+zzF/INoBsFSPIKjNnktg6z06QVJdtrOpL1SKkHyYz7D
4Y4xvgzXUnfDDeLsyR7Uvh4mXgaGnkNpXKYyrTBj15Q65cb3GKZ3nFA7AFrVMY96XiE1Q6kxij0c
D/9Y11eRqZjmv4h5unChlGZXABbnJsOeY+ugT5dChUqQkCtAZj6FkVhrAL+2OqPDmlIqtvPipW25
mK2STgktSV/gvH2ORbiLOUoeJhojrilOUl3UtEe54rNS4M7czAc02p4ZUpbozfQsESw2HQ8LaErd
fC2iKT6mgOZ5j1/7MP3J/ey2buzI04uRMUKf9pNZ0e8uTd7MNo/aweFCCGpmf8cPwJeKeF+4Hf1u
BSIOHOetMtOnyOfFbmd7XbntUVl0mxKy3SU+Y/FC8TNsB5lKbLqU8mptelEt6cUwNI8QHJ5jCyVr
jJtHAjHX2ZFfjTHsApli/OKNktbO91I7XXfTa15Zl2nGzNN21r2FqLtuGv8eax88pHlRJbCxcXKn
upzJLY7lM88ICf4LkdOOY7ih0YuALMgGa8DzgyU8s3PtEgH/sCar3bP2fXaADwEDcGmekDiUDsWb
7cc8qvz+hOEA+DO9qQA+GjbW3Sv6THcsaGAiKjZjsqPSp7MkwhdwVQJRPhotBRgqab+SVJnelJY7
yxlPpXMd5mGiWA4xGibfbTXm2wl4OCHylE0T5hgWgNfMqs8Uej/Qe6ub1bAzQb8L+cuAlLP6zaT8
96/xfwXfxfVvRMfmr//B77+KEqYsTLB/+e1fbz769rv6j+Vz/vNj/vkz/rp5+D+Pf/kp6r9cHraP
/+1H7r6Lm4/su/nXD/qnr8538Od3uPloP/7pN95v9OZd911P999Nl7a/vxP+LctH/k//4/8M4OkA
1vz3f/zyf37a8v3/7397DL//svvIPqN/Yngun/MnwlMYf9iubTuuZRsKgKYBQvPvCE/1hyMMkwAi
YQ3Xpj323/6SF/XC6eSz6ASwlGtZBKZhbIr/RHjyn3QFAJc/k45JRYj9/8LwdE0Qov+E8DSUxf8p
AxiolKbl8Df9I8ITz4Rj1H16F8Xw3+w4IfvNYDhA7/Hb/ui2J7ej2rStzGfy5scQr/NIb/KM5DPr
6ddYUrUWsxyeXDK1aba2RlYZRVY+aRNQ5lQbP6oJtI7vcLBBERAh8Ux2rKvCLBXRqxRuX/060uXb
DnB8wsq9Z2YtMDyG2xxtcc8EVx9dsJ3HpVbi+F+/DYlcoroXDfhD988P+dvHpZq1LyFSUHQc7oyp
eITCfFsXRPXZBnOmsEjBuIM7LDtMzHy/P/33L0qywXSTMiXSPsTEA5Pt32jqPFYGgu8ESU29m46/
f3GRjY/hWL9Vo/sZE+FlfAlTOBi6fQVcoG0HRshjZxLcq1T0hfMdbpiDK+Y1lylr+qoKNzSqU7mC
tF1Ay5PFsY2yYS9TbZ2yWAHzU6ELRmaEJ4zEbT/r+rj//T9//5KkwCPzmDZjd5pPjSLKZtNC7zmd
O9605cUq0l/94BR7RVPmXSB2IRvfbZgYD8rm79Lq+TUmzHcD7nLv6I11Qm9IEccmkh92QWf1VAaK
iha889zTbxSVOpe+qJ8xKcSA3mtyKawIG5pVbaiV6yKod2r5Joy54IHSaB+hgX247+5IseLLzKJi
b9JAN+MqAOqG44LMGgc9KLGtGVo0KDf3Toma6NI72/XZbq7JtbVUTW0dKGaVIcqDoybnFkrisha1
bw23uouYfHdJ745QPlgu9YG+S3Fur3Q9kQ/J7L/2bolRC0YUnhamqU69JKFl7pxYHKJFPIkpudwk
wQDrJOgpLsKkxVKnfHLTUR7tKVu2rDheTNP2pjj9AfGCFiQ3veqoeClYlJfU1kxBt+NwcrbSrF8c
oCvfbu6MZFAXe2aF55pLlxx60aZktk+KyjxUI0cK4Qwu/mnLw53w6Aq9PPVdr3ZVZT7SC99Qk8Jz
PpBu/GnI8CuMymbTwnXyTG4oR9vVqICST5DlP4l3BLfGRDdO0/ZeE+qfk8+83zcZQYEvNYtmHRKX
RhM1MkCilrZ2LNS9u3gcw2cagy6kPNaRayAf+v0Cj9U+WkWSuQOThELCj9lwMJZm4VMOSQnbmnWv
Yh2QSBcQyR1SXJAK5U3yytY9PG1CU0+ZrBhapW0/RfQK7Vgqs2UhY4vnI/NAYZl4jqC8T6Xqtsks
N00NcWSsiTESX/Hmifi/rEGmuvREHQRfMy6Ss2MDa0oT3jNZ2e0zWNiL4ZdWkFhSEskUgISCo9vX
9omiNzZz5U/twungALdyHClv9Knbkt+evJ4k266DMb/V8vYWzsOyB8Cp4RgJ6/QGiOXs/wrsDmaq
Sl/ixvSMUeZLzCfdJpxywehO904Qc/UJ2+upMNk6uoOzGQgcNsD2TD7us9LvnKW6IQJTu8cRSmlD
XB+DBj2FipZAyNPsBKDWOuwPzoKg7Ykb8aRgwMYD6GM/MnL6sWciRZTEkSxVBlatTlK7TasOxV9l
dC7CW40swqrJOPi5IfcTRqP3Sc9zElsE4fPGtTDh0/RMB4qJ0uo+W3qXbfWcHpt8JNIyIGWsogKu
GziKG8pei7Vkz7RRsX0DRty96o5+U2MP8LiPJP2THk4pu+fpMc/K6ln1QAc4PGkmZoNJC0uP2uWb
kSJcXcXaUfkOrYV9qFHMou1jhyZjYdBh39EaM1Z42xJj6wNk8MTIS5ThTOpGicpa2nSy9Wwv9aQG
1lNqZxXa41VVLUa6osaE3xlXgO4TRyBWnWSRjVYVF7clnzBnIaYdOMB5Uqt7iY1qanCzk+gi1Upy
WU501DhOCl2oZDbWumUHahAUqojEHqUdPhkN46DogG3NQgTHmi7MzDkPYLDpN1vUylHD9xDccaSF
YSvdBfSB01yp8gY8Bi29WnlHGd6udkvyxrVm7lSZfQ/jSRWO4Sn2adi83Ijllg7vuZPVds4DY6Og
w2/8KAzxivH6ilxa62SQ3zzm+p1xP5MauFILvGMdVO+MDqO/jfnHJoZwhNIwomcDXZbsTD1SZShD
mdGhldjIUh0BkBK1Owm4kjs6F9lE+LAXKarfEseoTykZZLzZyCFAGo5FbwRnw5yPvW0mmOtBqOlR
oHZGha+O5vBwB0iYNZkPEZifOCEenJuNdlfoo7UeYu02YBw6SGOKN2nSPbqzFazLDF820RmXR0+7
FJS4+6lAk5P+JZ5rjmuc1dam5uyRZ5wz6Qan1H+Gqu4vNrA9YhhyxDaR7wYDsQrf8TZynE8oILFA
QOckd99Jyzn0Jm67UfTRLoywrxrmwbCod8PcU3qGpL8kyUmICQzmh5Iq8pWo57cKMWwXwE6+2IqS
3Dl1OGXhD++RZ7QCTGBskSbEG/oE0GAiUQjBhcwgVXE6Yr8WPAlQLx1y5MUR4JijobkXVp96URHP
l0arjymhnzhIo3PO5dbk9ofgjrDH/mTxzqsBHj0HUaDdpqH+UI7Oi+HX5l2Y4fBR9vRDjlluOR6G
q6hUxdlkOYd7Ot022fCY9ha958hJdPgsniwqIp1Mf2psOXB3zJdc8oRVk81AT+FsagLyEtyt09hF
Cm3KoxZPz8lUDMgxpJyKBm2uJR5HF9GdJIECpYc7omxqHJBacMHaRLVmVxzAnrDpUsGak1gAxjCF
616E+bFzefSOKCFVMYlThM3eM0VUrd3cj7xpitWqlXW2NzNnX1rYrZXByphdvYLrZbjWh2UVGMcM
/0TSm5V738DenrudWWtsUJdxql9+oZmp4fBnES6yCw1joY9m2nH0pkATrocTo1xRyG0dp86xjqVG
vjwA9rEyWC7SiUNpVNw67oEmSZOpZDfl43fPEQ+8fHXoWwdAp8gh/WpuAtThzqxRFH//5WrqF7ZU
PoL8GZ40Z+F+ZLa/HKP7/Pj7l8gx8iNM8AXs5W+T5XdpGZebOs+RQ4GGcGdt7rMEKHJkYxBD4mBf
3C6/iCldmyX+tS7Bagyj+VILh6ikajpnH7GrN0EKHJ3EuW3jzGI9F5+QhW7Crr3NREAF1PJLYrlv
bEE/AwBSmzDKHueJHQu6ZMIVxE4fi2ZR4i8sgRiGQgLc6qpj1eME4k1krOq5vomGhckmx2cqaudt
XkWfWmFYpzE1N3EFxSedjQe3JdUZofZvMyIna+WwuYudX2EwnnseopvYBIcpIJf9/p2ge7sDYrmx
0/hn4GohGaQ/V+wfWNJVEbDllyaOkOlAkW58G6hZOBUbTs3ORlrvwkpc7onVpy1ZK/rF+F75uFQo
4XI2ZkhwlPhXsYkkdFYKCjmbNyttwgqJTQ7lbZKb3PVRq3jDrxxqsKuMH1Nn8E2MI0YFJhx6yPCJ
YoKLLzo1N3w97v1MVV6XZDxaChqIfEvbWRX+oridD/OYuLuOlp8GUYjCgG0zgng1C+7kVa8bh2C+
raBGWYv/CicXzlhD+0mRBG7TPn7Se0zk0Vy2HvP0Dt6byuV4lXEAr0D23uQy0TTVeLV/2rw1N3K2
HquStQpNAPwDREVyGlPCOpqDm1yQmO0zAn6FXkIUnkl2AMyeKoljBoT3VCIelbm8d7p+xItEpM7C
jyAIxLRQqkOYO+zFDTBa0+fvT0j0qthIc7zoRCdX3jywuvG16KcvtHfpZh9GyR7ZUva+zsQzLVNg
zmmH3pRAw71IcCF4Cc8Hj4ach0LGP3HLzVe4rWeVLI9FYYDJAUWcz+6OwH+7pTUPx140qxW0WBRh
lnMcC52Daw44rrrAhAicMVGVjrZNjvaA9klbNDSPFreRAhpiCNMjMsCtOeMvqGHkJCWua6NtCv5I
A0fflLD9x5sqmgD9G4Ib12jt46RzEGSacyohgbrLj8qSjGBBCmM7njz8fhY9ilOTcO8Nz8W4qPKk
XtHdxyVlsJXLe8XXi0Mmkxum22IzDl/LDwrnmlwv/3Tmxv00Rw7dkmw821pbWxlNZ9ScOpvGwNE7
ZrBruPPs0uXqHZQ5eliG6uajGDlvzcbyh8Xvj5PHyhw+W0PtxLyk/id4FQAxGwgm1WWmN9hTgAdm
fOWecnZtx7XIDvmXCp16U2HS3CchGd/aYt831BzneNtQVPtRU/iJOswmqs6076rWn82Ke2SZMVxD
5Ni2prqhrBgTDhaSSmQWbXRDQxWW89Eu1nYDShfJw/Fc5/ju+Sf//mAikneTuq34A9RK4lGpV2SQ
dvwSP+AUpidxgcttEplgy5iBvGkMZjPtUye5CSyVr8tt8TC5BPlyxU/c6riMejoNgvaxmsMfDgRQ
t/IXmcY2zX4kjnMVHZv+2dSbQ4bg5/1/4et/3Fxjuf+d8nUp6uLrq0Do+q3FHX6hWi2f8afupf/h
Unuhu65lGKyo9N8tNH8Xvuw/+AOdAlSLok0yWNTG/Cl8GdYfLjKU4wqK0igfVyhpf3bXSP0PG60K
RJ9jm7ZlIbL9XZb7JwXzvxTNv+RdhmCdt83v7+1fymuUI1y+P9t0pOALC5Oinn9Uvsq4KSrNrb5n
k3g8If2ybXIfCXdOy5JoamrI2mnW9IO43ZcIWIsIgndO1jABho1vmtvREYG4h4JqinOSkck+9bIX
6oBXsHceEj1RmsISWbugtMzEz8Dc0zp8kwWmMk5GPA7xsx74TnbU0AYnzmZkWepDqetLVyIZcnxc
1gzLEwcKOPItvkvSmpkuhLUzxUxthDbEVUlmm/TrhdozToF1M7TqPCWtNatdjtrFQVIjEYOKktmx
sr5ZwlsTLOA6bZ9opLbInwTKDE5mMjg7s4+hx9L5wRuO1+6WCdI+aAy2J/qiqhXCX/CdoYvT9qXH
7dWGEbNzTfQaakxBt2JJ47nXatOFQi0NvCjc3jp33b3jNtO+6IJuX1gSiFVoTat4DMN1UFuYXxox
kEBOIGGycCRoiGthocBQUWDS7GfZiXuHZcDwmO85UulU2ung+zaaGJtnLYW8jgVrpDKysU+N7cC5
8zk0j1ZT3fJqYWJzshyZMQuThzJNgx0rzMXX1hBoxShFQysxifWcqYomLY4MFa0Smwka1e08zkBJ
sohoteiN9JpiYTqT+kWMD2R/kwZ2g6G2FXuGdu0EQV4j0JG6XipGk8CbNV9bStEOPLm6QwbJ9dgx
H24jg/K9VdNkLiarCYz5WKXjoZ4IKFExXr6PLquAiDU3yyuCRWsrpqjbMM1pD92eu5whNK8B4MMt
MmiGS6PKlAht4XgMsx0evNJ4tC0GAjemsFxk7K+hi8fVrhli66jzgHuemJsOs9/k+MGH1IBsg1Mp
UQ3wRYsoXh3n3Qey8LydVK6/jnPTk/WmXVD+cutK/0YLwztFlTcTDwQv/O+kn1X0WA/l0iNiswh8
rCQz8VWwy5vumyBBx7QiHVplQbDpZLINPgRsd2kFaaxlHz7UMrhQyhpdzRRWL9nW2fa9dGjjk0ti
v/UwI9nWKU216KHXGwWJJ7fkG6W58Vtpq/mk859uJ6Pl9GLw8PycAgC2POSzgFYjNwk2lQuMGKUh
Af9LoxpeXWUw+omkoVJai1LY+0Sril9ZUQ70uZDmEW9kzsonawgNcIQGsBFi7FGecEDgLqDVBJQn
Ve96SEScqgwyHB60DoqQpVsSGpz5abzMcz6w8FZ+8DBCa5Ibmnp60IMRzU1UQqM+p1M/swib+yiD
ZVfRZ6Naa+tAfAQ9pfEOWnFsJzxAXs8I1gzXuIchkTVPFb659zSzwOYLE/TtDseGKKhcaOV0TCrD
nt4NAiYfibAIvVrDITDp6i7GmfV5jN7SEUK/FJNMPTYULBCjTm9u3LLbuLLJipeKAMWqxR56mmAt
7VqnfYREk+Mz9wGn2wm4ylDdhoX1Mgj9MR/Gd4KD8SqYfVLF3PbXQ1Yamxi77TvXL5DlKn0NreAn
G/R325I09dQuJ58l89XUBcYREP33elp1u7aP/RuDzAIaM53taVk81/SzXIh8m4dFkIObRC/tHHZM
l7Z5m7L1Q9SMnw3qDIEc9vR0dmNOC0dOdpK3R7kmyrG1ghqSm88KDjkjuXHzsH8Em2k+hVppHJDQ
5Y6mQezAtcu8QVHHW1XCg+xRBXduhUMZkQAhEfC+8odnKRHOcedxm3Y/uGOW20oOzcrxVUvxjGjO
mGmDteAiQN6hb6wi0b92JvLmmU8BFyAEeNZDmmeotH4GBKMHyCIe48RdKBBe0ju3xoJviFxSoTSP
48aCWTiN8PCJZ3LWvuoFWfUqTIjoD8GHoxn+Oiq5FfYj2boSMJafA2EqGA1TRs1Ui/dNYVKqkD9L
sA2D9J8zpz92PbmQSX4bw3Iawx4/heJoaWJHtAs2k7GXZfiVV8lZM2F+lgLzhnorfVZExA9fQ+Qm
2icLz/wNvBYUv6ZVr/2q0xqToRHyd1opDm3rKGt/JXVrkzbTJaNltR8MT+iUEKj2bGpoSrE4xgtt
sy88WZOXtJK9zgXG1XxTiPxO1sZr3lBTnE3Z8DGPfYq/Ic6PNiw9EDwis1fS4dlhxjuJqsj1sh1q
fOOO/oARH1eO67rXbIonzM4o8r2MD/rcqh71pT2npoWsN291XTtQXrzu4Lh1ufaAWx0PdzPCcgYq
lOIFQCS6l+VEqYP+rcp2ejbAJT50EElXYVVhH/YdtBLisVtj5GQUzXnxEGcIfVjneCfDea5Fc9RY
GEIx9sXnNDkf9vKjn2jmJDKQF695GuLi6y3yV1sziPJDiO1z2ZSv0QvCrzRxbWrwIBjxJChzLwwg
SNg0aRN9eZ2SWL/JZfIuBZ4QvbBucRc3x7Ccto4ESGdRjkOy8ymm0YbTI/B/q9GxsBf+bTuJbKEN
JvFr2XfsC5AucNmB7KbXxSb4vZyh+T6lg3hPuNlloueIUFAekgTqYGTfce8C9Jdr3G0e3qpzYsuX
tL64ZnQT5V89WUml/fTOTSBei5pUr4+2GcQ7FwpdA+PWEuHBJd1TpOo9sMdDiB+U2Qhn43iRlYBY
/eTXH2nyXjSvVZKdyaByt8ESlVvucySgziyviwlfiqoiXRE+xskF1n2VRjlWSrmb6EHnsve4cMEW
xSsrjM8ZZRH12D13VvgBNZO3yPimMajFSX6Qxfw4jBDHJu05GTEEzT6lF/3WsG8iTKVxrXtIXRt/
mI5uKfFUnCxJ0rINaZI4IsC9oNzsWlt7Qz+h6xta3gAjV8cqP/TnKv3AzUCZgfMUc18B5PkogLeb
jjiS2VjP9rMW4+cmOGU02354LDTjza2bc5W8JYiJ7JLWMc45mpPjOdjNgYEgtFjHUy9poyvhFxKl
AA/AzyDzQctN7zPKoVRn3dl6h4KpH03O+gpYT0aHkBvx3FngauhCbGkoK2dPucQHp8WKjKXf2Be6
UcECri1ajEbaRmGgIEi0rrkv1WkOFQUWxxEnzQCDrjJoSsbyi3OxH06mil/6XOw5a05EZX3sM2FB
AOplNvV9SlK/sYJz21YIltjoTKqwpwrpn0ZHBLbA/ZiG5DJbM8T1blPrn/OYemlxoPRjM+MPCwU+
YL88CwuKpEXVU+3O+OMRMVHRnRm3HE/SZs2wV5EJ+45B2I59cNGSBPooNO+pvGvs7lGrHH48trD2
lSqhL02HqH0f2ufRP84ANxB4CbVdGVRXLg8VuD5rwZaOgMWHSl7GUTuIbl92zcbivVwI+gb6q+jU
muf8xrSvfXlHumHVdrye7N1kEnlVRKoygfoUPQlmCUITnmXKFd43lgxYe98dwK59PfA6Pc0k5szu
fnEs2eKp7aBezv0pLC9J9z6nmhcz/bYdcwG7O3ynK8qAXMJYrl2TOTQxMDn7vtPunCLlDX/TKJP9
5McQWV7Q2F6AD5Tv+lQiKaQpMBICFtQakdo7UtvLY3bxpaNTPnBuX3eVdmOyg6AyuB5j2oiOUlR3
bnsDog2H0yde0yWytjKsS6TRrpK5z3N3ENYzNoOVTgzUZ4iRkP8C3bgZMlTgG24X+2Z0wOtgYorx
oCF7lzgVRYreRexDMStmxYIylp6weZKlCoMtHiZCWi1aSUMfM8irjTPReRXrlM1xnzMfLfNECLkX
HzRprRXvXKq2YpQ57Wch1COkL1gZcH7LHAOiBi8jTmxub3JvY0zQzG0ZRTxCLhHbXIV30G0/k+CI
NHW2bCw77d3CfhbByWLhiweBio2VhSuVcY+RoNw3abbS218D2q9v7gPnKaEZRoQu/xQQxJwyOBSs
k/gWBLGH5csbHUzrLQZ6KBgRmUTHvjd5bA/wEzoxo2Y5VBUkpNtoUw4+KD78bWH0wy8uE/CTFnbf
W5zGK8U3r5wnX9HG6TBsuNlK5L8qjMEazZtl8DIsTVMuihXQ3IEAY5iz+Y5MzyWxGcb3WjUQLR/2
Nh5jP3/Ky18yaAj1YoVy67sJGVo3TU+Zr2F2oo1nw/F/3XPzdVgv1M6IvfFVz2/CdGNwCfnaR6O9
RVnOEgvxT0dao3MkREnOfMa2luv7SygNrlx5KPkienHuFh+a8zLo1Buox8j8RVcAA07Hzi9ZdTAx
zQhOG35BbMlPsr9243IF8cKl9qdm9Kc04noPqtUcymMmr4sv2TCNg8ZunIXfikGQnYq2NeO3wnnS
7Bc3Kw94bUmJl+dgACwTGVhbodTSg7LtQPTx961ADJE2oRy5MbZEVVcW349tv5i+CzH5XWfvOVZb
dqCcIwz8Glgo01ttvP9trLM/J/dbue8de0uH+A0e6jq6tFId9Oo2jpNNMIaY4pA1R+0uIZgiedmK
btwCObkd/C86dRnZtAjCeUnTVxk+loEw9yqQWwjGZzLDvt9/BaWxnx345AwsdZGvnfpo6be2/TiQ
nsqjT3A0eXU7t9eW0shRZzReaizGB6cdPJyDjxkj7XKlI4bCnccBC5FkqP4vdWe23LaybdkfKlQA
yEQC+SoSpChSvazGLwjJstH3Pb7+DuieqLBllx33oR4qTsQ+3d4mSACZK9eac8ziho4a85+GzgQa
bjqDuXcoa6KyzeeifExAGQjyMLx2mm4zDJ5blXlQaGtht/vR0TQ6KnrPzo8OaJfflOxZbd1fguMn
NXtsxD4mOOSroxGGznAoPyTwJT9vzbn20GUa9iXR8lt6ieE2hGhDhN5ibjmvhX7r8kLgIfs2wTPb
kNvCULccvHOd9jdqDp9TLbZhlkKz6a+EpbJ95LSMHRw5+PHgqUcPqd1DDTD/lA6YwtIycr9YppG8
dk1/ShvEABFzu7OppxZdrarUxjOeIlnYj16uL5Hit8Cjh2uW7qMXEU2ekL7QFQxf0MX70+LcVyEK
xjTgrW8xH565BoabvqWOScbp2s7BKorIujNWvHScTe8JDuTv/eiIh0Cn08lIvPFSmmDXA/MqapD/
KZNBWE5ViB17/NKa3IzWwJhOGGRT2FeDzn2bM5BXOReJQAG5tOqJ8RdPvkDTJIdXuXCpJI8ijemO
fRZc1m130CvSQYd+6Q4XIlC8JPnyPR7IE7KdFsaGKXGW4TXdJI6NMzNpyILCtXURh3o8kjn5dUbU
isalQ7Yw3qsSNo5ogUQujga9ZdwF6CbZDOJdVTvfzBYegBnyagTXuqDqmN1DvajNTFGYzUyM8EM/
R531PUJ3QxIvE9Yl4GOVbr/TX9onnnm7xAzxOeHCll8HLmmBa87w6CRJKW4cTzwxVofXFrAGKetH
MVYcj+bJ56x5D4D8x5i9wg8IKUMk/tVBtxcNsc4jQmoCgu7LJH+B3/cCyKZ40b3BWt4A6uW83XVX
oTMyrsjyID+ChZt6ZHDUc6NnM4mlfMTcWzVXpkkRnZSAkaw+hytN+B3EDSst6b7X/aZvxUUCpuFy
KgxQS2W+QODzVg8To9E2ZlpRZCZCUlRggdAPCYY0ukqAYruLJBo5NWZMRx3g/xwysGR580Aecmrv
TIuHS07445wojzeqyyemHJxHUCu/YN2UcCJbANuiEk9xM48XypkGDue5c1Ok5pM9wAMOGkb+7Yyv
l8Q6GM84p1hyKvlCnu1y2VMOBnnLOFwgIw9MJyWehu5M7RTLjS41iT8ob+gh/KBlhVG29s5lZmAl
9OpoT9MNYWDORBmhWX875yGnL8dSvgSe4PMFxDHrIo0NAMUuc1V0g/SHd/F6uIUeOmD0qo7QXSWj
MVI0SrlcQg4bN6GNcQ02TXWqUICcj3Xyaqreejfx4DRZu5vMIHUZuhibmdy4GkhQmhBVRPcCbGxv
7c2A4wcCirygfMcq5DK24/HeEn62rn5or1bSRkuJEEfnhVq7ouQeDpUD8ty4MOKGMO2lfykUckad
E4vM2AkMAv87xBy1n4f5a1FptCVDMEE2rfFKdcF+4YxSNCPerHZjRPMml9MhH4KvgyQ21S3MdWE+
ltH9XLtbw3wfUVxEaFMsVMd5GzGSfrHZUd30S+5divRLaz3BNiKEj5C43j6Pi/GWIRBWFUL8QC6d
tWm0D3JEi1b4rKXuok06qC9pa5HnByKPJmhEWq3Z4Y4D3gvM881eMxKBNg9kZHU3oEnvQaM1xscu
epvTOqtYMhG444YAod9PaDXSuxgpFhCILTK883IgvHfSNbFi5aaG4o485FjJ+sJOhm0OBCQMQ18x
IgqZKPUdMTvgDHQ8XvEsCsN+8Djwu20/ntl1/tVtYOX1XevPbb1182LyAxObiVFREKTxcGMQ51Tn
/UUN6rqBsm9AwuF8S57x+FUSa0Ay466I49vBMY+0tlqcV9M9KvcLKxSP6z1IIEn0wjo1JIkzRHaM
bC+q4I5DxVU63BO4sJ1SBKtxU/jEXm5TJogZO2/IMtdMsXm0qvBYmPa+H2+LQexgZFPeWD8qdLBz
A48Ius4ObnzDyaw8lZ17MwnHb9LkpLy2OdNr1UeprMCIp5Ct4dZQexBQSkZDRG9vKeazqk43wPA3
vUkkc6GB7ID3I31Rh0AaZmLHbE7miQslqhsf6hlThC7nDRIUoqb0mdtdB1Z0yuP8zZgZ1rfkQFJa
ucrv+NkTW0GoIpVk0D5RfPbOyvL7JRiB3OHV105V7oegrv285xvEDO7PdcvJvckHCBOh+upK3E0Q
aEDRbEryX1sOQrLLSDoeDjrPLinI0MNDmiyaC8YSW8KWeq95qIZ86w2gTVIL8RzQiQWwnMrfcnyl
5CyG14Q3nK+t2QoHFwofBVOyZKsUpH6248OQdNy4hAp5DuuvjQdU1b5WWKojmngjMmR3ItBrk4ua
THALuwzn1xR8cGYTtBDOE1V7FRH1yRLtomgUvPqKTChCjdlZKjo7WGdSUY+IdpmDGIKSJyE4rzlL
3QYytRuO64Lo2owgKvxjnkQ7XZrhFB4rZSTZDkUd+rfFtZ7ymUEXZ6Nqrp0rHOasCa0xpCTbmUj7
8utuTKZVkzxLMm4SndMhtPQ45QdBhR7uvARXHw8BAppXe4nSIIWEYcxkjecDizChP+5iE+m47iD8
tkwadqNOZkGS1eglnK8cl15LFcSMDc6WIvBYq6I87Ihfr52KTkJVNOEAX7QtODeFnTTeEvDA2Ews
np1bZWlORVlkTF5zRoB9XF+Y6bTGUycskPAbnSC9M9IIo7qVtypPz9rZGY2vInYFgWGTBMwOVGeE
1xxtmjpurcshMAS6K9rxfA2Yk23TwS6ChyPvdT3n1XooM4gCNz2lg6fGGM3+1HtDJh9SjY6qgjU3
EGmMajprJ4GPWwTFgIYPChgBW8Ei+gvPnIls77zCnJBUBqm+MaRLofXTuPM/E8VfJoimy4Dwv70S
67TTcW2+PI58G2W/p1whmX7+PEAEZEChQtSjTUN5hgWFOfQ+quKC83XZ6OjaMZZSvcs2BZkQ5/WU
M2ei+covK86IJctCWGKlDICNdJUn4iMQPqKFJDBz9KUmFUlwE9SmpVOMr4tcCSxWjzydd98pUCBM
htU2t5VBzvn0iPSQad62Ga3evY9RVDcaQsoIrvlo2qMNfqBuawOACrodQhq7/QwjRAGJlV4fUjIk
tSRopYuDQjMCHVA0kzy8CYh9KnYBnZnuIrAFsiwa0U7HYQ93kUzPJ6NR74nu5/cWW6oHeKgHQHA2
WGNnv4cMDYurgitaqPw7g84ramd3YvJhmhLgjgW9M7uegsruH4KRk9ZFlzgzb+OsSMjZjBEl0ZvB
a5qghOvwWHAAifQ4vsMY4sgPf7ho3X1cE+Vw38g++JoOXaw3Yiwn8z0w0nINpNJhQ3iZxZJWv8cY
qOgZBV4157SqXC1c1nSBVh6tFfEq5EO1x2rEzLHlxOXSgOO9BYfg6bcqbqAy24bJpGFjtFak7hvT
Znk16rZID11nuc1lCE8biU9qOONrE6IzoeUTYbxWYWiEV7xLfJ5Y+FMXupZxYT5wohzNA0GkIrqB
6RsWJy1RJPlkTVs1LcBeQ/FSfad2ttFrbEp2iTiKphchFFuiJYV9mOveyPGEi4pgdzPE0fm2tojb
5wbDAEeyrgLR+/9EFfH/kcnH0nhv/u8un5vX4jX/xeHz8Q/8R+rgImdgLfC8VbVgWnhp/o/Fx8Os
g9BBWMzkXdtWDnKG/ygd9P9W0nWkaWpbKsw+FqvLf5QO/HnatVfbj8ABZIKX+J8oHaT36zKFi8hy
XbH+RWkbrw9f9edlqkBp20qAgj6iKSDTIQ72zjFXOWDFXMqFzRqqHwi+sU2i9d9insbiGBubUMAU
qHvvGuatAS9MfUdznRybweO863B+08Hot0JeGE71ogTtbMtF9Zoagb1rVdSDOsLJPQcDIsaQieLS
XfYRkymb/hfSrpjsQbwfnLEP8g0tOBqylUEF8RL4viyNLVa/Q5ZJLBJgYImhWwcC0coMIhflDFkJ
WL5ZPRhlMW5/url/XNk/SUPWn8yzbBcPtCvwWglu288/mYWFiG+nxWrYZL3V1d0c4/IrOuelR3vq
kf6qRXfFIuGz9/N2zlzaWv4zVd+3HHDpF47ssfaIfi3DLh+EdHWd4pAUHZFWyKhRc1W0uLELY+bO
P0YrbdVS5Xg3NeVYGYrvoWk9lB5HuVlYj1Zpf7eJk+eZ2qfqpmRQduxzk9QYlOYN7Yg8F+vhaazO
6CIlGwadyb5W3bdaufdW4mzJmN/N2a4MrRWRSEq8Y6ymnarb2cgua894RnZ4hUqi2COuOE/yQW6q
wYOV2qjv2lre2thI9rGn2ZlPbVp/tZn2n5dTfxQeSRhdLEyyROynIJ2SbRwyGhU6eYLbm/oj0YT0
h01KLYYp4iI23pxHMI5mheWgA7HByPUybb1dbxoPJhSNIgRiNw71nTnkMSPgiBK/fnCapENsyXl5
mrvvcDugel6VLpxTQtZojXAEjxh3N3rjWPd/fyLsTy45Hggb5ZFW2FQ0qZGfHwinMeHrZikPRBk3
bA4QIsYwuqX3g7C9wGowZ+mTipZ7GIhHrW+nYgSXb2TR1jLIGa5Gcgga/L6y8yqCXNKKYtnGaERe
3diB4KlpVDpF2OFLuZGp1Z/WzuU/vsP6nv9UrvAdYAubyKocpZSrzXWd+PZ6F9NOQx/1vwqmzbz7
HPw8gznb3CYV8XbynOTEVw0tOPCmcwZbzrbLELknoKeqcYYeWP+IJ8k8ab51qo5bOSf40+gvz8K5
GKai9UsyWsfhaSSH8O9XbP1+xSxcnqs8aittW4KF9ecrLiOczcPkdWjHVxWFSd7N8qN1SdgA3osG
qXhTBiHIBbN0iM4+qnNIkRGHuL9fx+83H3Om1KZcF3AaE2sd+NMPN1RRABMDFYo3mvBolPec181d
65FG9vcP+viTfr1FfJKyXU85jiW096miJPY6LFBudX5SIruEPR2uTl/EzM3XyIkvEQzMW2Zh5d6z
66sYz8fGtjoo9XZ0mIGNgFQMtikCeF+PJI8aDbSOf1zhagf99QqRzbEtYT51tMVu8utv0U+SLE2i
Y3xsAeflWIN/qR/DorymrN0FUXkd+aEaL4Y2uxaqffjHp/++Ln84aXkZGYYpYX76fYizacOq6qEA
MC2f25eoXBEAmD1BZ8MukrhSPai5fmY2LBfLj6gr7lpreSzE/N2Ij/+4mlUg+OtvwdVwwwRQQgcF
4afngigOxVy+6Xw1x35fVwczKF+nWj0vHeKjmakT2yFWg01FVubfP/v3PZ11CCUkji/pIuf69C7H
8PDMgqxQPxULsoMO7h0vEPADlP/0ycn1XQIUAkpc/v1zrXXn+/U7c/+VpG5RUnusib/ef1eBIa1b
Yq2spLymvf5AuXyq2xDlunfjSfkexctdwMjCMmyS7U+5Cm4gJiP3ty7dCo5oWf/jobDXm/7pkpCM
agSh0vV4LD/9Fi1JLC4PTONPlnnnrZEyrfDFanibmq+u2X0VCA9RBQBgnq6V0V8asEp6Gz7DGgoG
pCyANWRvhqF6IDcTNcxBZx3/QP82t+NdIbNrbMxvmM52Hc88lFqUGPU/lrrflxjchz99h08PNhOG
iOgNvoPr6Au70Ddadm+8a+f/uH2fjqzsAXwOKkoTt7cl2Ax+vX0K7tWU2HD+ORY9eiUWxmy5sOm8
d+e4Xh6dWl9QbbzLAYrxgOwDNCanGIk+rLSGN5IbMCqb/3qm/nhR7EfUXEoK2/1kQY+TrksYeTXI
iGipT/0eGOnlzLQ65QHvbPKZ0/48iwr0Le6NHNBARf3DPPD/Vc2emMB5Km6MoXr++2/1hyfdxpav
NIJa2+R5//WnMkvs7KM5NP6SmHfdUj7TJARYUl43U+v//aOsP6yqFJnak+zNNta4TxtdIjNt1k5P
hy1FkW817UPlFIypM4OsNDcwYXi5q7QKZ3GN1kOqKNrGHlXnP67j9xXNs4UrWFeAAkik1r9+Z91Y
loK00fhCB7grdyRohdODJgbBm+9wKb91kqF6JN7//rn2nz8XfYXr8KHS/bSq1Jyb7WBuYIXPzrtb
FUQ419PGjczLvK+fjTIH41oxDiXtZLu485aUs6+si7SmbPxXqvYsYkcQJUxT8qONHeYEzaNNl+9f
v8+flhrhccaDUyWx8356TfsxANHb1Y0fhPrGksNbaFXPRGykSwiWsm3A/5n2e28pQsxh8Qaj+aXB
ObdVRugvXfttZv5dCILKtHtjpf1bPNCd+/tv+YeiybPpSrEhmWxMpv70LKU6hCIUFY0/BzADGXMJ
E426fTlb3UNlVY+25LnpjfJrkyOQi92tVtE/lhnxp+VMSo91l5IZG8Cn+8nqkWMND3mjzfJbMwY4
06sZRQERmKqGpE3Az9bDxwkVsD12Di2mJb8O8VRlmvmVXIbbIguds8ocHFhBFro0+POSES49rx9e
wZhoSG4phBge8isQ8RRcG2VDbmS6X6AXIUJzK2JydCe2TYjQJuGfxBLnY5cU27//3r8vXvA7TOFQ
G/I9LfHplTG9gtw+iE9+NcovynKmAx4VxqHe3vWAki6DMf6rBlvv4K8bHjuvWs/0ruSd+WxcaEec
cF2CfbkD7QXOkvBMZ3kNBbmWBYQrci+QESzjbW475D3lKBlQ/52gvxpnblPv//79nd/vNesWF2Qq
dLuOZX9aJ5MkIEqRPqOfRcMJkhW24PgqbTnwxU/FHF7NADgTBQVyGBWOIaLapukqvcqlOLPtluLF
jJ/nUN/mk3ftDN+jKpVYWtFmT5nzpEKq+cZlKG/CbUvCfdc2bxkuszMoSxu6DJjPBRSl6Ns6kPDi
7jnqp5tBe0c0uVvLBZYwDXddyNpAJhx9Tg1KKbzGaQFaDJgpvDxc0apOH6MRIBKSzq2RNpdLiNrE
7bZD2hySPHnM6vDm7z+b9fkmuiZ7MGU0deN6rvy86S2JbYsyqhc/ypi0ZkW1sSbzMewVHX4Z7nID
uQp4V0iBafiOOYHoGSO7JXMV4Nio/6cb0H9fDTgaUrloPZlr4f3TESfKu2QwUf/5YY2NkE7Xa1XB
hYtL5oJxTGyptfrfKgcRE2y5LdIfYBte9/3vP8paqf38YK9XIS3L80zN+8Qx6NeryCQ46NjMiR8j
OGW7VNGbK/N9ONWMaQEDyo3T1Ms/3l/rDx+Ke8KmgW+ZIHrc9QX/6auTzxF5xAXPJDoUX9wGVIfC
ny4muhy59xh0415ZZCEp95uRz3fcM16ib1bnPYgJF6WVwbvXlfHghuI2xcH6j5fd/sNzsh52UKlw
lZp959fLc0idwK4MCAGj57WXBn6swzukO24T7OngQ9A3vYRWAyz9BotlivQ+n7tdAHMAVvLG7AfA
fxhqsvpNLfmrYXZPXZkQYG7ZCaqE9tQgf//7bbTXp+XX+2itfVD+xdq4Hk9+vWaamoiQpmRkZpv+
wCdiXfUK52MnzcdpzuTF2Cc1AmBMyRZIXAHDF7p+vC9b7Ng86cytXN7roi+PqISGFs+flVfwz+Dr
3EoaaImVoLxT1XVQkdtRwWX9+xf4vM3zHHIEZ99Ca+lAbfhUkJLZzDwsbGa/TdcIZ2RbwRTKg7fM
z5b2njyCOFCFF4R5/eMY8FshxCeDXvnoNGhmS+6n3SQFTd5hcpn8zlkzH6BCbEY7f67eE5EjnGBD
mcCIn4N0ee00OeQ1MMAufsuL8VkO/dZQ0DZInAAbRIBMDIgvskL6efM/fqDfGhUf12m76zVinxMf
L9VPLw0UnMgZafX5gKpvdTtc24u5S8b4Nuw5g5fiaMTmxYJ0UNQwkyGw+dkkLlvsJZmhDjQu5Bmv
N2mAFAr/KoDE7280RaQFHEs4wLV++xH7rBZD2EPBgGfQDngWIN5wKC6KnXSreG+L9AeD7GCTEUAB
ehPrT7w0l1ZTWw9BFuwGOwW+K0BhtPBBCAUDqmukI5qMfiuZEG+LYRjPoSLe4gby2wYF2tDkqKqt
axJ/xIFRzHsREQxRd9mTSmd3j0nKOMtS+IhROFIowEWIJwtWeTadZAZpdEor4r2b+ABkj8gkIITg
HWfBJsc7kGQlk7XavJnNiOE/Cca+jgviBUNtEmdlr6JfG2sufIF9H/XwS8f4tFpwt/Byu423Jk9P
JDmZxkUGCggvgnNnOiBX3RnkbiXTF7OzLjMT67IR/UAu9LhonGFOVrw7zk3pes3GsvOdaydvluUn
5pTtKrk8REF567rDM3nNG4Hm7NRZ5CcsCZnMgFEVjn84pLzQjORuqgnWZuuUDOJce5vNFuLt1Yk8
RYR8hZW+0gFm9LGTC9brYkvXT/uwwA1meXJjCCLotCDMcg7MN2FOdxMECRjmq0EYPGavbeOgIAzn
NoEDAwuNIjkKUnHZXDudeVZRSJzZhOQCHbYmXxoRl5eqwScxod7ZbXQI61WglCB0rHMn39H8QGyh
yti37PkVE7S3DWZZHj+eHkJChk02hORcIAnZ9QwpUcA6e906GDHCon/++1r029kQkR2dT49mDz1I
pszr0/7Tq2bM9Zw4kDX8EKOlE8ovU+O+4Qn56pgQX5R8b5vlzk1MbN14rI1v//j4dcX5dS2nxpRa
eXy0DcDu05FnqVE3pFkz+EZGnHc+CQq42anP3XCbuzd5YqqzJnLKYzbgWJs7LEIVXIINB9brv1/J
Rx/ntyvxTMUwzVyHaZ/Wxhw3jRcRf0a0/Rzv89k3Q0biA5iHj0q7DU1v6yxQ9IciuVXZ+BXBcSE8
cbBm/v4057EyDk7QpNBRwR6vj1c/Ni1Q5XhXV215RTYRDCA9wt2cyMPFcsXDow3yDpzK8GOROisZ
/Xur1lHQxx/sTd2V3b9EcrL3H+/qmHesbOSsgkaIyr1eKRJZfxoBnBXNonZijG5QCfVXwIFC5BQr
EmCPcGDax43HwukhlzBUD2TCFLfawEI2etBUau1Xuqr3ocv7K9s+/kcR/4f1XLIr29JklqdNpT7t
2BQxhPyM4+AHFtl+Ep1nQSJTqUoefyf3E9v7gZ+U5EjyHpLR/mHSxfBlr7xTutTeFsNH5qFjM0Ys
c8VIlMff7z3E89/3ZKofj0qMq9SCIvXX1yCyyEoEidX5mBPEPmhHa28Emb1WYcX5IvDxGOq2ysbo
SjTn2g3ti06rcT/MyGWdGFoQvolrOxDTNdlZfMMpu5yWFadloZvq6xZw35IfwwZpCpCZ87UGtKZa
P4wdkQGoBNt9EiKCmeg54WLudkoTjGayGaPYluIcCchrvIAGpvkYEyVdkg/Dv0PqP9gtJmtEIGj3
hsSvOkv76KtZUzSAfc40b/NywSln1lF/1VZ0fEaANrvCYIQGGOk870F5fdRPQ5/kxDv2sDJmD5rH
wqLT30SpuSe5vUbYTVmXR9m8o3kUoDlbeGhSY+ua1XiFPuQsQnN8o7C7b2yjMhhjSrsjPWAkkZV7
aGHFJDvY9RdtJNuopLwYdbZH9hpc1SkmBlfs60B7J8K9GOtmI6984udNBKE2merLshzMTTUReWkS
BTHkKC8r7zFSFDMghvpNsAJDqmrAJxXb70uLSSuzTkXuvYM2FYTr5tulLvi+dkLT5Fvd6PzBsbPi
Xg9M/IDAqDmxrqCZXU5VLK8d4Gd+iPm4WvfcnPOn26wcoAgXgmaLO7QO2TqEBmZ+aCcd2CVEiaUM
88OMYn6XjgMwbD4uaThvFtp8j5zG2Edo4vZzGL8s0UuXOvOtYTvfihbPvzsBpUHFb20g5A8bwDie
z+7SnjMc48wdthrWETtSWSfLVSiTJwtmDY264guh7DtCSm4ic+6+plV6M5xPFAOHHL8qT4KJwG1e
CkzBPekcyOBCucynaH4nfrt9HzFJL+TNE24y4liyv7nAa3dRFIKOk+NNjqIbaNZ4bauFs65CmeMh
dTrEMixuyTfceNDk6BRlj9aRAIHsxEingbWnly3r6eu8VmvtKJxX+P+kJ7tJ54u0Av6JgeJk1Tbi
4y44kjGnT25EoJpKLhY4OAR0kqlicy85NPEERtERyffjyFB2caRxiEwCcQg3dJGu4pLA4DqPCiSe
uktKaeNmBEitG9j0sSI9l4ER0RXdtM/dLcBUlKipEz/ko9cfm8K8S2r3Fvp691IsNZ+nrzwV8zml
N97RzKa+APfUK/FgpKG8TcvsEnY1j7LIg5NhF+IY2FW4CepgeiCDbtvV6bQlalShIc6nY7OurV7o
VDw+Co9lno2kJTZkOlhmfkxrg3ppn86p8bJ4wc1AHgHQgJZIsQX0sernF2sR3lnTG8D9UHsQ3mdc
yH5RFyZIKcqi6FRDhh91LLGTo9LF1VAHaX6IxFxvOb5Fh0INL7lRzeeOXRTHqW33CyVJIFSOGHnZ
kX2y02Hq3CLs3FnryY27FN0aXnU2uZFx5YzM+Y30PrZRA8x6aHEzLM8M7u27fiRBRMqHeiqHwwjH
eVja2DdG+xC1LHEcZ0+gwMbzCDmrHC28VHwN4OqzXo8fzcEhsePjv1ltDqJpti5ES+cF4a0RhOOm
cGmv6JEJXBewP/KCbNJlzm4QfBFsaqg7JAEHD24ZjqvxmHAMRELuYHyxWaHy/hBFLoj5ikU1Xivc
qiX0uoymG6OEoJrX5V7NWXPeCe5ANc9YBNSm7hBoCZimH6XYzMF3TCgFPfTmpHyYaA7kYJEds5+l
zVEyiprzUERfGyOixdJduFMQXIZtAoQTfA/29qnZRnVUX7si/yKL7nxB2O2bS7YmqI/1LjYhWvf9
K0EjNrkkc89WHG9djjQnZ/2LjIMT7FGik2vLOQqygpa5nEIfCNs5yHB1yflNXdoYmy/fKTQc014u
Q7ebrrCJT1chI4ELwkwAY5f2GYZxi9gmFd2r1BKnOV8emyCPbqRGQIHi8S6svBJTy4jCc/2vkNrC
s7nOq93kFoDg07B6acppExvtYWx1f0U9mW/U1BJIxP4GbZI88LY7duNlF1KgJZSV+wU8PgBPSVSa
nthWUow0hOZsxgC5EM48+oi9sQaB1nrH3REZzdW0mG7yBStzObSYzXR1W7vho+eEMRHfiSROxhhx
5qLWofIhuN1L3B05UMleml27hTVmXtmV8co+BsU1/bGo0vEJm9igrwguJ6hmirOQF2sifGAj7TjW
vuBiZrib9Kfapq1BiCZIlARcrefsTbsZdkYSLMcCKljGEIkW54vTVe4WoBHw7S/5jA8S0RLQrLXM
nx19zw5FLAKDygQKi0/vPqWtVUyHKQa4DT/t3VMWwH8OKPYw3GbmeqRp9ABoLftSOvuP40mG86af
8djTj5GHqqMrSeRIp/gFuziysP2o26yeSUaiWotbLH8Tzi0o+0hbZtxFYIsFUmfsjedLKbdxkJan
tMVK1hnjVtJT3bfAlKq+PdFwS096iE+2ru86t7V2gMzrTWa9AzM7EhLFSuAY58qbrft4NaAOS98B
lrIFJ6qJkVHiKTQ48diJOz2k5/PA6aoBh7mu0BtSzQk7i3sk3E5K6HAket9LxxN5sD+Qy9sgrCR+
DudYBcqB1eDCl2fkjL3gQO7bOXnA75Xo2JhBR53ZugF8XIcRhnFObku7BGC+ZhIOcNTZWUWwVvHY
hfOrmxHtNk+lu5GuoM1auD6aVo1i2MLo4+g1rYtmQRUMePs8GaArJxJxshZiYJEGGTkAw8WMT9NQ
b80mxhs2mAQRyeYpC8JjRIIcPeFbz0KrIk3aIVYetKt/bNMbLe6qkvMAOL1dVdo7kkkjX4FXSBtq
oiZ1/UQ+OZBjrj/Okt4uTjuKorxB1SaXZefJ956ga6poTSQC2UQLsZFon4cd9QcDrP41GsLoaLuU
kuZksWh20Fmddj66TnBoo076tKMJVc7TLewKdYbQrN+nsV2fkfOXHJJkOQ0ZWH/tJneRZz81pqvO
6sEt8BOV3nluoDrFbfgctq11UzmpvbcChcfJmo5jmyo/TRv3agxeyrSW5zan8n0vvqhCFMf7gv4y
vrcZ2kdKOYoMlid3aa4l+YI67wxf2m+tXFcZgpnniu27JSTWiMnfgkbb7ZLMvOyJybifPeshMtDM
lyl+0DDN4fvM8ntrx/nBThsE2QvuQIySAvIwDuOP05arY/rHytbkhuiJ/xQTsbMW23lNuJo5yVOU
BMyMiluk3LE2H0dQQ/6sxtKvKAfxPQTGXpcEDzCuJpumPn28ieBc+zMUemlbHucV/DmunWIBygM+
UsIXXMUZUXtfyqcEATMNjujioxfhdvw9iKQ7ZNP93RQu9yWcpt0qSq6DuGDlx2RpWziaiYBww3oi
iK4xDlOk5qNHMlWK/OOi6DOQJXNFp5WhbEXo747MjWcVgPUI+jY59YYChZpJAMoNODnGb0w4+/F6
KivOSzmZUSJSN/bcs3MXiHvHcZ5x9Lf6EpiMPtVNde14sTharvG9ajq+X47erInRCVSy37Vz4p55
OiIEj4lxE6bxeYKgIUivQzMQpNlH3hZHAJmeDqicjKF66jQ7eAQQn0f9gsnNRigk8xtPfa1l7+Jj
yMR+0eFFn/ZHu8ZfrKZoZtErHydThqfVfnDmkD6ES7nHBDHMF8jtcz9yR6znNrrErDaCc+01LyBE
gYcnJaeOlfJgS3kNvPC8xvDMbwenqgq8S93GL1NNWmJkB2qfuM5dxITrgEkCIeDYsw0Y9FkbmuR4
vdWMAze2aMFDH+1Irfx4AmpQk8HcPSqje7PC4WsRRw2cBnp9mVT3Ir7rB5aIskunTekicx9Dbz5j
wGifhLrh7Eesjcyinc7fQhGq21kCchacWyxIJyhU0xXzUR7h1UUQxe4jmdiYT/trhWZjt7Sgp6fg
S52QkyjKQZ59XJLGALplEPueLvyCBXLug+uI88cqbp3LSHTQWma6JmPHy2EkVYjMkr3TKzLrIJY8
2PY1AHQjPIBgqjGjNeFxtZphv1t2Q0E7wyzyp9BgfKZgWG+sFo4vFuV8kyVDsysbd1/FdNwo59Bt
OIi0knvD+i/GzitHci3dzlNp3Bc9UaI3gnQBRTAYLr3PfCHS0nOTm5t2XJqBJqaP2QdXOKdxu/XQ
QFedqqww5OZv1voWn2WaWBNeGMApM2gGLfayQxKq1JKnpq/6c5AyjtPtIWLdwTmprXQqoPHxTLY5
2ME5lhcjG5oQ8BJZRI7xVFbeOc394HYeq2MLcWqHrj3bzrj+eGh7lzmjmtta1peLRtswti0ndZdR
prumddvVyDzKuQ5HkpI3gUgP3FX6baInzsnX4pe5wR/dp9YTYlaqyCWXxxagwWaIPM92TlqTQF2k
PwIOU1H35Amr1wkyNM4zVFPvcVUUe4UU39ZBwkySsEjP93j3DgNJHLZ7Jr9W6DtXg6Pyiy6T3NBG
/aCZy/nBz30ZEVsHALoGElMllzZaJ0zJAlJz84ZhUgeXrHd7019L5iC7Z/DzkQ/Y6wKuaaiob651
rduiPBqV0W6qviRMbyw+XdTBgDK49OpseizFDOEgGb3bbkyPXINT1MUWQ9Bp8u6mR6aq5gnOTQWD
wcCq7/6wS1QnVpVAQVQtdkUyRRoHrWfiifRAFQF7U1FvvQNURRtszTdDb5JnmulXcaDu4LtSceY4
ivzmu2Xpt7WTl74w8mOQdXe+bFMGDYkXtaW6WVzwpE0+nAyBMXxh0oEHQ74kjd3twDYGu6J7qqED
7cl5XkmQt5wNZDSANyDKgPQ9CP870qm3eQoYdFrurToYN1CpfmObx7CdMXfphktWC6onv+3mvWX2
ByNGyqxY/m+n1DwS+UDP7WZfTaXe7RTstMnWYWsY6p7OFQu2QRJh6SQ8bPU3vy48Bi/OVeBjwixT
WHntMLyVBlUUK56ToRcIrUHnNlJoB7+3bwETuacsoBDqG3E16ROQrOmjyrv7biiwxr1mswDbG4zU
/K63xsSr24FQeaCvCjsUZm4vh2luGR+l8vlUqupAxIJB4Zy/umnLsAgC9zYwcOeiicfKxrvhMQqe
aL5h6juSJcogMrD9GpVn8DS3+kxcnA+WrnVWwhWgH9mJiJXTuPEarT/6gwNelBTu1itdwE79Sz3n
E4W4BXNXLx9NH+e6QkbTu6+qn1580dc3QOSJDWeq1RNS0Mt3TOjzrqCh3iKnDI7FkDxWBG03WoXV
fciW0J+M09Lo2Tn1001VW2LH1rwLF90jsY35njBb5ixYZvBoS+JvyIq0lK7BxSrKcyanY5F3r0rQ
4CRdBvYF4/wosTUOk+ltTIZ2OJcwERObtc1kT+ikD71WhKWRuxcAPvXtYFOPS9g1K5g6Y4Az2Aee
uXUkGUhGLvELPBDvrIEsRZLRN37ueCdsMQ/l8o1WPLtVJghwRO3cnyJCDspZFPOg9hEGobnFUEOV
Dvq8czdx7PToyyHpgMSG3aMui8xq9nGtA1f05rull/sste9oh99qd7lwaP8IcLlqJ/2gr1oBl75F
F/vGKK4d6V/S51+Xpn9RWtmjOSQTdSEDtgZuktWNkZjYTZjEnIztMD7VRE0mJmtbRKzcRa1i4Jwl
pEaS9q0AoHpZ8+YCoTwAfDcEliEIiUk4OJwKMQtTW31ptjqnCydhS024oc95gihz5mPEEooYgwHk
yPiW+UY8F0Uks/ZmTFWwEyNig07LJzZV7ndsY66WZwf3wa2o7Jey4Frq4ukU+4t3E1OYu0GBXrBN
/Z2YoFpPivihTFGosjHbqESXWw7seMs6hDACS9+aykWCQfgTwC7gM632rCa33bvjw9wuxkG2VA3Q
SEBq8Yg/VhNaIGHP003BaodH13KhYVvH5unmh9Yg1b4pkl2zELcxaxTaPaHBnZs0m2Q6eUZ81itg
Wjm7WmPfuW0Kk7ePt6KUDFCXE+B8fVvY0twPAcnNng5MXNNCe6hZlxjal53E3zZB3GG/kF+pSu+r
qTEV4qW9x70dTsmj7ieEbNKplR1bQUOKHzs13rr4ZlrCYGiDi8QrdLIhVj+qwA6bozQp++IRD98B
tzWz4qrdTV0LQalaKTWWmPfmXBxsyVMhVUP1YCbWp9cFZ8PpzFvl0oNUayHrFvrHMZ/4fdFfFy0T
2bTLDy7LWDwU434ZqW68onkqLc5Q3udl3xt0cwVaBWEEQWQVOQk6KNVKMT4tMfgSFsbPzLiC67Qp
vycXuEmgeBgp8IEbAbhsx5PR3ydF76EHzZNtolfFtT1VEW1is3FwND4OxTzuZDt+O2zozp6nz1Fq
10woXebHGUsQVjTPedEMod30jOFhIsdutu+bGYg/zo/CEz/agIxiIaaFTkvZJbju0ixDpp/jRsXO
mWFdepU7xg7KZPNMm3pb+nghQD+zTqmXvWjd4crBj1PD35n1D6Aw2aZLqaC8UtjnYfxiMi/OyRpi
4VMY8QQezErbDgpAMlCHQ9aDYmvZ/jlNsY0VtlspQe6xogRJLMhitBt18o3x9VeOoAXMoMgggcHT
auFvRd4wdd8zt8KOVMRXAY3qqRpyPdLdEeQiKX5B+hyTcoLRds62pQeAK+EGXJNebuEMbrpa28ma
L8QYBVHMVb93yuFj0ppjVXPyDWuuX8Mgwk3pkQVi3Y3lr7HFd4EXuSyjG5GVfL5jBa9TB/PmbNsU
8vmCDpptbstvY6sfmUTtEMHx1b75TSIBTZBnI9lENFUj0Golj4bkY7XpUsXMY0pywTAFKkBET5Hs
72F9kAwtGd8NmXGDT/UrYWZtIue2nNSijrZRaHlbz3LZf7a8m6RYM5dmxiMxJP+Ft6bL8ZVsDO7B
NXYA/IteTz6Vc7nPi+S6wkNTpsi0NR2OuVJwb1K3ebTZTp4sHe1m1RcPPC1uSHcDxy8Llg6WBmOz
n3Yo8egkVcI6b3L3g9QvOtpbBRLOJwWe4Ew+QQkTMMnEuXAGxDMjqx5kWFFfFKDimPexYHfJDafh
MWDJIHHDv26u0YIMiDEQsctM5nWwyyi5zEw6KvVGboUeprrDFyJ6jQeX92FYK0IreSjiuiKTnvwW
rB1nW0DbKB0KHr3HqGJJK92VDXOVjFwYfd+CM0VYTaBNF9UAUJl/loTL4ctLe3PXlea6xqkQK/IC
zIQgHCY2eyJmXtysm3Z5Vd5V3gT2KcZp3nGMGMjZjh2xJeQokFxo2uW5Fw+dbMUlMipPvc+OqV2I
rDjb4zCcTPumdKIhPyZSdY/AZXCpZumpjYmCiaE8DZLUgmCg0SgJFB08vh362+a4WJJ7TDH9qylW
fc613tSidT8cDpZBQoD2RuolHI5mXql0FZsCVutWeu/B5SKGo98qK5mPsoecNwr+NokVqrEu/Azl
SjL6X9WYzXSWMSZ+jyBl07GKw7gk6c4TIP9Gm0ccgx1gdhRNIoY+PxJ6ChIEnUzyFFfNdVHHbjRR
8BpJc9a1lYg35ZKtNLkH7nKjeWjbEkFGdWCK5OCky+NksdlAmU+M+aCO2QhBIxFBHhbY6Rj+JV+A
iqhMOeJGOlNm53I714TYC8Al69BgNiz/YjFeegbqESF+HCEYsC/MWG06X4nz8KOPPDbQQN5Xgnsp
aMCbATwxL50ODVRrJ182rzuX4uzq2sHkCUacVWtuFI595Nf8HFsQhG0I66EJelYnIxpoi4+o7e00
kl5cRln3VgTFOXHcLWmSPKSxV/ZJeW+osQXTOxnAqmClclX4aDLkjGpNU0yzGjd/NIEZ2xVeIurL
7VJ99dnkU4wiK7pIYDweFiWuyrQ9zJr3ZVfiZ9KxgCk63qpZYFmRgAqklfZEHAlOysIZ83JkpeJO
lESikWrODCX+UJLbibjcEX4muAqXDdIxuK3ydUuTQT41zcykhgCNSO4SIc01TYJW1oyFuxgW2kTp
zQSiowauUZKx72NymI0bcMf1cQKNzQuaeNAafLE11rqwEQEIGix928bzxmOOiPGQNiMYsgAM0hjf
pmYR9Y0eHBW5sEe2V9dChw5pZspilsxoKvCFBsShhmcAOPykNIMgJUHCRCCuDE2nJksafZWTQE8p
zOQGX9ZKB/PPrhbvmiHToObql04M3EKbn8uWFyAnbLVOjreLEJh2l/qombFuZ/thgm5R9ds6FhNs
EPHUBKlG3AmE4NSLe6JrCkTQmnvQF1N/MM3hiQ6/S0A59lztcWVwAZJPh7h6LIj7mmNsA7E6BGBy
d3oFtM/ULRnlDiUi5xf8GuZR5CyYAcShGANuWusUC3YexgmJL8TD27u8QcqCJ+PcUC37IwHgYBSg
pxl2JIxePM7klgnZkTDVCs6arLxnH59f+DNQHuyRKei6+9ZJXn9Pi9J06Z9iH7xfnx10D79rUr12
nSfvk8q50IzgWMpmuslSZGTTSvlwi5TQkllidLecaPRSk91lwnKcVRCjrGxXJUghOk9AqajeAa51
dC94FXnL7wERKqes6w9OPtrXPVFiWi0w1gbYNfcLRvzwV6dR9iQSAYYkApAI9c7yVKTP+e2gvw+g
/2bHYoqYsHD1poPp1ME+FemzypenNBCwJ4323TZGAA/SOP4GMjBw5vYh0rwe6vToEUG+MQyp1tlj
VBqZdzPP1SPfqHuZOD0dN6Gjo168NmRe8L1DhhKmkYcmHuqduwgVdrMGJzQv83P89xHaUu1I0bWv
EaQpnvjKISJ6Ko+a+wYlYrq2EkLTJ4KOrjSQsat+d0OPM3+Vc/VTzHQ8Vqtfq6nxLwmA5LYCHGL2
QRz+9gOpHOGlqPSs1/a7bydgGAHAGjWFT9ehUxiTwQghLbBMp45yGfFvrwtzbA+2u7x0E898+MTa
1BlXuMOyfa28WzVzcUDFhbyUzAT88uZ0+EubXNoXRQN3KMj9x5qp3F72lF1xx/jPiq2GcodKpgf2
wBE1bvERUIYSeLsxCNrelaBKM6tHIjrrTLB5LCViCdVed2uSHaW/ZztRX2tNztVbN1d9PMQ03i4s
QpKoW3Ra/pg9x5m881LAPgpwMJvz17LLboqaEPYi1lDpSYbHcZ8/g8d4VrZznmvfDCczi7IBcJ7j
zlt3LtIoTVpj52bsZ8d5s2TFA76kNsR5+zOBgNmMfX2yZP6Y2O1bC2RoKbNnnSkgD1B86xVBv2QA
sBZIpnsDBAjFxuptSez3obFf7Na7nFrrQ5XleWnQp+f9mNKUse7IAZoydDmCQHIiTnL4X6V133iL
E6VV98lzGllIkXJ1tPq+diS705LSUPfOceDdVZXzIz2IhqmzgfWeXiB+vuoHFrMlYhFFT7LTGnkt
PCpDZtnElR947gYh9LxjUff21mJittHM41gZdyRX39cjT1S99r4Ua+96QGZpelVAQh8yAoXIYomn
jeXSPTWIyzeJxaLSNtNDK/ud5UFWo2x6AGe4U5P3Q8j5sy75s4M1gVMzm/5U+vDqCLy+1vmuRrfb
W3EyhUtXXaeVO25sp/zwm+6CsFQBsA/QiepPHXh3PqJ161Ve4gq7y3pI3GAbzb0rX6y+dC8VNFq6
eAOwE8JoNyj7SG8CPUQWtZ8obSx2cRtkte0OWzyJfOVwra0ZU0EHxNvNEsRl5IWV0A8bc6KJy687
M7hLMwHeleVEZfFdVnlfo8omLbFeDlam2tCwUaY0TX5t438Kf93zurashCNLhSw62Fmw7mf0dT05
jykBDjAOUCQ4ln4mLqVag9Q2rcVN6lDf2OjAlzk7BPV8YRih3+ZH+DeoQIyJB1UVjjnWX0ui5kmB
ERhDe2oGrP6aYHCVMOI2WOdvK41iRB+rKfRI+sFevAKeiT/a2JJT3OrY/wDtZFDuMXFqinYX9+Vz
L6lTA5MZE/8eDTD03T7e9T13Krg1fvrcvYxUXp3raTCWsVgkA/Afo471MPF5l4vvRr3O4tfgVqeK
IfU55lWzaSCjxsKRUWxnMIhF6THKYv+T26POaRxcZDTs5AvSQzPbsacFBF/CGDpdpGIaCi52JGKW
TAx1JNnqTho24q4aNJVbanroZQmyPialV8Oo1gwZAznKk2MZnHQJkgb3J5PaXYtVA0nnzPy4VVEt
y+/AstyNdTep2mOlUb4Q1cGDs8WyYSVAAV1qrUQlVjQTxTxCXJPitTambepY95q7Let8XyT9rssW
KH0BtujmbLBVb0r9OzMxWCCgh9LaCnze1XBHFtK3N/XMHYjOAiizARH26ZrpdpTHhk6cKRVH6uRw
ciyIiuyyZXrk5tAgXLLD2HcNFWqX8RFj1r2Ttlc15jOSPJCZqTm7lK5LGTbXJ6jk5s4p5E3WC7Q8
1ciUeJ3ULPDnaMs3JKMR2/I2q3yLhLbJ1ZXsm6scA1boVrRIMW2YQUqSbqWHtGou65iGhcjDnT8L
4lNEekmIZH+cGEbmrUFr7bDK8WoOM/9F9CizhFPs7ZK2y2Tk0TfoilhjiOs8dWGm1WnLST8CSiwJ
BrSmzdxY78Q0JMc+x/FgoWcnPSt3WYIZea1zuJnFtnFmloHdQSuB2dGRq6ish6+uefQr9luQTLKD
l+k2ioHZ3pa9Dm91SedjWuDPRiIXaKOGdWK5KgwtDjMqvXmgZ+bxg4eh6XZwFa7QRxYHDUgGN7FD
a9xn9yZV3q6rgAKULU4sG1ZSYVKk4x/0GLGCsk2pVSXvQeacnmxQt9Rib2U3gHAPeBH+KF+qdnj/
rR8a1rWCvV2ro9oOSkw+AnYMN2/p7S3lmgenofMhDWA5moodHMi98cvn2T0PxS16NEoJq/12NcN6
8TooGY5KhwfMfUtYevNyA+lrZ4H5OsoJtHTntZiqRPtat16zKsGbSBbqykmdGydbLuuOtiVGJbVF
m4JqwaHsN0cNEbD96bvqDfX9B229hKkKI5dkp8040w17PTcZS04V5x+lSJbIhVOQ6y3ENPY2TY+u
mr3wgbPkTh+ng+92D6rIKVYNPtbBJU5EAaXm6/XYQo9jc60KG3JtflDTQhB1ezD96QTK2dlogXMD
nfbQoAtfO/guCnqd6rNhNJa9Z6b/mQJ/48jmWdkZCBe8xtki7d3HCfzTWRLWYHaIGptqX9sto5UY
VDofw45ksmcT+k3jGWFcEA/NnYsYh0Vx/jaARIN79tRCfXP1l85wH+S6/U/s7o78QlTmHgeYbhLv
l6IXh6IA+ErMFy6r5R5GGtN8dBuVezt28lL2Ds+KhFVyE3/YSbHzvCwcKk7OnoKsmTlFeK6FpHY9
kpkF0rjVrzSzcA8TC1Ck+uhxWP2etK5EvWP2j5Vd37Ta/NINPdE7Uc7nSOJd8yVsnTbPfdcYFo5z
EDmDn614GharjXkZVzH4w7HQ8V1TzzfTEVl0quL3qVKHDErf3NwbrY4IX72lnfEI+fWpmbXLemFr
O1sXS04Cqh8kh6rDGkDjQkffXbXK7i/4tLa5bxEBWuoXjW7sa6tDJziZP205djtrtPxla1dGjAkv
wFXBFFCBtDkMymTZ5GVxdXKJ8Pjj/1Lq13/8mrEfxOkR3DXktTyaUJYAxjKg6RiIz6rTTK7wUhrV
g57AYShc8W0t2B2kH6jQCsxnMx3IfqxjL0yttTIdv5Bkt6/DlKKXyDSas/QQIN24ozPeUL3TpxvV
cF0zEGQ/pvkA5ko0xWhXHATjgy9JcBpAqgwU9luZutWZaOrQa5TaLgmcs8QgLFrq4sOC1REozrVg
7knQYdztt8ttEPP0lbKlbrJRKnp0Mr7hwCcbumHvrCaaLM3Jih0dk21aeVvZCQt4Cx2MkSIaMWxa
pt/f4y9ajsmx1ajhIl92NRSrDc6NmennxNelGrVH5avIOK+v45K8AQ8RBbUn/Em48VuReQUCTMWz
f6j45YQU08QITgTildIEkZGmc85NRBOQC/esjGVv3UzJzzwBSE6VCVJ0LprLci9sa7OoIQYPVHx6
FcpRhzdAktYFee1i2/lLFpp9+oyeudj2aTaFSU4D43j6jra4IHK5wj2KoJwcz2qng6iyakENgX4E
xtD00BoTF12W7YFC7HXRjduxC2aYk8aN1XybqEwxkSxB0+E0c89ZT/pVGRDR3ibtyY7QzTykaNsu
VNUjrEkHPTIRQi8qYFIiF6TI8iOV7t5pvPRcd8kJl9xrkVCtNIjRsEPqYaNhhqkx/mCWP1rCpuRx
cFWb5vRtEXF7LQMLyHCDQzcu2gd21o/9KLQdmhSMeFN8x8CCNqsXn2khf/Jp/vAGyFeqL/Y6dyf8
TrmEnQ+DvUFTPXSYyzuVqluMgCzyTPt7yF1Gsc65ENx9ttNEST37V/Xy4nbxsvOD7CUt8A2s+RQF
FELiIp0NIdstXpnsh158WOkp8c4oLJM7MDg59sjyFrPpiBQWxx1569nIRek3w0Grdf9SNDzVEDCQ
TmHetAOZXl06ziG2kXwbsLMJZSHGaLCNL65AP/y7uYLR+d5mM8Fk62QuMxLPIEXoGLOa0hLydc0B
eIPnaNNWBykSwkzasCfEro3dCAFEcprZ9uxTbIKKMc0wAUke+7InzQNQu1kaJ904Ov407FL2EntL
Z08dqKnao9xlPpFcVsJ1Q006V5ljmIc0879ns142nEJZWDEAt3nxuWF8UgoQKTaEuukRBBNcZgRE
XQ2NyYy6Ppsl5bSTCq48SqtzZ7GxsMBBUQWVt8xnCOBlKgmHL7cfGhZ0zTjU9zl+wdtJ8YdGalWq
cjfKu/zHbEAFOn1Wbew0nk9tyueqnlAEzmEDjXlbOeVPyXTUmXXSaEBfOZtScOHaotk1cv6MvebD
7Hx3W0P4TmvDR5+F6rd2UI37HarIMuipituJbwBvXjM47x2CkSxzSOqSTPZwFhjMKeZLN4OIPKw5
LJWfvVtJ/VbCvDUNXGuBVms0ZjK/lwGnIwk874ZHQT+3NmI5ewZT6qXfaLZBsS7praEDueope/uu
OwxLoNg2KsUin0VWlsg0sjUZOZh60KcM8G+ZIUNSqqfkwPL7slXEM1QGh/diB1tPtR+zw9vSCici
2hL2BlJ7y71rRvkl4rFknEwxmzFxk6w/puGcUIduc0DuoWC5PDr+UzFUxIVJ3UenDTnUQnVdE+91
VBSe2cQTNm/a0NJVvdend1bhTKUFheVMEtgmdz9HPmWD1I55dIw9KxDFDgEbetH3qNwWuDJJuurX
H1DOFjvhgU8OQP2nToSVlU5nCRuQYGE+p3LvmSvYtRQ5o3dsM2Pn8pyxibhUpHWhpMdRhD62AdW5
n9OUWLzFmPfpwP6fcQiOP6LZwsnTGUqhhV3WfihzzCWa2meUEKj3rKjDQKEv9ZWTNJ+eDurfts+K
ZOBdbywBfmZ5WSw1Nw0GEpJsNI658bJktB2KpcQn6vMOguSRPR9425TYAb6QKYEmW68Ds8r79uFc
blatpeKBzkS1UKhO2ytSXItN1hKTWyTyPe7TEyY6csRK/h2Gv9SbIBp2ehfsJ4omcP0y0heNREVF
RluPeCARCcxmML2Z093wPnEsOueqoAbUodNRjvfMiiabKQQL0B1xhF86+U284CF09ezHNQhG5GP1
KJ0x1gAcHbuRpYwdvCvma8zIMScwr2pHXAgA1Nn1uMV377vw1SuiFspxQULY3syFw7a6IkN8BMpP
KNxnIxzt2AaChKgeIUru6HYk86HbDqm/8RAveexIt0k8P2qkRV/6YwvafsjKsxw9nr3JeBqd6SYX
GEzsRF70C5nIYtjowiGPaO6ob5ziYixmVATVQscRGzrWelpAo97a6wY+TjywBfXIlc+0FIIy595M
W86od9k7LT+XkLyO4kf+OIN3VtNgnFAi72aZ6Pea1WNTKdhB6aTApE4w3UmXIC5V6cFt32GzThYr
OdWz6KIOJOCvUC2L4/G+FfVwQgBRcWpkTZ1cjpygi8PmeZb4x2PAdHbWDRHy4tccD35kEfmL1v9r
QFa+LZjQIvEgdNnpCUaBDR9I1D1qDQQxSSYMjYGEgsS/XTQHY4WNBDiuv7LhnlUN4ELQOorBHQxo
VF79FBikEHS7bi4/gLIfS9Yg2kVnT6+md48O7Zmp3hCmlfGs2evU3O1QghFT4K22hVUj+avbtgkV
QH17NnxgcUwWJbg6lniIXWA04l2YTbs4amJ1D7XdZkVFExS3cXPrdqxXuXBJhHfP0IX+ZdslsJ5F
5yCV4b7Pi59Oaw+OZO2cxigp0in57Fluem31Sgj3aaFijccvsiyvx5PhVpdgdrGTtsPtFIiLNqPQ
ybTsI8unOyxfZ9yST66vPRfYcUArJbqLC2A4F5UTkbz5IDX5HTYtxqKxXb4ET8ttdwaxKCOtapn+
Td3HRKtkFz+Jv3QbNkjJh2YwHHNGJC4o5TrtoQ9es5QAbUN9zon81CfSnwwiE6yJa8MQANRgBgyC
85qYLMfEpvXLyqiQxi0Ls58h44t0iVov4IfWvrFBU7YfSv08pDNhJ3HxaZsxYtf+G87FrsjxUxAr
aJCnnIzLg2mrFyCorHTYHwm7iXzTrrb6qq6njqClm9M5dJwb3/kiSBXEe/Oom2CgsSXcGonHB6N/
gBPhbGjky5Q5dzajB7X4S5jyLAxTAw9QxzjwKmCoTruTAYFPrXzc9FWb78H3w6JPpmXrTMPdUkKJ
Wz99KPED9zHJyLqRb2uRO/uaGMcWtA8kDBWaknExjrcsql0eR9QsB2qJRFKfJ6gS90RjPcGMuGrz
TB4sF3Gfi+qf3hdl+Vjm14ve22dHjncF0NirqSNMzUT/kHnacZDmVyWHNHLGhl2aRfgh8YnmpnVY
YjkrrD9ZQmviavV9944HD/6k2r9v57o6pCXDqlR116bVt6xayHWvl27/a94gPIkLQTj3Xe27Rwxc
zP5kPZEqB9BZq4DiqUnd24m1PeS2nzFgUg0T7DsjZoj5K8CZtODbaLVhz2KaEKgE6QVeud001gnP
K4Ysa/Z0PvAWfRaQwuiMQ10Qjs3uWwPjoqf7RyNL/YNalfz1BD86n70yNJH5RYGf2DstyD5M5nXb
Lo9zDhMCI0lV0wlPR/89xSw+fDO7Iwl1ONRiYQypBzttIBQqYHYVNohNwxaT/O9RMzb+cnD5Lje9
Q6Of0TadqRdNKrvMjE6OyVIil50Xeb2Gc0UbO64FP2q1lYBNPzS3nwWJoH5evccayBGVUEno00K4
KmP1LVmaatvD9D4aJfq2UU5bWwYzd3nBXKZIeECmQb5ra9vcqdF6KFnabfw+E7SjIE8bbWJnhc3N
9HrybbR6F+Ax5HTuHmOLGV7GNnRHTOx5SZDO/HOzrP2P+I0VIYa8xfVcfYVA/dkqO2oWRh7dbHej
mxPtUJsnkNj3JY/nzeglb/EA2MXxLmLDv6+qOg0Jb/2eKhtbqsTFyITwMS+LK8Ym0fq/WOM0KZfn
RpPupSSTUiUDXVsW3zFyOsqUuTmC993Q6eucMvvoZYPNRxQa7hPaOOUm7o75h7vuhghkGLj/b9BQ
OBvQSY/GmItTx4abLIc63fcc3vwkZwuDofgXbI1fONef/eOOZ+N7Y2JrYbUy/vKx2Ki049FatWyD
rx1KAc7fDwgHrcS+Q/ZQNfrP4oxJ6KAGCJbqiqE39W+lqmjwymciw7gyBKN+4r5St1gRGynw//GY
ltmt9Mw3YhxgFSO6Y4YJ4wvpBUA/8Frouq2aJAxLuj9FY3/ajo6iJy/pz778lXtQY7PURFef4wZA
7iD/hbl7Bdj89X1DUEWJENi8beMvDn5Lr9tkwb6w6wlsNBZS5Wkj3/vSx1yFgmnTdryGf34J4sj/
x38UmhAI69WvDx7/L9QCj5QC019XKEl/V8nmm9Te5jC3j5zq47bCewBpgfTf4U7GZs1g2CTcl6Jl
qiszmipMBgwFNCDEG9v0ORqrLNScjM1ndRp0Igh1PRTS/NZaUou9Or+E4ISzwSZlVOrDBdXiwozd
us5Ksplib4iUZ013Il32auEI1ls0hEnxkRTN3gnYEVMdd5E3v+CZWtNVVDRT2W10z6y5EuiodYKF
GegS7ELEF488aWAgmowpdFT8RETtxeQHRFK2j0DNvE3rW/fwBDFTBRE0q2XjDGnPCr+5Y9cUbIri
oqit29b3zj2csq18Rh/T7eIATdM8MfSgBEm5IL5ydri4UbBd47aiIiUpJZ20N6YBudmwoBTMRtz4
uq2sc5CDDGGcMuwwf117o3a1Sq2ApRZHYU4OchLXu7gi3Tx4cuUlK4UeX02XRJ3ID1Vm0MGI+lVz
cGXXve6fNft5Kjv6a4aXgT+527Tkg7dngDyzekdA2j1KefHPr5l/YCx7DtA6pheBwZoUd+JfLplg
FkAgx1bwmEBGP9X2JQkCzwSYkkRrpmrjm5jBMm8ITXu+ZZZDVHnCIV9jxJvzMHctRB0xwUcStU5F
nA9FnHr1CuuTbOU1g8I+umyQt6m2lNt5mXZ6k4p/wdFaX+KfbjWIR6YZmICkTPZL/l/ewsB/aTKm
3DtnbVN0lIyt3Z7HhvIIg/a9o7XQO1Jx/P3k/tvn9N//X5h99xt2/ymaWRJjov7yy38P7//Xw99+
hPzb5X308D/Wv/off/TPf/Hf/zMs/5/+ytX7oL7bv/6cP/1YXsEfrzB8V+9/+sWuVkDmbvtvOd99
d32pfl8C72X9k/+///Fv378/5WFuvv/nv32iVFfrT0OxV//bH/9pTeH4Pc7+c3L/9v/8b/X9t6//
cqQqkdDI/v4z/+Mv/kHwN/+rjcqeFvL/UnYmzZFiYZb9L72nDHjAg0Vv3PF5kOSatcE0Mg+PGX59
HaLbqqqXvZFlRkYoFe7OG75777mua0iawlz7vwn+/wHp3VxQ/LprSVay/wL4G/p/YG50WOMkAXq0
WP5QU3Zt9L//l/UfACp0SBp0g9jS/v8F+BOc+X8/V2zj0gNQJj2XTgqHeRH//X8wYGQ22C0oCXzO
NkB2Z2zPtRtNx6G3iLLjW1GF9tEB5iFxTlcPQSDvIREoheGSaZbutB4Nru5BqV6AKh9sqckVf7eC
SV97yLuxvUFB2vYONxfLGcEFyaTcsC6PGNRZmKAe3FUoWXEex2cv7+8LB2cTpXIwj0JKCRN9eHUQ
TH2v0afTnIQXo+HgNGFTn3O7v1h5319CEXR+auDLTcYkPsWhDPiDXDq8pImOoTYb60at2anad7rP
iMp3drKUqxI2uKK5N18FVj92ZPuuj9vqOGZJ/aJII2JBHhDtSfHKmXjT/UDk69DSbUBIMnHATkw2
Q5/QXaVVnZ4zWjT/z5cSjzNeFH6twQIb6nG64xwItEKFWyvFBQR73sZ3Z4y0tUXjRZLu0MjEoLjn
j/qMPsU44hIjFB8zmetngpb7YMYnlk62Q3efButy4Jp6aq3Rr6Mu3wYD7YxaQFVUSO4B3gbQ7iW4
jqLQ7QvXrs/FkNcrasAyqpXi5wjB69pCpztnTDYbumHuI9WLq4XN9d+/CUoF79N4OSkHVntIbNLd
iRefE9ntJrzBr64jdiUf01Phqm9jYH/CibpqKeVDk4n0TdeH+oOpaGwXDKatujbPccc5VjBEIyV+
0wgQJaOj7VGzKm5miWAd5bvMfeTzW87oNJLKzqJ/LJLB9Kc4fzOpZ1xXWRnc//sS2QBt3oYwFuu4
VP0VxbFHSQ2A01V0I2r0SA0r467VYu2sDOeMvtUflO2RZFKF7C46krs7mC8Se6afG8kim+nQGdDJ
WOHDSP5lokOf7Opb7WLv8VXZByfbzYLTBKCeE55FniCa+33AaeIcklQ9kxHhR6yZrnXZTFQE29Wx
NoJgB1kjOOYRIlZM5LaAPPpf/15AdtHy5GoKXTv9+2IngXYqc8ExOqz3/36py/L6oEfuttGMPuHz
oaGE9qA3hUt+HsTiL0048X4KrW+pCUWdOIVaV1n20TV8maWD2jPMH1k7mUeAZDQMqIpJbNPgI568
Csf61FIE71TeyYM/9T++4InUdt0Y3/33r4cZbsS6SD5qhtWMOkV9+fdF66PmYqYSI3U66yvDnVpO
v8V3agnKdkcMF2czq0GfVfQodu2gMy6SIJdgomza6p2J8GXGs3HII5jfVNqJtbAHTnXC2ghyhZxy
JK51ydT9kiUMqpAY1rkCWjBx/dwSbHJp8Bw8dEfrXKe5IPnDaD2uBNxy/kd0a2Zh4GczNXO9Ndx6
kQY7q7W1E8e/8Pzvn9yG3LGzzK6DadbPy8UKKQcmrB42GbNH5k+dWpqDC/tRY2h5/feljLLsynSk
2YaLqcWszOwyJCoiflsxJjDpyNqZCcp4HoIPn7oAY5OeWpuiUCaRCxNdvI5sxB5pXoS2w72lrjk0
JfSM+DShQ6URtQkVhI51j89wte9T27ubUD1dJpKjdq1wf+Njs7oTjLFVhed/xVCo2xbd9OaGCWEJ
8ggRdWFMj2oL50SkVjgiGL7SvbeJiQRti7Bs/LJ85XqT043J49yP2pbJ/8pRAR1tU3/KE6NcBZ56
7Lr5XFjUSiudujmrDndmhuHFxl6jexA6Gi/4htP4G4aXWaeryyqwTwS4aPKkIDHET0zKGpu8CgIa
y+k5acsvTbXFkSkAF/jyxXDvhjB5y7sXejia1WimIEFM93OKgkvW+C4xapy4BBRwOt/0ssSNm5t+
ULfLjKc+9W7vrQcWzqrhUZNTcWmzal+WLSNU+8HKZgjXg7hAnbu1XnHA0/pYR3TXoUKcS8rW8f+d
0gjmA1U0ODhd78YcxGiETxvhqx11D3IBwTQwKTZNT7K96zKS6fZL4FEKZiN6c4UGiRR6xILyu26y
7sOkHH1ha5c5ZlYAhHVldaRusO4W0yNGH5pGQxqIw9G6l/SZkLURJydjzqa11J+L9IwlFq8LCfK6
UwPpj+JijMxVNSP1HSI9gT7wODvps9fVRN9sLBIUzwUldg5i31LmqziYGclHrlxlsgrWU4K5I5ud
TRF84HVfG91Q7Lw+vTBG7VY1cF+u0deZjrjVyCLMAJyqOCf4s6bY29D7mu6iwsRNuMJYyGdASp7Y
aGwRjVq1Q67ZWLmekU0h6hrJvrt0jt1dsAOdbSrojoanAPSY4Rv2rbPm0luSpOMXvtXPHkfjnpZK
zgijK9a0sUeZ9jl55BpqOBJyUEcUKckNzHD9Eox8RvcnrncEewLAEXdm7s3x+I6fUtGIyepdLVvQ
EnRI0/HIDFGDxmdx0vEQZdwKFn0R9ZtxCl8BhL3W2pn083x0Y6ghErb0XIUH0r+kxfT3BJjChqMC
904AwTVZCYs3gulcF/tdyoqYPlIwSsBZE9qqhSaLe1WgjWI2o7v4MlCPc8F6Ex5Eii27tGGhN24I
msGG4tEtzfRexTkMRKkrXuqJmVHnmjcCH/VRdw0ucyaZYZACeyhj4ylDpKbuxSMV3IAy19TJkxhy
54JudRQDBlwfZdqXT6nbfrLQsLZalOuxxP85gXnVe1kSYO4m/up0DFktNgw97jfpIMt72TQAJzTG
gUHa7pk7GiTp+XhOg0m5puxpAOryjWyROrDJzReieSE1gx0twlXM+akMqYVMHaqleVuGIfa26YLa
GSeje4as+GAV5jryENVG4UwbwwQVSXwgwdKmjmWKd0lS6LaJdYZrupqco61jGgaIwq13SqDW9+lP
29vlphQBoAlxxABUU/jpABjAddi3YKhMCgnJkIL+zpYvOgcrCHDx8d8vxRbUd4UJ5M6rO9brOVe7
TEh3U7gTzTm2AwHLSiKonMEdlIwZ0wBzt7Z0HkY957RZ3gPT+Arm9lyONemt2uSqWLNcGk5DtwHl
iF44q1X6kg+FewK/0eOgjS04gYxg01eHYIqAS4LM5r3UGI1COIwMqcqXWO+7Nequ5Tk+ShIXZlt/
tKfysVbOiZTavh6H6pA0HVJvjGrYBd+GNOxzExn9U5bqO6uKxZvVdd1iXuKlZZl7g5IF5zrN4xOj
6HsiYCwXij9oceXjPGHiLNOsOtoz4App4HTQh2rRvSqONutBGtERxZB+R2PcgR9ycdDeGVXtbeFL
JJBK6mMPnfzM8GvTO3ZLAZMVHyX93rRf2o9GRcCAtEy9smFg3mqcLC3W408qRn6HEf2kaJL+YBm6
xCxqiusYwZTjILexxzbzjU4iuM1XF0EM+12izqTT1bnXZtCf1bT0a9RvNJW4B7fN8o1nk6vMZoMD
maS2FoOicxQ8E3nrkdJ9hPE3rehzpDZYO6RN9WWAn6Notey1U6NbGrwu/onI8GdtdmD+sn7PNE88
Ia1Y2260M4B0tTi6TLFxNVXYl7Ko9ZOaeLoOgK/w+nwL0+toY9h5qIPhFc/SxBwqUTsBuhzKeERF
CFgptkMqvS4NxZv4jEXl97p+rBwjvczLnIZt/qlImt9EsArnItUA4Whs152xKpfEdENA5qwoyF3L
wiZZGur+AMtslzskw3oDI2VE8aocWJoMFoGRkMRGdT2qqDuQKC9qzMy9TSPqSM3rZHY3DHozpdBQ
v4quSP0yqU6IBsOVC8Gmx89VuBrzMphV0E22RmAl94kX/ZnjTHESIUp8BPpzOX2gnZXbiDNGB2h/
kxp3eiKDFcqD5wsGcplh7fKY1aVsmRXTpH6fwHFepcmP6CixJJPaUoSr/RIUhVI4fbehSVjPUtN6
eSjgm7DC9GuzAWJRteZGmv0dl5h4g/ORjebqTnfC0csXdw4F/uIZDo1V3WacD7gmNT8Ku1MYkH5L
5u4+b8PyJBL3JvVU8InpHihRoO/WhedP86t3jBAjYhXMR4vlsqemt800jNxl2NPNy7BTItBTPMxd
QYtBL6DpTiOUDH3o7UvTjQdTW8qUdEggZut5l2Y+Gkq2F4nbsBEEtRlI535eayc3jEhVqVvVRC9E
SeTFTuP/+4WcMSJBHW5w/xPIc0bKwolocMTMN1Vjk5Jzed7DHGkqTLQVYRnukg6iW4Flh2KPEczR
0omsSg3lk9ZpPbrrG++LmjUC01P2LSNisaNggpdY5mNMQgqKAH6wlhU2bdYt6mDniXw3VFdn4LRW
LL1jENbpy8vGZ29YAnxhf0tyqZO7Su+p2dg7dG0jz3Q7iseCpUTTOmakZHOBedPSE4q+ecvwvbGz
uj0d31QRfJBOPaVJiCfdaN4wbkBFsoJhKxJqqhBZvoPOfTfG+Ogo/cMytrHWP9SKH52IIauJbCFC
usD9HLq8tF7/4a9HAr2/z/tq5FzaA+QBKAj6KuO0KE02UPsGtgm/bsSnrkjE1pb4J/lNu9GOflXT
9vvEDImVpugFJRZNwYcpDzy45lPtcicJNlKZ9zDVJCc/M93g5EkHv9PNhCKMaW+kRolVxxXggLVT
3hfDUU1QMtmrfWENbFIlig+nAd2f82SdTu64k7BEQEpESNhvRs6V3E1h0lQ6vXtmVG0TQ700Geb8
rAAlImTDm09X9qy9uWgZfUMaWQ1Ilx42QT9NUINMr9820ngmmQ+Dh/vhKnRJLsR6BRqj1ElqasHa
/DPbkBcJwNuh9ui2GKW19vIcwtLSR6xaVl/yuNAJTkaP3bvJ7YBH5SV0OQTNefHbjrB8enLwZYBd
AnurWsvEwKOSCWyxBUOaVDlYJCZYaXRcD+N0ziZFPXwDEbAyjH7r5IG20vvJ3LY6E5Uukd9eq15x
3W6cKfq2ZTGxq6pX4g7FJjM64Se5GDguwv2wygevSzDCVbO1Qg/JttrIcpVLGhSDIDs1UXgc26Ha
GW2qH8j7qfvChtuJbw6zV6G27QgKTUhcmbgoBhqtK3NVS0MBuwDcUdW3OI5xns7RLufI5KGevvXF
WzDt4qW9iRbGZ5VX5qnv7NdhjuFnlA39dRLnjV4Ow6n23CfV0swyu3et4JYWddOB3MWzAUl/JzTX
5CCfvovBeLMqTNd5WeD1qXhUxpCfpOnCdMcBdT8P6Y808S4qS3wXjEMY/gNULVvvMhoUvvPJ20Sa
be+WAu+coc6+XYyvJQ9ZOGK+Ldp+4zrzrTO8Yxnb3pYKhBveIdIkXbVHaOfK9VnM06rBVexbWXsj
bsP3l8yh7GjcVRJAAmdO/DC52phTxYA+5WXvoXlHyWPpDJieudzVPDSOi91/qt/HQO93atafSj36
xE72kUuUyTat161tv3FwCVg82rUY8cRztoQWM5d3VosptinBO4QkZuEVRb5h4GYMHp3ENjcDvZWa
uCez+Kr1f7aKYZ80eyuz7x1PtjvYpPCOwtOS7OIy0POgiGHbqHzbOlZyZGsDZEHGvHHr73Bsog0H
BHghDlbIuOiiPXHRa86Cs+MbYxsipxOx6e9TIOr4Sx1iXq082EYd+LbbYNvBBVQIokexgceu4LbT
xw5ECOIZ69LAGOQIJJNS2cuplUBmMjBhsW2sCRpFwiOUMD9yxTdTTtZCIxaQSa2XvpnGnZHDYwND
DtKhGTZDwuwyyPLfKSxWnRbeWZO8szqWFow5P3NONmNyhLXG0zvYu9RwHiv6QPXSwZ4csthm0q3W
EJflYaMREUIaDeUhqHBt9gDSwW5xrtFSaFUqOkVazytmdA82Av46RU+A8YBQVY0jJpG5wTKuzX9B
A9igqoiC6Q48sMKGzZ56ZrwGcudnFjfVJJHk1Bgfryje4UTMzG1lYrjA5RpuwlZuRz7SQZlsTLtR
WEOcYyGH89x9NPSm0TXNq2uHhGuji66O9NFhlwLXkvaHcnT3GmvsZDBPLqyYCvqhfJlmm74J3ooE
v66vW3ywptBAVGqJ6Ycu+haEG26tnIoAo7HNQZxUZ+VbCZdl+E/3mdY+udTb1OKTF9a3icdvUgXI
w5L47VOh5pOO861nZbTC+ASA7tdIXjFXYm8koaHLeCUjY/LDalxgd53cUm7/3ucmDLyFJNOW7yzB
9zF7x4lxNFQ3e/YIjNSrge0RA1D7Z9rto0tSZCLN52Ut+2v1NVBKvkrbO9d4yUEP6tY3jPatbc9P
1JXujZ6ZT91Ox8rsd3VekZ4T/VZhEQSpMXcDe6KVfAZz9DsTqMQF+KbUDFJ6HF4XRJ8fK7LPpSAo
hUV+bS9xHmnBJ8CEUxf9X6kLnNZLEeLS0aV10CBAJh5dbP6N1eu+x5T3WPfBGa7ILYUxhWcmdt71
8JcSnn/QnSqn5TuxX4aCGl4V/ymr/prRXvFHHbuZ62Waf6SQekbd+UiKCDi1zrhBpDTBsGwVccqp
JpzgEzXevCdUe8/owDx7KaF9YP/LEugWhOA6Yb7yJqOCtuqce5+eUY3bTG+wpGYhXlYIbgA2jK+o
xzRfLZ+ZCrrxTKjP7SsOqTy5JVHdlapJKpDlJllj/HQ4y5FCU9x63LCTdEAAtOaEOSmxvjwKvp3K
0CmfgLMk/uYxvsVa3vtTXvxpNQEjGHgnyk9JRJfVKbBtELpBAQCT97MSxsrE+eZEgGZ6Na9dcS6y
PNxPcQwWm4+TkbXvY0VfD1w/oHuPjfYbdxpjHHjxcPwyBjvcyhOuu0WoToFWPslc/eJQfwSmSwPh
0mqEB6cILkPHGpmMOI1m92RAuOMjEl2tIdr34ziueHgNqEw4hvu/nuE4I4WzrrePueEQpWs2eRpe
2xFbc9n2g2+Y47rqpr0U4UtKkmwKnpOImy/f9hRZw9kwjbsSeCR7QLH797PWvfunzSu3Ll5oD97R
Px4Bt6/zM/v0k43pj/vjtBImFqegSDFueeEFe8mnE+EsJEnxkc/iMzT682SzUQW52OeZ8e713uDn
pf2u9dqnPc0ZrwnTNULoGzEO+8A3KC7mweqOQ3VrkEq6sRGABtvXqkyP4KJOdkJIM1r2pbpcuYrU
bA1Dj+nDI9yMvUPpwb6WCVRTiMZkzDTSTXmCSdAuEcKd14ISYz+J2WVaw7sS/mXEyAfNUvOXm4QP
pcmVN+G/kXb0KlhETVoBZLcOVm/vHaSzHJZeEXrhSuoBcTRhc/ygBbFQw8mAQqPK9Cpn0HxmEP5C
qFynrXXJqeLosIuRgipx7opsM8GjDdmfl0k1JkfCFkGNfA/1hs00+1KjkOuyqsKVnmdHaXefI53c
SVY9z4vzdp7a5wkGliPDq5WHD4WWHOAq03ZsTqz3XvVD3wSQtNoEfpBudHXtMMJyQVuS/jZIC8Ht
MXb7Jcjo0Y1G2LTQ+ls2cvKgQHrBxlIfZs0Mjk3HT5c8oh5DrRekkp0BNycMYkuDbKPYUQkEzyFU
3SylwpuavoeSaYcz+tyfhzuOa+uiMq8NpgGMjc/pZD1mkcY1stqmKt9lHmVDTKC+RajeHdm+8z4S
hCAyo5lUwtSGu9Iq/TIpDy2gs1qGWj6vKgty9g0fNByELy/1yRvTLy433IiC/ISF6gtxAxeJrQ4e
CHk/71klwNgQRgA02hRnHVPNWqjuU3rqzdZM9nsuB7od3nVmxKFrni9tpX8mKGtYEe9rwr4p14a1
5mmfFPwEmfXKgDLb5ZCF1oHBVaN17ri9b3DB/xih6ECJwdwZy4stszdT3FrOado0HYRLUq9WcHiQ
U68GEK2Q/+tamVixavrNieCeIJ2d7eiEpAz5jZM5/U7guufl+FI9xLlTIxgWjMjT4ieqces3jLIa
B3+bnC4QqUjSkThfJV25NUWyZFILYsBvAaTb4wx211TsE33vvcK4gf5a7Kd6/mI+Dt7WJjCMAXKF
jNCvNMu113lG4YsSIAq5Cfm5Xb6VtBCt6SBYV1Q/Hp2wCAH+eZc5he5oRoTlAimDfdNrvpmaAIMz
bYlBnCFr4BgnjsbkkaEtygmJjptYripx9FbnReMHZvlt5J51l3bMBDqmr3SEi4U5y8U/nhJc7cln
3JjXmQGz27PdJo4uDqjzJPW8fTQBsmAW9aHi78EdeIFAGo/GlyBl6XTyOctJb1bJUYl+A3U9uZSE
/BmyFAiVSbrPKkzlQN5XtoWHnixFxz5m7bEckt6oDnWrnjxzfEB503fzKvTiF7Mt30Ig9pLq9BU3
2XMZNjeRHRHswazEiOwGuXzyocp91wdgtp61kyEtDK6TIxRAVYIxBWlKx21LZeGG2+520MlQM24O
M/sscQLSI04Lem9AZBiSW9mKTz2ey20LQz4oObTlQVuuACeRAOdUC8oRWUkuOSH+WKmFYAsCXneD
vUw6Jew1cv92Nu+lMfAn+EDPXfAIMBtfDDnqYgYh2bDv55KieDo/H9EhcfdHIMro/TAhZ/JRh+t1
g8oIQBTmTQtIL4jnqxry7ZDb716S/GhVTvOihaqizz8MVehyD8PHcIjrHbPWo2eCRAOQuw0nfSA+
Hv4AOEH2CjcQp38sBA5OpuqFkk4KZGZ/kgHTHvuVpEcEmjsjtWaUJOzzt9ke1crDTYwUqmDTdWID
eHanL91Glfw3kug/DXNgRFLphu+w94spj/YjdGzO6yzhbczCUNFIQQRQg5ARgpDX6STyaEbjIKzI
pm+tPisx1Ba3oJl5TxBf5VcG0WuTNagqY/SkD1YOM4z0XOMl9xOYwix1aIZSFLa2gzYBjhFPbsNJ
OrKCa5xYwCir6Kkjoaw5sJBm01xsCDAlIKEMTHm3obOkb5mEacP8OVA4M4fGY1qARGxpVyF6XR49
V3u2GJQbQAmM5j2fH2MKadaZqa3mrNH8WiIpje69U6TwfCzoLmY2/ToYLJ320MXYCilW3Rs84YHm
PckuJMVT7IrEAKEYdWi3Iqo5WGHz4FVamgYUptpB6cw8Qflw13S+S4V2VNrFRgcNvsIg7pat3NPH
GXs253VduCuLBWOl1xOLRmKeRuyneCjHQ21a1sGo0IpFRuxNswVKgX2lXasjx1t8hhYP+FigdUZ6
XUJvIV9OqfqumnPckxBemXlR8KOBz6ymUpC/MX01IiCjzRYQ2g4ZMwVfzfEBvZOJ8fgSd/2uM8A5
JCRCxRx+EjrbpIG7rgZZoOjYfmfif8acO2zazun8PN2rWeP9zQjZ98PjTCtyGhNVJhNDzKvoLwMD
M9sm3po0HL3bXZwpY5W6ZMKAmjCD4Ln0VLMVg/tcz8F+cqcLv/0HCgKxeDY4ChZ87k+HuNKbE3PS
1OXYEXLfCEz0S8ET7dhIuRX7uRh2XT/j8YuiF0Il9+ayK9QccVMClvsuoFRobpyXKZtvrdGy+RZ/
MYFGT2h3neQNHBM+a2aITFGEZKDMZUTGyQo65rlv52hTzAhaDkd4qeiuUBnciBqEMtHCWxSRSCd0
U66GufgSs7oF7fiUFl68nRhw447aYXZ7H41kXEmTqE3G3G+OnO+ag7llLQEVgsmV1N6irD3ZXvah
L21ntlu8W9iMFLZiL8asYzQmBALaLWYaCmMD2W7orm4cbGpouTGfIkglyY4odbsNS2TQnu4Ay4GE
FOJB5womP0k2vWbVcNcvc/skq8+ZA97bxjczMuqae/DpbQDU17mQft2aHDxIpuABr8/mHADR6MqP
DlAthPmeeaMNwhZ8i5tDPjboXInvsDZdRcBpRYcts9bTxdTfZafKJleeQDjwKDdh0EC4MwR5GRkv
g6MPfpvQmYKPJD2507IRklYIcwbs2GZOomKvFuNLW9qvcX8A+zCRgmIVH8onomfnNGIPylKyYsNQ
WNsC9I8/t5+zLd9VimGoZUJmJO07geOWA4j3HVXRfZNosV/prrvTLNYuunX1wPo1mB2vDDtbiID9
1SJZBp6bMVzdtEcaZ7Z4bd2HlN6FdbNIziqxmJohPLVlO0M1YpbudJaJ2SS72naLOCacBDQmImDn
XgD8PxutBeSGcBkkbPrzpLtikDc8UU6DwfFbo559hWgAKyekT0kjqzJW2bBF9Mt8EVdUIAgAemrG
1gO5tSTwiCtv69lxso+XHc72Om7L+mWYeHl6PfU5+LQr22lbUIfERZM/KeYnjmwkwcvpQodHeu4D
l099rPCc9+zteuEd5mXYpnV9Beo0gm435USeZ/w2E0aCmdEMI40Egk/tFynjZSaWq5GG93owPjym
845WP0E2PuscO5dJNHEgJ3kfog5TmsdPShYMy/xwyIPqIL36OzWbj1jpBIPj8ZiX4jjR0oJrrnmF
kHrRKwC2RTwcw7Fq19xhUK5AKfXYC7DFPTgFtz/CPpzGkuqrlLcY/NwuT8z7wLT2dVYfZkV+UhZY
CMAe1DMCHSSNHJD9NPePNrs/Kp+7A9LC082Hr8yMj47vA/vjby7yY+JQYdMY6ogGxyXIiw6l4JXO
raMXD2cgdetal8FaFOi94xScvfCN0ODIXHBiQhPY7w4e4tS5KSk/kVTUxsOWsAltzHhxwapZWfYi
/gR+wP2Tvc/dpg534slV+ZHL8odEnTJmvX7saLe7RHCtskJss8D582Q1MiDBaDKURbZlEgcKLgy/
Y400DGcJcxc4Lz0tMyuy5NmGEFJyFXAVmRNgNGkTX/DpoAaCjsxGo64kMm74HWjdMYR6QMFcl1gt
FLXAom3b3dy479wp0wNlOl+mVWxiMNrbDrgPzRTzRoHqWtvTE84tgJKUj7tGKrdT4Wg+h9VD6TrB
ppAzQ5bgUwgDvuRCzjRM7ZiiVjpC7vTM8d75tTonVDBx68SzEi597RmcIJeDcAA9y21Hnrs4pPpB
A2iM9+CHVq6RUFpZ4OLLI1/qtzCsbd9qmGrVs4tbuz84JJKPgSyeQye/VkHQ+sOI1EizBgO0zF7a
MYTfKuMPU1e2m+bhnXsc72wEf5jpIzj/98SjtwdoGdmUKfiSYqAYJMKVqEHWXAtDe/MKsdCFygck
wRXQR6wnrDypaT2zT7PNNt0VO9JnofQfamcAP+raoVDqlRpgkjJAScCE2YiV6VEPKXOOKSQpm0c9
1HgfZnVBSGz91nYJnE+dJHuoxxtTJQQw7+lX8CVuS46ZdcRLwfxojoMT5hSqxYSEq1jsxT8GbZ8P
WzO0f+FtD9d/X2TXcaAFdV+Xr2C53VVB2HHlAuRyrJbLXwtI1Dbtnyaph+04Ne0q8Wy4JD3SCtD8
HzfTXp0ZxM3MpHDVQJvTvhQI9rOYs2dDm9659ApSPPUTaDrW6YGR8xS237mXyE1Qta/DpB4tukL7
OnqNUNTo1ZreJr+jPWw1eFii+mFpVR411FOmdppF5DGCvLSpSx5qxShpquUdxgzrGg1II6LI6FeW
LhDR8BLJ+Zpz1KyEdmzmsTkAfDxHwjzrYv7VTZ0F9NMrgl/NCd9wlbxaFud8a/6caUlDjNj1pr6h
vHFDWvEaKzbGMfMe4eEdEA8Pc9Tuba88eWYQ+HQaMpIydj2LoA3h2+fqgSPmjWDBwZl4JcfBekS/
+svb8a0BlYb3B8dNMOwyfHYrPcL4gweH23hkF4u5CYumutO4Yk2EhYtM+6VF1gAO1FzC5LlVbcsj
bnhnl5kjSLnbWNJcq9XyqSpQSRmxQ63SyS4kl4ZRzJ4+MfgQaV8zgP60x5xjhE1bGwOeO9Izfj5a
wy4lSBrNXGSFa33qkc7nv8fiNSVMXOoJQi3vPtsUXPpyMqiWqVj0YsuvS+KfvAffAi3oYLqJRTq0
Q9PzrIZz6j4YIAyYwvqjww2280T5Y1lm8ckQwQ17s32dcCILQKCozewkQw5tsTfYxJEKtxzsPptI
pN8sVe9lpe3nHvtg177kOURvEs5vuVsk2zZFr6FRQhnlI7E74TrjOu/Dz6yB6ajXZOYjfc3i9ury
uV6eBApIqR1Q4k0fC44ULWNWgZmNlossltHW7LqT1FvWhKz7yoNs70betDNS1w8lu3jAAaarnqyx
/sE/EHH71V4KysIEQM2y+nHmfayRoBliHBohXm9EJevijfrvtDDSUigL+bYICInneJwqSAA8SvmX
Bg6o4Mjh1h6eG3RkFVf7ahjJAPXh3ZB3tGlO6ZsCj4epZMY5OUCijDvzxYLEqgO0wmt8HSauiWP5
1TYvwdAwMR3OhDW2VGDjSCgAntccgdEjqzF4igjjAzbe65TiriJj+KtmLrATZLAJsR48cXYYzMxd
9WRxDVNsOiSlzYAJlaAaAyuv5gHIq0MklfDt1L4njHnrl+o+K3uaKCxGTrHbtR3lNOlaHxY4DKJD
zhHxBZ6FfhrM7n50SZRgQNvGwZNTDZ+p7n1UyUybu8qh2/5RasVMqrungQFtxNc4DYJqAL9UvRcy
u1ZJd4thCjAXBKfDa9K7gEVTDr8rfL88DP6CC/OiN826li0iaNo1W4dJP4c3j2E8Ztt1SplM2TPj
wMgOR8bDS/5vUu6+sfacO2WfU0//jjHq4/Inz7S2Sy5ESbjLtOXuSgNIlAD4XNL2PYbcfKi/QoPk
HtPUQUqy0lGzZwHL18obdlHTfAuPN9kxPvGncaEcmE1VuIGCzvmpVXq12HPaUHt26Ermty3Qfeb+
Joaguzjv7kkB3fXYjwsNIlbkBvYxBXKe99Z51LriP6k7k+XGkS3b/sqzO8c1uDvaQdWAfSOKlCgp
JE5gCkmBvu/x9W8hs15VZlhG3rI7e4M0ywiFRIoA3I+fs/fa60GO4PU679ANjDettNTXA1sjAoZu
Kfr607KjlFY3vaKacIhdkuDzJg78NdISsdaNEAzYEMPDbcCsA/WsWiZGGjt5JxjsJ+YPoiCuxPD0
gKvCGoTyl81IYQExAxukDpGsCcd9W775fnMe+g9O81nmXnthPaiixY8+3WG9f1ZuxiktIeAHRuIi
bjMfPU/21QMWF2iitjYT1oVZ8mn5BakiPVjgTFnbiks5JC+95t+pzACfqxm7MbMPfiXchRt64G5K
dSpkuiYkqKVW8D+ht3PIw5+dZxa3I+MGzovRxh70apuNkMVtPwUEp0X3bcyKjXrxa4JIuSGw5jC1
1b4x4ke7AUEAOv2uaQz7XJHl4xlESAXcPEsi8JiJyvFG4Em/z2qSM5gSnZgBJ8w8+i/q93FhAc5m
lFQcGIiZy8Sa75SRaBjt0+umh17wwGY22m+bj5+H3gay5N8zGXcPbRVXuP8fPDnaS9upvxBKr9CU
ksQZRGvLdcZtN2oZf1I7jpPoTUZ1ADLJ91D2uSazMqJIvBHISWm5X6ZR/dDp3KtQOwW5Jpa6DOh6
kmG0iiLRrCw3eUMBk28ZmITLYlaJtGy3FtKuxxGUMkBS1JA6+EddAkK0RhBtgHM4g1uo1bRxRjvg
RqwVNvgQfaeB3WCsbi6fwjGzjOAcYQgfgiG6iCm9FYgM4mAsN8gkG4JstGLFUFosLedQDTxWKQCB
dTQZh6jmN7LtCc1TwQTFM9xLlGLB8btoy8AZnTn3jOVjRQjtdF1qTraCKo/kwspeVWQv3cEHvjN5
21qWdwXtivq7D0jV6ltt5RQSQdnA2QRUkLa26vdwdD9qJwdbTs1RWNl9xcqu4eaw0EEvgnh4m2II
/4n+g5AYuP7y08i6lzy4q4bK2Tb4c1paCFoTb3oX6CVgFEwRQ4jaNKbZpgQo//ac+raGOmKImAeB
L8HK/tC6JlGjpABWk/sOgeLZLBN9V1vJM/TLhwyH5bIr8EfELQcx0ZobmsbhMjI6tPTOi6uNajfW
+TUYGOlClD0XOsOTciAmgv4VGmuy1FkxmeRXd80Yv1CWcTRkHV8rBulji1CCr/aIexad4Zzp6PhY
lMh3q7atK2YSe9fvUjraTNzTXQVYMW7sr3ikC2aGxoebRd9Fgkg9b6LX0kZx2qf0Rmjb/+jad6dz
7hzNZcZh7EsBhrb1dGCRWb01FBEgjQTAiJcF9rXT7YdctneFym56WcjnmPmLjMvXAoL1IQg7EqA8
Lr2GMtLMrbWKawbMLtofObXot4zx7LNRtgwgPW9nGAMyBIT7C1X1YMi0Mw7meamF2tCgdYDPgDs2
UReD/BOwqvqz5hrvUzyh7UuTbO5fRIiH5UOGK36dsXcYvnknuvEp14xol9Pz5AnKMPVfiIMk5tjB
SyOml4JwkmWUzHGxxTYT+buWYhsj6AL9MPSw5pq7sMQCHZEOozEUBOBz07jaNnqIaMVX285zv3Wy
15bSLC/5yPRgaIqTXiV7Yjm+zAa+QN2R79F146LRx507zqiy3vkq1fDJf8OSBqg+Xbw+pgvfgBGS
fnK0DEgcogR2XcvoQZMFeT2tDbKvBphKvrdfPjestfSQZvrWC7BIhniu/WZE3q0FyLyY/6eU8VnX
zokeQs/HELLomSZtw4gt23vg2FRhLtYuDCJuvrEaenlOW6Z1iXQv3UBfne7RWaYcSqj8ZuspobQX
szXv/LQ4aPp4rhIwbYNQRIQh5a6t4VgW3lvXh0A0IxSopHaiWF1NI1EPmqW5h0pbR5rD1enURkG5
NLThHu3mSU9nlCUFdAuzL5wQSAhCFKm8Kst4mhRSvAQuUNBUS8sC5sEQrJ+3YmUR8OHhvJmCu0hx
AhVZqZagO3DxDA7foLef3oTtASvjMidi/KFhCr0SDeBx4GkipMFS5uK+OiQphsKhHYg9Q2qAVA8y
fD+86XZ5sH3a7U3EMRheuLYoR2MdKxRxEUECHJbig6hJWy6N4aLXGGlCs2KHlMa74Y9Y/DRtjdmb
2O3a/mpsQB4eiScbzefNmh2n3siHrg8ppDxEYthp5S2h6b2HrnOJ7eKz9RFIOAStLGMYt7oJ/dOz
qCLKxD/UBQgZzfpQKrXWeU5hipVs3AsOagjY/DWnr5Or98+1qzjyUBusQFXgl3PRorMNtE3S0HA7
tDJ5zAv1bLVgwMRRWPbVbkbm0zl1mUy4pOoujutwn/UzS8HX38yABHGIk3wWjvk2Wk3HUCB5tTl1
LlKdBbiH4bcIOCFDbrQ0/BbpB6x7MIUmdG6nBMaoUGc0OnAmHcKUrrxmTySGXGb8Ew6Fq66iS5rQ
qWnZejn9ZFdV9KdGVEcpUGTJTn8atKMJMW1JFCxcald/Kue2Nt+zwk7WLyy9e7HoXSEnIawlIhpG
llfGuWgMwW2x/ewL+CUryxjI8ejYwedRhNnARYvgcyWJt3DziQ6b2Zs0pMJjwipO52Ga9gE+D78r
+0vk6NVajAas+CTlTgmcAw00DkV+PYcOc79mHCmokeJd3gYImoX96cU6QgYk7FVibMO0ZI/q03Qz
RB8FLGfisyz5Qc2ShP0liwv34LTo7tzkInNOl9hJGFjABdxk95xSrXXVtJ/wvMptPfbdygW9uGJR
ozaxkXcVNJZR9JjJCr9kttdTn457ldyVtrRXToAAt9LVPXv62jTlC1rM4MlBJrZIXFPb+FVJnDES
j4Bb2/Z0fStqs1gl+BoPFkFiXYbMVOHnVyEEHSf2n8JhqdVtcDLciH3UaH+IsaCFEFjGvmiTZ2ZI
zUXzewSyeOAWRTC3okIyMW2hXiWZzQsozVvHTYbtBJZwYYleXnO93FceCaEWXGdMs2zx+pxp11Iz
jMiv8Spv+968jUkOWC7gxJFsi16LV1VPlvHswXVtwmwUcRr3QWvd6JfqXG1bP3mJhpcMeR/KxqY7
Oc2iaEo+Ebt9ZeQeYbvNLw2FXes52mvZWyyeHxrQEME/buuUiSEgW9XlBGRAiopnILOKra0t+Hxi
B42ek2XnrByeEYVCXFARXdfehyjXgvvg+VnJwXjR2dC2Rl32S9eKEN+l071VpN5pBOoTFhSanaq8
PeNvhBkeMwuLAhHvo6opTWTa3vR24tzaPPUGMbIcmBEYeFR1LvMVFD6XUHzvjDDf5Sa5L2OL86UO
yIE326vjy4uDSpKmmLg2EhCCO0DhteBVD8ibIgN8dBgb5CgMT/PKBArku/aBDk019aOc6eo3WifJ
CgEgPCmCWBZ03sFVRxF6HFY/BnWHPMmeraastnkh0C1J70Q/ksAdr79NdOaw7ugnyRoNSJgPwI/4
KLQmL2ipIMqoo+Fq+4pt1n2bVHIedAKBZPvaD/R9k3nF4BRZ96BjJ6hnAMFRaRg/aNQBb0PqkUpf
303RtMt8gilc84tiSiwKx/1osu+j1aKrm/SrlYRoztD89SKnujIYV4fDDy7hCMG3utYhHcjQ/tDS
CwRyQaOlIDaGe9pyeE1t8Pcsej8YS6yQum6dmEscta15imjHliSI6ksXDAJd9OnOz9ijtZgdJh/h
TfcZeasSxrF0cazURREcHPsgM32deuoV70EPGgi7tqKbS/OnTOJXM0kf0xxgsFuS7avL8TVN3ROH
4Ys+dsRds8u/2aON+5c0Mp8Ks+AeaRi8a2YFzE0N2ULqtIMVc6ZUj2jV6M+V2V/8WQ1Ze/F33yye
jerJHZBkcVWfa4O8PSveeX72HE/I0ZUz+CDL9XRTD+YL6vAFcBXO4TZsUGJrcDxXF8Kt0zZ/LThb
ruxxh5p3K3peehLp2a6KlHRhEwZmcWiGaiv76pRMH65VkwoPbNpVaAanbyIXr7ZNV9YazRfCGhGi
fUN1BbwrAv/qNRxJXGRqmaQXIOpN6MyqF9N6LoPnYAoea46+XUtdE8zictRTS72xV3qb7/s2eAhB
Q8r2GHjTVzURGQXUaWw4wESf1C4pA5x6bmlTuWJx14i8mKZjPg/NKiLSsNwqGy2BP5emKHqGzn0j
zIVqVZU7i0xDWh8LL+nMNV6KueHC3iRz84BZco+rlmF+cwnsKFzG7Nm2hcKYBs7GA0JNL5GLEFFM
mJ65yStoicFEiejw8M9Kj06MfDe7kY8pzoJNMGlEQ+sYOyL3ZGhia8xZ3wZ2lSmx2VzJ5KTWtFep
BBhf2d9sdNC0D49+w7C378J2V471rS3K77IzkXixBca1VHcEqVNr1Gj12zk81uOdNUlw7NQdFTD5
ETpvM0hsAEv0ubU4uKqJ9CCHyOyRTWdoewLZo2S2JuCmj2mW6eEhrapsV1ckQI8x23oEeixMGsL4
+EYiZKVfPZv7SSqQaoIk+yR4MzVFLlt9Bsvgb0pPf7P04NmeH2B7xLVDEpCxxCNRZRb9InmMphlB
zH2Pk1h+9R5DU3XMR054Bhc5CtnIhW7e2zMIGmw8umB3K6L6s0+Sb1hL7IVms7QywyNZp0JNPB46
UE14U5GNOeVOKJ7hpkh3+BB3IYooz1Dlsq2yK73bRQ/7N2qMcVH0zDXpa79SK3JOrdJH0pCZpjrM
kDHy0zBnEh4U7imS2T4b1atnDIDKWn1HxglCUSs5N6H+MiJGa2kzirI+Rq3zLUcUjoMrQy+lfQwz
4g+C2BJWLgbAnvugoxEBXv/FY9KgBb3xWLrj2QItmejqYpbZtzBTTxR7R5/9lAlyuhO0UWcP9SCZ
RrgWM5gOPQV98xL/8vdC1NYc1fXYWC1euxRzDodXfDtk3eiJe1SsF2zu5asV8DTaHU0VPh6qWp5I
7MbESEQb1xo+iaZlFR7AQQuBjKWT6KVzBAJ1w17mZJjroGWhz7TWna7qZeVrOElq8rz6AI8AKMtz
1jkPbFECFx5p8vMl0RmXLxIje55apIepRrVoI1U26QlzSOUkn1t7xn/Yow350tr12gLEL4cSOCSY
QEp3tEkUQHBP6QjwprxW/2xskqD0YSR013mpogi/t85JlRGB6osdk9esrvSlXTbX+QqNSAwh+L3Y
wwiXJ5tWGnMU5rh8iIjnmhyuESEpj6wO+jIODW1X+T8K9AxI3v1x4TjNzsnHy2CEZxhPq65IyRtS
1eG3NbjMCBuEMU4CFjIJAl+DWd1yzSxiRsLZ2DhBDOFGJZzvC8r6FxkL5bGMs3qN/uHcaRx0NXOV
kaGR6To/hCOtv+y2VV48DQixVsIkcSor/PvBG64SeoLAzthX5pUAWX85WlW3yGVyGur+peuMk1NN
WyXH97DDJW74zo4l5j4owbJymrpqPYdRG2kisboCqcBqnBfKLrypDsZyOACQ10M422WY3cfpRsma
2aBOA4ewkHhNVXzTcnGxPJMTq5qw4/fOE75akllE9uXp2c2SplxFQ/YZAT4wM8JglR1cdbt7r0wf
lqHPyKbgCe0D4Oae3S57os22Gb77VV3b+0ArEDrUBgNMnieTlS3PH9CWSQr//lY1lPpJoC7UytFG
4/AaaSaiDvYkX5tF0ZhaVErOKDnzhBSeJqEuukEbmNDRXRBwVs90TvTjcBca/q0HA7Mw4lm5TviM
wFPFZBl7Lfcc7VebQ96ZsKpjmTwY8kmUaO4Nv12W9A+YQrNYZ929nzOsbsgX27S1UjTX6R+20Nca
TX+HA8nHq3GjW9iiB9Pe5C0mRvLryPv8kXi0jVAvEdYek5c5f6AJJUSVqwvF+M3rabCgw63N6QN8
rrkrhvHd81g8BasheYrXBju1wuFgssbMAwe/dzlMsJNU3niFADAcGAjvCPp+oqzG/Z5O1CMafEIC
qibiX2i8PCjTfXOShoW9p5/e3CWGSTSw/BIe3mPp9pfcmrCJs40OlbxLa4Z6cXItNVpMisPbUnb1
tZT2XdyOJJ9jSsyt15Ypw6Jxm0coWShjgvitkml6x0Rb87ojC8S8JJr6ZiS5zwJYM0I7XxSFYWy1
yaJFZ599qPMri6RPjKfdDT5KtR4i5xsyVZDTiXZs4hegCNi1DRQ/WCUlvX20TrARbYcIH84G65q2
qUuhSVxivhm94q3XB8QHQUWfttziqs5X2QRatkQmz03y0WbQ9Vg9kX/YdziXZuAo1FIDAqhhxees
ocSqO2dtpt1V1lR51oxK9jx/nUUoUf3QP/s4DsfEe8Ejf2SOiWUl5TBRhs9i8h87i6Qr8l2WtnA+
MPVdOiu9zl80Af0vXC1+nveNdiNrUgrpkNq0nZjC+tORHhEs90oycki6qxFG3IGFF62AH++cOieA
vHoWaUC+F1EktXlNGqWvC1u+IHtDnpBcSgG+ksQTcUi19qXyy3qR1EO4nCR6zIY+Pa2PVWlD/K5k
DakhQRtjJwQqVcw/iKBgqgQgD99nVMOWTKNP3ce+2oPxoKc5ynVhWE9B1SGAUsEzwsP1hHyYrgJD
vBDhYaehVqbRzjWGv9MWtBlT4NtVibxlrq8QzPQluHgMETdaN+4yxLvAyQTZfWiQR2C02jdsps8z
Xq0I5Y8EHTkirfjTzbK9i3qEA0jWcnhJvkRlvuR9eCYr4p3evc70TBwRR69CzTm1NrIPBsztU9Ex
YlLu4C6gvNyG7nkKu2IFnmpPAvI9PuNkY04RQvTcvbAxnOeHxSE2hN4ap2Yyo1A0E9QFY2OtqRix
pn0s+dltydg1nzhL0K+YSwf/oZvUjuwD1AYzJGKeDEq32hnC2Dfxyszyr4Qouw2jBhH648ob4Fem
IaYmeNqMG/ZjksL6rR5ce6g2eezedOTNq7kSNIwRgBMTAupkb1XEE6D8MF8S/3LXN2z4gUqeqrTf
psologOhsUZOESP+HBs3Zf/StI9OHR6yTLyi1HpP4zpYzvsNxrdKoDgddE5jwIhVLI+FS9WE9BOd
EdLtssKdFw0tyel4KoErdNc6H462r3sEYrjvWj8kVK/ZRlRkhOYsbejwZngw5QCTd52A+5uGorFM
PeyqLoLjJid0vQnPPBTZWNJOJ6jE0AtsrIxffAd0Q3vT0nSPJwOMK3mZA1NWheEVjzoWkHyEm+sQ
1Wrlx75MrGUVQr4XbfTZjNMdbQjSMPG3+lX/kuc6vx8WlCZIdkOCW6nm5goAiGAoo17RCOFdIaRc
y6lbzX0YFervjTa3uJ38Fmv0szJM012vX42pMJEtmzRC8morMvHcq+S59xjAlvNAbx+l5AjU4sPN
i54IhABXUUTGqSwZTfNWsnSkkaSFezOwYSiO1h3hRPedpPBsJmQigXWPY43Rs4OomBPIOSO52qXM
y4XzxWb2QO25k01AHznAgDGnIPnMDjobKMzooofaCIIBNm1B+i2bJpVfPJQH5MTLKiqOCCnWQCO+
jdXIAdd7QZaGvFIhemN8iwr55kzYyXQ8t0tHDy+VT7OH/ZUA3eYOD/5tlNSIK/uiQfTOI3vrFaW+
zaue9mKXbF1vYqY+DofINq7YZDDau+Id9/lXkhd3WoQuU0bVzLoc6DdysFh4VvQY0kQD7GqNxK9w
YwGCJKTw1jKrXqLpoYEqRbsGLIMp17TcZac7HxAUvd+BoP8FALz8zkD8iUn40x//86+Zgn/CDv7v
KYa//cv1Z9jk1f8PlEIJdPXXlMLjVza+/wlOOP/73+GEhvinCx7b1ZGt2VK3dbC1/Vfd/Mc/lPon
5zSLr0AjAyEy0yZJ9P4dQIjGzibMHgil6Shd50sYSeYvacY/LUdKR9ctSIKwNnXjH/8Pz/in6wiu
8b/+/H+yNr3kYdbU//GPGR77P8RLbaZcwtTVjZ+IhA1SE9tpgL+Ykfk0EJ4NksV/Q8SDIUNmJ90w
vzOVpGc2QeL6w2fzFy/pyBmj+VcvOkNn/4BB9OPMrn3OWYs8tZP+oJtlZx/cgWkB52vFQG8I9jFZ
6Hc8vCDu6il7cENGgHgSklVdkK7Zmh56ktQhuyJCu9c0JEf4FTnLY48qoww4xSTzOL9XEOumpAjI
eRsMfs3ONsNrpBflqR3Hbu2ndvgQVHH83iVm+4AULbs5gwUb1ZCDfMFQVUMJkl2+nxibMTv1IK6v
I7cAPBEMYtpnAe7zLX6XwuLgG8TBHYtNZdPLmDFgECequVWc+/6WRmpHY8Spi+7ZDrFsEYPNcrfs
W9PWd67RA3hK4zy91Y7oT62G/ZiDlR49VGYrzsxh2ruE7GJ+RRVIsegdXT3KvDX3XeJqOz8KjT1K
c23T5KW9LjhlIEXHlInnQbSnwIPPPEGBx+iQEQfkx4QFMeiX0RJBaI31LmINMQPDOFdQZShIOAYB
GFomKjvXmAeN3D0oGBCG2X9njrdtFDI5v3wxcBVgel8DTz6QWbrB07KtTG092f4ilNa+7sgxIHBv
P9KNGxvrjh71sinAy+PlaDy6OG52AOJybSsGhJazA+0yT83XHkAUE1Hego4VpwTgWfDoKlsdC0gL
ZlEecZIwvHHnxDlCgkzmGFl00AZtq7OzzC0ElCQb+nU7hTMl9D20wPZqcOp9iE6Tu33XhSiCI3Yd
j26UScsFU80a6Rsj6KR7MjjZjHiNp5KYERU+uxHnMVIrQKr1KTLk+hMRPRhdtTSM1xprEoXhsq6R
VfuKBqBYD2FJ4Ka1rjVrZQ5TSa2NcZq6O6CTtBiE2M/frDWM3HxvMzJiMQYYdzTjMh2YgE1y+WAf
OgT/YfoIVpRvkduUWAnk7Vv8IAfcBNdEoREp8BogdNPjbofdYYnz87np5c5rgnPGLc9tTx4eQpsa
mbcjbv1obWXrLqqZ0Z1maAlNOgz6waZ/QmjtpmzjpROVyzQYPsOO6LI4L3ZVigwPUyrQpc08pnNc
8xuyM+TKywAFH5rh7Wh0ayPiwmjtCsb4fQL2DM4uUpl671nDA3X+IUYZQGoe8qfuUQ1qo7dMX32o
LXZ7qX2QJ8mwc0aTzd3F/MHIryIN+j0ukEb5wUSBnWTTpq6Ik0gmaDN+g4hzQqejUZfw8Y8cknX9
cWCOWTjFFRc8gRIxx7M+b+7KLNsEHUEdo3yMHI3SsVYPlS82op6QeGMwQqJ4iJi2YJXFGKMICWYs
zuy7qi6YHLdEqSEZRGefS4e4INVawZubB/G5dwomU7IlXQuEDAUgHx8ST1pRcODi0jl1bcInSPRK
Pi6lgIrGI+foMWA/uTPCH1yFbZc94Si8c+vqlnoxOULDJZn6U9hk2tb3kchYw4tEipSN0UmBrCqj
cd0qf48bdD/Z8baoK4ZJCle1rc7I/xcDN26f8iBp0zvnyXXug8Om+PTDFGGasxAOWZEIDqvQpjs8
HC3P3xQpJXgXHbJKnIgo2PlOcc+dzsj1wyrIc4mbByEgP8xWvFmqiadsbSRwBDE37OIx+k7JDUkt
9xTm0746pq1/N8SECSB6pARYFtKm/u/hn1yVb+YvuZ8tgTZMeEJU/5gIPUKYBr+gkTkUO2TDPFAF
mKBQridhbqMWCwbHK7mteoc4FvhTt9qj6znOHRu4Ndqp81l8EhTtJzxRH6VPKsTQJr1PsuNA5IuT
QtEn09W5d5OQZnvgjMWJGS1oJ2Er0k3ZE3Krw2ZBxB57Ru7Gt7EIzW+jkztvUYTu2OoLY5WowNoC
1QqedErCwpzVAM1Iyr0I0bow7rRs7y1PPNa8WQA/DeX3yNObdZ44K2NW+WADv8MceRpksU3K4Jve
+Pspso/M/R4hoK1cQTiK6ewC5Tylvvbl+iPrtfmahNEeEcEz4IZ16DbXcYgvQzr9SIx2Y0tsI5oA
lTcnMk1I6NMQSYAmSHTA9jM+Dfn06Gdq57so3Pw23clJ7KOMtGAhv+XasBJalGy6yDy1DL79Cn8+
6hz6TWF38SYG7KGG6M7m/uu2Xqhf5iBVCAwX0WHIwCH7SAg0+CuNsGDH2wUpxzxcP/vJHw+CuZAa
xAHE2PcYbsrCtuIDCfJPZIS/TKHzpilk2aUZP4TQXIh7hLvEIJ3l8UzLZ28pcW5Jo9lAnVjXJYtJ
YT3b7bzM6v09e6y5ocZmmmFVLbVv9Gh34tixu6KX+SAY+GQ3GpskYRwgH5Md7+yt4RwArOfS62a2
saS29NBiDeGsq+w7rgtmFj8mN7qYiIMhSXMst1U0oG2Sp9A3+yXxZ9fJk++cmHZ46hB4zEetBLRw
LKdvPkQXrlezzaXau4N4nMKWCO4+vQ1jdZ4s8xvAesZH3GuzpX6lyvKHYthWDdYqCvKHNJX3DD/n
e/O+Cnk6iVxMM/Jy+2ZaGdQV17lm3FQ5CYWthQWnjFv/w9BCuSV01bjXlOreTJsWcVv0NlN3juYm
Yj26cijyIpU6hDTU1V7Te8QTAtRA29qfSkWA9bTI2mHUl6jL+/HOkyRbiEwC+xCOu7Yrc9wUNpOn
sIdY0EMCcbtIbjAi0c2jY/gtQxD/TbDRYqykwUt9sS2xK55ixK0H17P9rdGL+L4opUMeewI3gEPi
8+BZ9S5DsT937cUdaY9MRTpSynIsRdchiusbjXm8kqXswWcYXZ4vE1wJTHr1ztlMWpmBcPT0ExIn
oEGWxtwd78ucmVh46jSACj1UYxGtGzQT27rJKALM2bzjaXwy8LEY43QcJv3YHu6KyLO28Iu6dZOh
+RtF3S2taKBXXdjE9xZOq1Mxm4bc002rjobWaE/jaMUXtLvuCtCZf+l0lyLNd4INIDlr6+eY9YOA
oF/RcgEsNVoYAinFGKvU/T0Z41jdmQygZhwiEvGkDYWvHegwG5a1TcsSVqumMyPGDYuFMsqTD4yb
zYVaWrsJ2cp97QuxDEKrCJZqHIq1NvCvw3pE2kCNDGpEn2i0VrNQKwict9IdogNgO273iqDWjKHg
rheh2PpFGO9iNPCXIEOMXmgon/H50fqqS5sxVglJZrBzzrp1cU+gtQNtYKoI+B571ybB3kXWPnZh
dxC6N6B9cJS4aqUdLNLCwadvtOGWQqtCXTupijZrWGEojaQzh2mZU2PuBi72puh4cmOstDZcxato
g6HwTrYbpnA0clp3WfwEQBINGXLUUWs+ywjagb5pnZEp7ZSAQeYyQAkwDj0ss4GQdQg5POCuPWpi
l06i6i+mSOaaDlM0OYQNut11j7cct3OVwITWgEoDEOZyBbs6nbhyduTh6oaUDh5zFZr4bG8m+Izy
JrRRYCTTR6ICobqZ0qkhiEzYiZPVJHBbPHkZYckvCvRVdA2MNAUbV2RS7cJ2IHV3UQVtTfMU0Y+z
wLoPhcMu9DLfTARgVAveYIuzOyDspf4BdUH1B5WmfiPRLBkEJV+gtrG3IEjUpgfEXPTm73Cn98VT
nwy2w9NqUgNRBHW2MJojtVdi3+dhidDLj7vZeJbhDF3FY5/2hxBD6XDqVO47p2m0ABTj5sG+ybKZ
omuEzUDmsVe58AdCafRnbh4M3IbOIYWpoiaNs5t7g1yObVT0G6N2xQTGygA5LqFksPH1U0LDjUh4
5DMqbZhbojy0BfK11iC0B1VcOKvBmDiUmCmhV0RIqg+eE9lMr5HE0PfXBWWuzOmoL8KmU+2TrYxY
3UVMAPF5+lOkTS9TSbYngqTKHlYO5s4UIriJmre3gkY8o+I18k0uAOs92O5Yoet1DN/buX4/Fk8q
LoFBFYbni1OQMAU75YPJOa6PjREEqV716jLkVlk84d1zESebGfSZWI0M1pwGIWlshsy7PJ6fHwYa
YnGK03xfNAnri9nLeNpbntED7yt6pG89QzfUn6GedR9+q+r4e+K0GIeQVRvpY9iIGD8vUAk4kH7b
mYAsm7KMyw+TpoBBjGBGjTNNc7sOSKxrac9idIIGSbRfJi2FYN0rLSNyz56CmIgBDXHfPELyvPA8
IfY3kUCSg4QHfRoo2DttxB9fBEQBC7Op2CORuw9A2QyymzkYYtMT2u/BF7SE/rr58Odkm/9uPqif
knzcqA/MVLA0tBZyanCyCEVWMQRkvRloDn7+fb/hFy0OJf/cbbDRUxcYVFmw1YvDOShyI2zxKZN9
FItxseyDY8LG+PcvJuaf+he9DfVTQwXmeqSngPJRn/bE07hxT3+0QELerUN49vfx5CCUpyGu1Uu3
d5l+SfYVhWgomaPYk8H8zjiqOP3927H++t2I+ZP/Q6elwqZErhQMGquJx0Ur1B155bfEUsT02Wn7
L37pX73K/Pd/eJWOxJ8sDokkKBB1s7Ii2YzXZY+uIU20fxEvQxrHX32uYv77P7yGG2U5WF+uopUU
BDk5LwgUDvpg/IuQpT9nbv33rSjmv//Dj8d3LKZiXlFdS27buNqPrnr++2vwi/tP/HSX1ym6vaDm
04G0uS7RvlmGRkW0N4g0NYL8zkSY0TZPf/9iv3ikfrst//B7+AYgi6zixeYX6VFwUW0G5nh0xXlu
K/z9i/ziWvyW0PWHF0HbGNOX5kWqmgBOBqjKXYzB7d/74XPT8A8/XEu1RBsmqiPHfnVyzqak4LaF
9Xsj+5dLzi9uVfXTA2FMTtnOWzqhIjbI+uk4ts4pHep7g3C7f+8X+OlpMPSwsf0aXkzRA0gn4zU8
dQ5dLaXy+l/8Fr+6AD89DEmB0WbCp47gpAEG3+ffMUZCizLr1b/3O/z0OCRWMjYDwhJoDGM4a1Nq
+D5CFkzJAi1HEPRvvcxvUVJ/uNZRgPBFB5MGzwp1GkqptMaBi4P173/8/G7/Yi2WP/0WjheJ2u65
2HUEdiIpaoAF/e7vf7aYF/S/+uE/PdYYlXRnAJJAOyOlBV1VOcddp89buoqOH774gHqg+nQzd1ZO
FnbUhJDO94D+NZg99EXf/v6N/OKOlvLPz0uUIPzAxjVfKthZCmXaCREC7SmSIzfRWNj/Yiv5xTIm
f9rYChKAOiJDGMBl4DGiaG/HqEo5ZdGBmKC35dNRJq//l7ovW3YVSZb9ItqYh9dkEgikpWENWi/Y
GpkRg0CCrz+O6hy72llC3LPtvtzeZtXdVd1KMjMyMjLCw/3xnKY2jioQFKd+DCgxVldpKxVpCOGY
zzh6Stnu/3j6cX43NnfJa5BRsfht7rIsAOoCuxVCWeDl8RAeqs9KANGNwi/lMpyxlInDylEOLUnK
UxCrGBDvd9B7lLiG8WQ6zTnjif0XqLUqAa+qhRL+8sghPFO3x0BDJ5SfKTMX79S+U+uFthOErNx4
RpFO8CGLkYGKQHqGKNrFDGI0EIfo12LBimXgvbx6vP8TS3YtHN3skSCVIIxuMCdROQET0+eVDp8H
jjwljZ2/G4K+CLowr8UT4gkomaDZeiwzfRfh7+Mfn1oz6gpgoIfLybmGkBOlWvZ8AhqifYPGqcuF
nKO2CK3lfN03+cxw4zffcUVXF3WzXOA65sUqhZ9D95NoV0WbYOAMIMg0cZHmA+xQ5MzHM5vYmeup
uhkKjP2MOkATkQzoEIkAdkcFfdFfXh7/+sS6sZStDcnlDJ4+XDsBmjB2wE0vJTxYeyU61Fq8BpP5
Bv1uLxDRjmec2rghd1ZurK/eOoMSDI9HsAjD0NDO3MtiYZ26CuUPSNqhQTf7Ow/AUrZWqyzyiuM1
V2cMUsBfIUg4VZyax4t2jVHvTYKytj6W8zRN4WCKOPRl1AtKULZBln2L/is9jNOfPJJ/waBWgjaz
XcSAGIINU96Ctt46c9rT46+YsEF2NJgbw2Ag+MWnDWywAv3pSUihetUgHwiy2+aL4xPj8SgT5oea
9x+j9NFJ1E6j88aj/KM7Z88nsXR5du5Sn7h3xhr97SRQQwL92WjdgvjdAeJURP3MJk0tD3VLo1Wg
ZCTwpIAvIVRMgQFeus0SUF8cc3EhVGr01MQXeWYvpqZBXdW82vbowsZeIExHDzTitgBKcv254Wbi
z6nZUHdOga4fgPOxDTIYxfgot1UBzQviQpYgy6XYj/f63tmEuJ1GOYNWQ3sCEBERScBTN3YM1+AD
+IqgzfD49++t0vj71NlPZQmtUONTgMW/L8NIOlv9gHa6x79+b4nGXx///s15kEs2AJ3X+KBsAvvC
nRd8xwHiiAoiOpUZ1no8yvURSZ/9cRjq7EMKQJTGfA9Y31RUUHN0fEcK+PWS2ukK1eN61msFMB1A
YI3vg03Dhih6AQDfKNru8SdMbRN18BVEnaE2wLlFeWKMRT7U1XWJg2R2OzPJqRGoQ48L51wywRiB
ZGP/Z4ECIQSDQZWqJWA7Ko3H87jnWsaVpM6+BikYEfJhuApqBS02aDKWC1stpL/8ecoBDK1asR10
flBkBrITNfraVs/pxYiSrPrLA0Mde1GTyhgZNdgCmmoBqwA0FaSSKwYEF4+XaDwZ94yNOvbdsc3R
FoTotTsJG8BWdgB1vKB5bC9Gwhpy9RbEW6uZsSY2XaVOfz5EwMlCKxMpZ/HkdkrvQudho1XNptfa
bsayJvac1vlV+zSAtDROjyAMoGbK4yGJjV5lxcYu5VrRZuYy4QtUyheAvRCtkkAiQlU8IZkAYvHm
HRgTSBQ+y5w245P5cRfu7I46ruSNx2myS4jqNvwZ+ueAW0FePwYO4sRcNkXKHepS3PNtcACN6zLm
c7vuaoPN2xWEeKygT8ALByYx5ZTwKBgyFooSupqBrqTiN1fb+X+NILR/jquP/Kf5/wAUyI9JpGlQ
4P4jPn/8oXV8/T/8gwrkeP4/QPBprCiD5ktiFRy1f1CB4L/+D/6pwsuiyIq8JuMA/DcqkJf/A+or
/G8hSylq/BUw+N+oQJ77j6rJMtwXK4FeU0JA+78ABd47e7Km0HkTATnEQWrKC2gFW6M4Sk6EazFN
WDOQqhlrvXfyxiEob8uFfMulUZ35bAEWX/RQoPeP1+K//HXK2YLL4BKDEzjzOTBpAXJNhguw+NLH
zT4+/XOkbjGT9wKH8dspP9ucFMi9JEXmJ9D9ELLfTJp59l5/gT7C4y9TDvYYqBm2tk99I3jv9Xf0
7RlQ9NFRlSYDAYYdDPq7zjR7Y9cuBOevZsNRjhZoGhUU6FEGGk6wjpVvBVRT/u6XqQArKpoqBiFA
BsrRk4R6Xama53MY/cXTDWtFlzZAsZtVapZnPl43RGDA8KQtm+A5VX4ff/3EIeAodwqsZIXKfQYL
VZCykQ+Q68XLQIcw4OPfv3eZjt9PxU1xEIj8OQoz1BYrDRDRDMK52gV9UP0+LGqnTmC2KTghH48m
jdt5x7ToAgfAtdLA10nmA3Fqdga6TfFX9OUZaKAjQG6Y6Fzdi+aW0U/kC8BY4kCjhLyCzE8HSfVC
JK0x6KiTGwFZ/S42i4sdEM9cmWg91FkSGgbjQDUT/1FHi775+KOntoByEmolq1IM0gU/UlEGl0+i
r9QMoAEFWqzEmbv5mie9tzCUr5Cy8zFAm3Tma4Q115j3u0b8N17f23pvmZeXlaEzRjbjmO5mH8dd
p3wHSL8ajR8w2tvJW8e6p5JVRL4fL9fVP9+bCuU+xIrrM6h6pb7EkTfV7pCb9S4OkJTrwSYrNMPo
wSL3JPe4bx1IkS1/QyuaiT2vZntnbDp1IwcABahFkPovtYHeeSOyxtEGuzFgEwtjrph7PX73xqGc
CkACEqOyGGfZ662pEWv9JBLbLInuunObNHE50fmaiqnYKh/HYDdLhbwPWDiRFKRY4C+h8TJX/Zhy
9yzlYjSku45Cj3GMlzcMpJF3C02Q+lMBNABZ7fTdxkhm5nStzd1bN8rdlOCZjdozxoLwG/7UBnB0
8AAhyPOMhqyByMCW/RDgnDBJT1+tzIMJEKneGK1h4r8mBD238Yw3upuywjGg8zgqRBiYZLQWI9tX
5PMzXVh7B9QvnmrNZVzuxsPjGJT3yDQgsnIeYyzRmGQciVWscz3WbUzvAyLMekLMnmxmvPnkjCg3
EoIhUWCUIfWVCwsVtUgObJ5Lz9AB62v3KGSFVcZQVDznNdI/sYb1hzC4CQx55xdDGgJDwqou6KQj
67EzmDiQWIA/nwOnogSt8GjEZzfzWDfZY49J8uodHbCaEUGfM6x7zw4wCNIZiDP6qS/taMSRBy0m
F+rXozUBq+9dLIZ8/sSgKX99Su3GO1s/HoQwCIimCTSErX9eFv+rku74AZRlgxtBrNsxENAiL0Rq
I4i85jzWpecSrMJ9fyBr4p9LidbZDB1gmOJLZfbu2zdazRa8+1Y4/hr6UjqzZtZolsQtmu2eajNZ
NU7jhU+aO+iQJvBk2NuclU0tNm3TNZ5xwPjlfvB++QYqGVezRPID95yeyOnw2HJGA/m3p5A1ypLP
4PaVThqX++WRPTvREeqSxwaohSTB01sy0GiZzty9d8Ey2DqRGqqt4wYAuDbFbWh0xvuFeEfP1PWZ
+/AaCt6ZCd3clLFqelTQgQL/6r/vIaq+gMy2ZT9Vhh65EA9aPl6w66Pl3jjUvVsyIWjMz5gGovWL
BQIF3RrIhWhmCn9TEPOw4nTdXSzQbPOXQ9IQDFkKSk29jEMarfl2JP47+bGJfUJMhgXU9cVsxDKa
1p3JCdSFKzFNmpcnLOLZXFtWqhNCvNWmmIsbxjN07+cpN5XAAyYlSCF8XEhojtBzHfePPugZ0Rcz
DuKKvfr3GApLBV0ZCMjbE5iE/M5TMwJmR6dzIHRmji8rdD0tLLSL690ytm2ITztaRpJFskALrA3g
nrE4L3/PcwY/EdGylKUoQZX3KQolfmm8aXAdnYP7PjK+vAPjAmdM5gYaN+ffM0Y+AH//JhfEQhmS
KQsNkSBbQPLbORUvfP4pQtWy4QASwA312PSnxqGM44y+GiZixnFqv4PEcBcZrPpRBbV7Ykt9kOu5
hZtyfNQWdkopDkMJpwStZcQsoGAOf9BiNmy7i3lct6+PpzNhjBq1PUdmAA8PN7o+cEd0XxLg2I9/
eOIGobOZHBQQs56BoH2krcvAEY4ZJLqimR+/b1QyncUsezlEN1CV+cJlVFIugKmGpDYYajvwR//d
91OntKvLKEV3IZ7yPLrru/dU/uyjYebHxx+5Y6x04pKRAQOO2zT3Q6Dcj4iPZOZLaD7BSQyBHePx
BCZ2VqWChCo+clzLYoyLxPjHjnPreK4AMvX545A3Z21IkKcuk3PqJ9oiB1U1RJjHbjk0ihmnnJlZ
o6m7TKVufsgojTTfNfxkr3eGn7rbn9dXTl/hXvnWZhZpypD4P2eSyarGKiF8sQJwOykGtDFVms2C
2h9ytHM5rvuJCFmlTnIMRRFW5UqE5bINrL2hmFvn5Dl71SB27hwhFSuTzjyQXaCnxOhtgN2duVzX
xOtRVqkDngVVk2QXDC6QF9ZldQik6owuOhnJiNl6OspnM2s5kVeQFcoFBwMOuNZhqJS8Zc74uvt6
BYuE5w8ktZNV5Y3JFSRLNCOcCfkn3v/ymEy+tUQ+7cKsEk9jUNCYSz92HW8L9iiDEMQE7glRwUIz
Fo8P1NRSKpRLSAE15+pwHAw9lgTPK8vZwuWQw0dAdnPP1rv1TUSIymiqN4crP7UaX49mj2L8LiTb
EzHNlfu8YL4fT2PCGhXKL6gXcEQCt49ZpB8V+ZL81S4yH//0xANUVijH0LeRosQSjtORfGZWSvyc
WJCXNoB1N57Ic7uOyOY3sR+PNhVLK5SDYGNWRiM9VqrXEQ5a4J8iK4Kgc+bnJ8JAhfYNIUT7BPVq
W0ciWBxxvmRC3NrePR5AHI30zi2gUH6hO9U1ZBrj1K/h4Zj1yTPU3/2WhCZHLFGHdgXsWXR+iNPp
RHArr/EGfRUtoM+pu2Cp07/FDUjK7I1mHx1wiUcEgduympv++BX3vo5yHAFTxSJIXfF1cYX3DyfE
6rYEOeciQnnVU7mLsGgTSGR0uH+toAGRp1oGhQMaEtZ9vEBXQN+dTxgLQrdHQQBZDRMWBR5LkW5d
yM8WagAr0tjW/kKeOtdDSkM/Wotdphv5a23xdqHPPQImLgZ53LObUwj5W9TaIQoB/GxhIM/OKZA4
TVyJ+Xo8t6nfp3xJgJa3LmnY1EcTMzQBA4h/l2BoEz8e//yUr5IpLyJezomE9BfuHIVYPtIT660N
M3rGWd/85RCUI2EjFHm78Q348rJ8e/MdZ2t+4S02s/kTeWNZpnzJOTydhV7FK8y6GJbjIH/j/u2X
U45DTMJTECTj4oB5gVh7bYunK555tR3gmfy3DkSmHIgA7Xf0JMCBwB1aVmY59kGHRt1c8ntyhcaT
e2Oj53zIQnCUIsGJtKaBB/hr7OixNbO9E+5Pps5/g17t7DJgkSrTf7dIivep6ZmzdYHrIb5zuK9l
m5uvj4b/WR2ktcHfZCyht+EYBreWkBQm9pNTv8JsbajakUNlOJ/vln8xfGvr4EEOjjI8lgv9A+km
1GwcNLVi+55MyJ2T3li5oNTUDYWckfbtifv7eEXEceb3vpj2CUEXS6KI9W5cvzHf3j8tS4F86Isx
1iyX76FJtsWn/WqekT4Ghovo5seYnFjh2YBOWHPmM6biYolyHV0YlWJd4jNQdTgZ772JMqluIsP4
TPRXW3882YkoQaL8hwQmukJA18voP/wK2R29JjM3izg6iHvrSDkOBogsuQ9Gx9HrmXcmxjInYOdG
ZW5dIZfq2BekFs+m5RDypT/jVm+NJ1x9nH4Y9MNrhmyM6WJfZ7zBVNgqUY4makRNlZvRG4B6Updt
37Gc03L7BG07R9Ft0digUqyDxXwuShrt5d78KfdzVCJ5OHf/rO21FBmaP6bumpERmglqEkCrbg/6
72+/ZIzQqADW1v+b1WoyczxpPJRPOoF2JL+MDx5D+/L36z2xX2GiptvZc357/KV7s6O8Esu24bEb
/bbxtl475GAiBn9sk8LUT1MuCVQWNfQS8fEnBEwQF94avzm5uvAfhkAi3VbImhz9XN+yKJHJJMKb
A7IHlr4o4dkff8S1bnlnfiIVlIAqgEH/6rh7tSUYzoWAzVUlOPAzvz/hd6/R4o1fLNIIMNNxknCI
FnFOhOyRH9zNleCm3hci5T5AwBdVEUih/c46635FHBDe4oShnKjPeahxq+8tEeU8BMgGpMKYQBVw
jAPDRvVlPrc5uQGU+4iL/7m9Dbh4hjS6Y5cE7IMzx3OirgUwEmZ1swFoTpVP0pho9o2KoDz+hIuv
J7qx+H68w1OvJJE6/9yJTdg2xQDG8g1FAGuf2o5tm/DhJR6sc25t4rYSqE1gtUsBAuzRjnwoBvzu
f57s1y/cRh5uSV1XnMeTmXqEXStIN6t1ZsC9XmgYJjMQopPxYv7d6HMgjqnNFqjNuEC17iSPP28s
lxfsxxZnoTfmzvL4K3cMVaB2Al0JUCCUxrPsy2725DfkZ9Bxf+dPbjE3xtQ+UB5XTvlU6/PRHy59
izFhqfpcrmAq/UG3XvcF2BtqYdzj3oZLDD9ac++cXl+ht70he4eg8jue60Xx85e7TXngDogUaPaO
k/E5bLf56iFcnnHvUwdvZBK8PXhKe+la1ArGuguv+8cxomsNDPA7l+0bPcSd7aabrDipa4YkwXty
6C4kF7/Y4zvfzCzNeKzu/TbtViUlbWuFSXyF/x6QkY4bGGqlEnSOzTimqUCFp060dI4iAF7Kow+/
1xmcBQ5wx38DgzBR7X1HnpCeOLCR8fE840Kmrgp+XMebs92mg8ZE1wGXmTO89eZXadpesFuV9mN7
utYl760adbxRCWvEnMeUXt78EZylEOPN8GFbnbfmlo5jWL5o92ZhIREmuMWHWTmt434cDoK7cmNr
MXsrTpkG5QnAsjtIR2lc29I7eaz5uf/BrVWTytHs2XtxahDKFbAqepaLcZDly9s7Z6y3idV6K3f3
O3eCRmO7t5xU7CUVSi4GQPHhRQgtaG991J2OkNghZrH6+A1nsTUTfpNGbTKZCoEVJT/6FTh82PQ5
SV4eG8RU3oLGZlaV1oCQ/Xj032BuoOzabFXy8/NlQlHcXnAzl9YEDEmmG1RjVYFwCfor/SVvl15n
7EOyv3gj6DQwQmTTGDcE4/4zspUzO3ONru7szDUevzlKLBsmdRljxVg78xJnAPJJtbV1so+3qsu+
aOQz+gqc7ZMKhw0iY2fEX0Ufjae5lWXaHSIQgzX0lhSmYuOR4Dj4J6FezD4qJ26p637cfJ/EnBIp
l/B9KNzFOy0Av4Fw1HgQBMegpqqSgCiAg+hgaGEt8HZcTEmWy93fbTrdkxgclfKcnqoElR43XKWr
Cgitz7XmD26yOhSmO7MJVyO6swk0yq1oBlAW53XinxwjX3wCcAynE9u9FSzIT26goXh3nou/piIX
GupWtJmscAMGWy7f4NagN2vhKTSzYhMvIbr3MD2qrNxl+HGE8KK+TnX7cNi5c7X0qZuGBqsNUiWV
PIsNwZM488IV/OFnrv/wTkFc9HcZlVEQyUUYOXfTTDgUlnK/ihjWfFJhPszixQpca2231sX1Pnoy
+26b8I0s5XzbM4R5TkyRoFqAmFuxkNCH1B1SSWejN8ajDt3YuZhvansoP9wFSp0LIJHyUQervU/r
RyQep2t/bchUGJYMXCLIF/y+8SIRWJePd5yFRYtWKjnoc4maiYeKRGMquqYGjV04DvMWPXGWZCHR
Fjh7ctSRjNeQEIRQE8nX/IxVT7zvJbo/EcQRWab0MLsjEU0rJpJ1cvzlG9h1kKSNbXDzktLcWh2Q
rysAr5e6uMhQCfmds8L797NEAwjBTtwolTj6IR/X855Zabp3QGINxFJGM4NjmnBCEo0ezI49aHDG
vVvigR+uwpWyll3kujjs3tFLHcl259zEXdppwARpoKDCnWtVqMexeLcF+Kf2kGztjEuElxRxxpLs
0cvIFqh3wa3JYNa4fYDPnlvPMXD/t7+VaBQhpE8YIKQxvLZoTAkxK6h3F1vZYQAAYsyvowdeRb30
g9VctXvSgig/IjcKiC7ZU4IS9NmUXdkNFxWBm9fGh/ze+dm+koM3xnTAhr+y1qFGPdo22hkDnogr
JBpIGDKqqso5hkcPiyvaNfLCnOEEzmUR24ElEsKZem6AtNmYu2bk+24NDGh/xuhqNSRhP2DI5REh
hcu74j9/9G3u5E7lKDb5BCu0UzqQa9bjBWeQwPMu5q7+MLf+YNQO1gbnOrbHDP9hcLeNbnseWHVN
l7H1i4n33W6XkGc9txgnsdHP9/gOm1wsyomhFyTui/HLq19AzjsHO7QlGDpafDQG+fiYzRtOoBUl
GouUQCGcO0tN4vN25DS/JVCskPhBrNdarRXuR+xFY72ucH82C8Z6PL2JxIhEY5QypoJ00GiKyG4D
+ea/O55kf8zdMBNHi26wBNGdqh0v+HVjCSm5LfZ+zyMHqj+ZaAwQzMz8VYzZQvt4eu6cYxquVLV4
N4fjTr2gCJNZCAW8FYtwaa7rZQK5LdFYJRDNn4vwOptWfz8SnJdP5N3IoXQ3M77o+ma9NwfqpdkA
AnNqS8whJziV0Em1GuJsX1XDWeOI5rptmpfVLjf6xW5uyPsxNdQM/jyaHMtXaIfBkJevwgHbpAmo
dOrw6x+rsKyfw8Ednn+7w2Nzux9ASSoV3WhlduGhGIWrM2+qp/jYiCDEzIWZpP5U6eu6cTfPgxZK
3OWgZkdffa5MzUKVJnf9TWZvePtI3kT34r2HLvRS8IK6LAFqkkljvJ7MytPs3cI8Oiqe0tFyhwbC
mQNwTdH9ez/laxLp5ouk+ox0DshM/MTprCMJXDDk/qY4CI2prc94Ol4cqCWZ5aIy0MmysL0Bb+Bs
pbma2zoJ6ezMncXjT8HlrwmUm49Jalaqhbg4Ihzv9XXuAgotGqRbXpapiT6TdYJcmTzGzPaBM3c7
CAX6i/E1Di2/tcHaxsvcUR0bcu8cVfnqjW6+hDkNINyu8I4TyBtUc1C4g38/m9BjJeU3h74XacGR
Sm98O0TvGk8+PFz5YMNfgEVU93qPM9vvj9kTMF5C9zaJupyCIFJERoTZwAf25nGlWZrF/mwBmtIb
DwIYbrJAojXeLRbSzNN+av7UpcLlp44tWz73+3gw5WiXHUFHFIHyMt9z9VwH3X3nK9OdX3F8VqPo
kiV+lh1BP17ojfp6ggKmWu3T9IBEEjhpZno+JxIiEg0e5I5SkSdpiWukNqJvwfrETW2+8lZvMLbr
zh2niciXRgkyJ1D7nwbckCkTgko6t9IaUrp8/peBEQ0NbBmRy6Emi8eXzSCNgwd4pIPOXf9xfhTz
6wS3SF7NcD0XB95Pxko0LBDdcnVzETBcG6Yi2lSitDRSXs0MoemOEPuEUN1fuV0aEliGPFcoAdzu
6cy9pmdumfSQTHj82xP5cAhg/3l/ZEEsFtDUw9YbloaUyA/CIrxHNnPp8IlisERDASGODvJ1ADHw
FGFfyidonBtKTn68BtVAaFShapriXfx4NhM5BYnGBjJDk0JaHYMZb74FzQA7dHMbmUlUWxx0eLsb
oF9ftRkKt8mpUXevkrNDIdQdLEBf+oP1LuqlRbY2qVcX82OuE2wqxqMhgkqpqALE17GAUA9434Y2
2gibp7mCyFTMQgME4yFolFMz/nxj8vWIOEWz1377YyOoD4nNbFrDfoI261OIVMxsf8p97wYpnj/N
rg2k9qLJEN0QN8JuaaFZEWOJeHnbP0+vhwT3xG7GJO47a4h0/TlSoLBQKzqN8zMS74THMGcdzdqC
d0gXEVC8zquii1ZlbM9WshLRo+0m5lxdbuptTCP8hDSHfjaDaQbPHXolk681UIVIB5H695r5fzY2
KQHpAFl4penpu+/Hk56ymetD7uaGvrDIdIrj8qIsq4z1fY+YH8bcr9+/cZGE/XNJ05iDXmOKU/ay
lMh6//O6Ws24ugmzkMer4+a7k4w7QollPL9H820wvr4upvl4SSZiVxrpxyBPGkgQ3/SDqoevBlmM
/P74l6fcgEy5gV45F8EoXYp75610BCsylK2ImohijilMFY/ccB35cz1qE3GgJFNROEj+g6Qbzokv
Ec6yGMCYlvmr5IQrxoKJlY7s+gwyApoV4fm5FY0tXjqXRAfChzC25iL8gsqxd55JNU2UhyWZCr8y
8OqXnYLZj6U1ALK55buKAPX9E5o9Tm0eFITCsrUDRP5bnS1KTyS+JRo42HGnEy9LWIRqRHSNyMoO
ABn3eQ4/NWEuNHCwjSF7Bnhu4stQxehYuzt9PbaWq1X8O1yVJPVPExeL+hTxIfxRaTALhM+JLjgQ
fjZYfbxC1rIzQAlj+fq1Pr0BbWQCXKhbhvqOVktef1uy9joxOhJYnXtxcy9CismxPjvSuZqfg4R9
tepJoSMQdiXiQu9K1+fy9VM+hYYEQqYhKoRxyZFGEXV0PY/UFZB+Jy2ZixCnjIlGBGbiOazAxo9Q
x9IWqo/y3NhKiB72RecWSxb/3sBVu7vCjnzBkZy50uxU9kaiHI96qiCMI7XjGUafUUySJ84YiHVZ
Mjr5ip3k42wgpXeQ9MWZqOYcWclUeoqGBcpVrOSJhmFHzpAY5CHvgKMyOl60JfFiYAM/gLVljLkE
xUQELlGeqgEkqGO6i+KdoSRC0H5c2nzH5CY0BsUZDz6a8T3zprxTLmqxelJ7xWN4piDHk/gq9Z0f
KLyVsTmvl3noBhkYdx6fpqkJUc6nU5usSJUceqKgZhZNVbgYRbf/u9+mQpSwL8sjw+G3BZAo5dBp
PLVQeWfnCIYnPp2G+ElSLEMl8tJ7EEq3VK5SUOMOO1LXl7k+8KkRKE+Tpc2gBrIweBet3RwzEAx3
6QeWa2btJ6DhEg3yCwQWapK9fPEkHthokLJDXYVoxRckwQkT+zxvCuf6/4Lsc2o+VNjRQbu3Crru
4uWsogva0ezVnAwRP2O5E4HiFUl8E3uAW1iKePECei4BR7HLqnXFXF4DoYGcXqoX0uX1sV1Nrtt4
59wM1DcV38WgdvZkAV5Nrhw1KpBcSlqkR7pqFUuJBWpRSMYxrQ3dGW5mv6bmRx3+Y6NquSRGvTfk
IfpAlhp/MsBfpAfdWwQiqZnJjef8zvmnuQeOLYN3cYtROvUc7vrmqBlo5ZQMYdDKVQdagk2nlu0S
2jChx6BblDB9JehFHmo6p3Rzb/MpU6H8AisIeZIJOFyK+HPqVkfmo+zWj2d47dC/N0PKL7Sh0qk9
QGSeIPKqF7NqB83KUnmV5DT2+7CC8lbKwvbThjdSRhPfm0pEAUROoTZ4Fk7rQqzRkxu3+TI9qYEB
LbnyFdIz5RIKRoUlKkq9lLFQetvkx43El/xShZLh8lRF5aJlOt5ltTL4ZCLIz5D6POQvSlvmRnA6
Zy5aFcGOPaStuAq7y9FglOBbzWVc02jWt1Ngsp+iHHyWMxZ13dQ7S0HTJWhZFQc5WwyeYYxkEEcA
q1AFk8C7A1TQUf8ZCLqp7CcUcl9fvw6r1WJX6rvY+N0s5tCVE/1tEs2jAAo0lolVfAIahAz/2qPn
46n3MjLTfFq4Tbf4FzLvaODA09Lj7FeVfOzQZ0WQdWjJd0vmnkUT2WLpmi69OdcQD0Kceh4/xRiZ
gHIioSvqMybKIjW3WIivpye9JM9uZwbkw124u8Xm+7FNTrkUGofLMxW6f5Fx8pojer2lTSKciKJd
9E7bnRrwCZc7Nt81w8vj4SaCYxqO2/cZL/MiRtMgKiRmHTmXMzWAiXNLI3HDOGMU6N8OHrTASINI
uGYzwkFub+bDx6vinsFSPhAa5ypzgcgpDBZtPtb7u4U/aCHYjm1/F/yxsUuH3Wax090DqK82vwL5
9hFwzuQopQn3eK0p39hIJ8lqwtb/fMAbDHWJvjn/bYTtOtu15fv4qL2z3dpf9mq18g7e0woImJ2L
6qixebwGU6EujecVgooZBhGfIC1FF0WpEJ09o3Hah5X74SZkByKe8aU2B1SZwF9KtJRCwPW8kgLP
BUgaA0CUb7yjn+gTPXHvaweYdO8J3VZP5jMab0ZvMRJlASMwfsd3binG41lz7Oj672w9Dfy9lGC+
jiR8BXrUtXW4QEnzxTDekXkCM93nHt7q52cLL4HWsBQ5kyP+rNFxuFy+W2PRODIceDN0fMAexx5g
dCr9bp5d89X+AnYf3GJoOyf2FoCStQPUJbCkISGvh0OG6chIvrg7hPGpAQna58saWn+oa+5+H8/t
msO4NzUq0FNBJwAhPExtiRZ13/Ktd99/N4wNvCCwrbByZ4+ZjWSX41/HbvLA+LoQUPdA3gSdJR//
sA0WaJsfOfmewZ3n7lzXxSFZzhj+9WF+7xvHqOTW8GWlgEIIvvEF3zaePOw91usVnSf7PVbLcd6t
/c8WLQqe+bEyV/YKjDu/xmbxi49ZYrOM7zNBsmzGY07UsCQa59wkZRFFcY7vQdnoZfmyfN83BBBN
bOB+m+o/Y0PGyjaJ+btZXhvtXLAzPt6vCdI4iYY8M0rLM3i5YL/eXt6M5csLLs4XtGiMDugHtvYE
qMTTE1opYGe75WYHS0Pp7PHgU8f/+vS+2YgzqzV91l8HB2Zg9DYdRkRT7QoVMmPzMrPAU+mC6/g3
42hqzGRFNgxe1X7254BwUBHWQLcafypQ9EmhEh5Hn5EElsycJwNnPZ7eaPL3zGz0uzejJlwvcUl1
jv3ijU1SvbzA6kGpyfffYZXPxLgTScrrY/5mDJQzoON4UjWPaVFwhB49IKuk6UixSWYKchOhOg19
ZvPu0uWNpnkCmO7jNABDsKWMUykDUl7muu8nLkMaBp2griBByU7z8Ph4CjxgLucCw6nNp7HP/MBf
AgU0LZ4Ufcg6hON3FXob121kHHmjdr/Fo/l4v6eSr9e/f7MZgaZIaqFCD098L3mSgntqVdd7WSZn
O94Mm1Sz03CpRuZpq/3wi3A3M+xEoEJDmc99rWViHLBeSjLe0N6aTaVz4BxxNUgR+OWit9RyIQYG
WGtmRpwIurjxS24n2olM0F4U1htCk90WXotUhwXinW0x6B1It1Dhqixh/3i0qemNH3EzWHQKIRkT
a6xX7NUn2WJnksUTdk1DGMShE2PQt7AgTmx08XDCNSgdHn/x9TfunPyrKd588vF0zKLuorIeWrzf
EDXmL5EeutmruoNifA1uK4udzXxMxBLXrPTNWJU0VFofYCyQ0HAdJBr0Ro8+U0d+Y/f188yExvfk
vQlR78xznLTnnMMgZ53/jWWddTgzNhK/8+eCoontoCEGEnuWz7mEETqv3kHndAVhTePx10/9NBWS
VF0bQHcWP50gylANDUiQv/3pccibxRfDM/SJFfy06KZmB+rkZBa/PXF70HD6voEeLjIRrAe6zQW3
fB3Mo/G3+DOWOsAtNHYurYoDzK27fWXH/tlO/dDheiL5+RO7DF8hDTwHfJyaCXWAoSqnRd24tcFG
1gujXKYHiMPPbO74I3csk6VeURe5rtPjCTMpy4ockw822T+2mql7g8bPS+EZ7XMCPlta9y/hFrS9
IBRJ99Vbt63tv0VNXp8INxaUqcdTFubY5hg+IrHYQw7AoYKW1fDALrq5VNjUEaDOL5dwotaPPpQJ
nuMsIny2ZKD5LqG6cJTnKPknEA8iDZ/nmRJvZkGGl+hrq4/Kl+H8IwmV1cmoZwsbRgqg/92axws4
U+Vvtux1TuhsDkLrhQjaC7XyKu2/OLuO3dh1bflFApTDlEqdu53tPRFsb1s5Z339K/meB/jwmE3A
0x6wKZIrcLFW1Rvkp0mnH6LiLrIeemnkJEpfsem/BwUUB/821ViVM61et1PcDYc8JP2r0JEc7/xd
SyyA9TY1LnjdkQdM+zlqqTS0vp97Q11W840uIZr4Us5xZ5xKlUbTC0tqdUmO865ktvg5P1aQ44Lk
dEiMP8KN3DrTxxjywvxqQz8tGeUlwFlRoT7RwwIkEu/HozpCsNvpdiNC5U153x2NbfobZRvQ79LQ
+USe6kar8V/Jpf/IZlJ7IU9KlRGOVVr3R+vFcYQkLDKI2atfm/vhLNwOu/HQGM6IpyenOPKeahkI
Fkh3/PuURYPZq0WSIoz1Zf2IRi8ZGj21ebsSIO77WJHOiVSN/gIaG6IYOrgcgGqGKKXXBdD41gux
RbeZGp8tsV31ulvJ6+Ys3QZyOdng95acTCosf4ob04uHQbKFTJo9Y8inPfBfvBdI1oJ9AbS+OaVg
yfQu0ZX5UHemN4TdWbHwz4YMvve2Bt91uot7GRRZ+qIQw6i8dJK2Sbr4YRBwbh0M86GzszZs5bbQ
1fkgxjrBChBN0Egs88zo52uTSjcRqFVdD6hJzofgqLrxUfInN3XADPirm59Kk4xCtKXPTG2e1/zP
qY8pWHtEEnPy/Z/DqUqD+9uiaHsNurQYXLbNl243uZEbP12PeqzBKS/ZL3ppmOvg4u6ttbt9ctvY
PONg+S4aw7/IRhZPMwaPX4eE9Gg2fiif58LWDyMuYpGrcUL3z5dJlYbva2M9anM1zIcO+nIkG6rE
0ZQg8zV5iLyubi/X14pxiGgQfx9C8TW2KmRoJ+0JyOv9gO6RxBV4QZu1F2vK880KEznMUxMqc4fF
SzfmNgRWOfbU2+uTZxgYjdXviiWGdvI6eH1T1U/acjZVju2y5k35QLFMA1OdE/FQWpD0ErTboops
UFmCs127jebkb5Iavzyu1NuaFlqDnEcByrnt+iylAI3fVc1GwvXLqTOx3qudYtiaWPLYkFnLRiVS
TQ+8eaIPy0Fqb8DMQ0T1oBkTJ+AyBqdBw5kpKLHRdMsBRR23bcvLtAQHtej961vOMAsaJDwYDd4c
imxG7TvegLn8woMWsgZes85vB3UY5The1BTe9Eba1IeOi/NZB/ghAaEBwekSlaJeY+DhuTxJBGmB
6fF611iLvf7+bdJSGkMLVkvmQ67MTm5M76JaHy0t4pQXWMNTxmsIgzhpLabeZy2JTMNOhodO4Glr
yayVoa49rVlm+ZBj+HbXbaVNScInA00q5v20iZJVzOT5HYLKWxAKuGpmCw2RHSRvr/lZ9c19z0Ns
sz6SsvSuirLGDHGiDLRY6CTmJLmsYSmrjoRoNLQYH9dtl318MX7nr/+D8y3Q8NsamG3n4FHvGDmz
hwrNkZc1MayABvc2SzOXJTjAD6bcurFlvgthdRotaduEPAFLhmelIbyLgW7dKMZf1LVd+81TvY3Q
s9hw/ANj2WmgrpJqUa6nGF0oz/HyrKeHdPldtKFRutZcBfmwup4ajUqVK3IcJsMKaIjuXKYGVBcx
rEZU27wsvuKmT79yljplv0W3dMuYY+iUDM+qbTyY3vWBGVkDjdCVu3GZlhoDF1vtSbfDh9mZ3zJ3
3vxueMokAz2YU6HC8IOj2/GN5RZrw7rDy2zXz//BI9MIW0Vv02kRYJpiIxBZuVRt716fOGsv6cga
hKIFLZv5MDfEQPvYZOvvOcehMGZNI2gBDMkUcM/OB6sFb1qhOJPMledljb3a6rc4klaF2ierTUaR
s2ynJ1zIVc3u8EiWO/1b8id+lriby8qgadxr3CczSHXwIfFjsIsnQENB0xtOgGmGmZ39mYHa4kCL
GK6GRr/ig1RDWT8rJ9khR+dSdIp5QBnGVtMAV2NoIfWQhchzipDIIxrFW9MP+sCfu9c050DhGd6M
hrOWs67o5iIAYiYMbty+BmbrqcHNrw4rDV7NqnSWR8gjgCqkcGIomqA/jZM4sBaeMuC5jQVdlNLl
YN6kexEnaQfVWq8uOabAiFIaFVvnEUW6wUiWg7z8SVVIf4kQks9fozm9v740X0WCH1yERhlyoRmF
Mk34gHZ2401ugHE4cZq3XHWNXWWbHoSGEpdXZmN8Do1cVco8C3IZR0m2szuAf7YaJ1lg1UBoWsol
X2RtUDByXLckETZqFRKpee6zfdvtzB58AU1Iqu620DdacBfOn5zlY5xbGslqFPoSjRKOVuNpBE3U
D905nWxjD/GJ2+m1sZvSlpDhccyc9W/run7zXouZdYkVYbOK1hXD0Gu00o94IvWMUEejWItMURU1
xqcsnghMOZm9/pzdxp7Ie4hkzX71yd9mLzWFAma7cjnk/cMU4rq/K+bt9X1gzZ1KsMPYWIQWMuoH
fRaIYoJXUHsQiol0hTPGqtNGkMvqJ173HiOI0EhVc+zNXkMnzSFOnqQAZTbzdYK4WSlu8FmDtClm
ByBgEiCs7PO596S4sa9/J+ufKX9QLqVVG00LYPaA9nENZZmag59jOLKv1vpvm5M30xClRQPQhWDk
boq3Mkftu3ijTwFilmF5aTzWfq20i3P9UxjIQ5WGgFaFIAeKhsM8Npa6a8EZBPCybNpoi+xJP0nI
WBYlOSTKDGX5WUL7Rld2v8QZqDT6E/CSfBgDIBGDY3ZRFBsC43sJfVF/Fug+xV7K+0zGyaShnWFY
FpHe438mz3ovkClVrhxDIoFHHMUan3IJiWwNZdVi35qD/rokaFse8PQIGpSZl7YzN2q1529HAw8L
RWIO+ATxM3zU/Xiz6j5YGhkP+u/Sdxq8mQ7JGCvDmk3aUGRxX3kyCYwuGfULcPtt6tU0lFlYmOjy
OElvzSVxllN9rz4YJiRfyu1wY7jqPnFbr8K7Qhh75YbLo7TGzx/iKg3XjIW+UozAQJVl/mPEj8qI
ZK/4aygPwViReLxk0202m5ybFSOu0sBM4Ak6udbwZ/Epstev+eUlkwZgZpBvLPMJA2eHzKvc0rtu
+wxnQyMqFzNSBkHTMF/pxRy3g2jaw3CJrZBkTUeqmVPaZGSuNKFqFRiLgoYiJPvb2Q6gMggCKf/6
F7CGXn//drCyIej7XsDQ+e3w1JGX4YP3RM7YSxpeCGV6w5IUjLyAAgYqnQ7vJYLhKWjsINTX5z6I
YAvpZtmUO8ueMhCHNd74dn1JWBOnwvuidlM2WZj4s44zKHIxA6x5U7G9k/I2m1SMm55SMkFx/bFp
CB41AbDgSGAxoGDq1xP5t90UzNBoDTwBHTpP3gnI5SMff1R4aCL0K+h5+nK/spDsuhPPsFgfRQVy
KazMORPX84OG23CnbAZAg/FZPKfNGp9K6+cmmGo1wWbnqLVMf4fNciPZy4PC6+lknH8aAZjJcxSb
OuYvoGukI/JWBEtCzX0DZuQ5NAqwDEO5H3oMP/Qk2uabJrWbDRSUnPDYkQaE8Hf6bV1wvCeDxESl
kYAhWgHxgqt/PQA+i75REelsnMVH4yl4mSuI+gx2ttjzwKUlZ5gKjQFU+qYA5gwvtkV6MDX0OR6T
5iQOf39liDTer22Fdkml9TTrM1ED5L5j2yPnKOUXOTI+fvcn1MV3auDE4/UVoST5Rv3bPQic7Jpx
S6ARcs0kRP97njB3Kso/ROCmfIyQ/JXffLPyORjToJIxZd3vwUqtukuJakDtgXiH17HAmDyNi1tq
eTTw+o7SFQQ3l6eqqO3SUjjnlHFqaB7aNMzlqRvidf4pCAKSU8kpYjCcBU08O7VFpQ6RMB0UL3fb
EuVTwU9SIh95oYH1B+sXfVv5YFqSWEzxB9oy5X7bZx0Rklo/6K2S/U20ZtkGqWw4dWVWABfFISdI
szJXGjg3jGNi6qMgoXoru9JhlZKQnc5t7ziWxshjaCJaU8pUUc9C+TD7qi85KyhP21nbX1kYjZWL
sykPwwmTNz8XUm1GB7iK341M2a4qKYradBg520qHEBLzw+3vBqaimrB03SxKkYxLFXI5+a7YhU/X
R2ZuJRXQTMi4SUEdy4feXpz82NrGs3gBHfVNxqlA/hzRFBoON9RJZkgd/gDK19vYVY7RLRdTyagE
KzScTZC1UOlMHBSLgGQssVuFyM/yWwfYFMmfoO3Juw6yvmL9/ZuloZsniut1a60eTTuAOOy719C5
vgc/n3aFBrOpYRQ0eomPKBqnBTQXSufgZLV5MFfW8NQ1E4lv0akzpl49V39BUPFWPcZezjk/rHVZ
E41v6xKHVdeDVwA+4B7Hx9fBt8dzboz0QaEBa0MzTVEXYOxnaa8f99VA3gLn6W/ghYfkUXJBUsVj
cGFYgUID1pQ0i5YRtF44pPNOttOH6LN3gpAr/sSg/0Wo+vc6pdB+6jNkXwfr7q1AIyWIYitHgtan
IyMReorOgmUrOklCuz5PEGwfOZVN5pdR9t3kraL2S4Ddd1B/hEr7Xb0TTtWprkjK62NnlAMUGowV
g+RLTNflk2/yGVpaEomQFe+E19tyN1/eUxv8UePebogj8yr4jINH86wqyTyFao3DobWbdBOS+dyb
G5VXUmXYDI3RCuSwsUQNo4cnzau8aTN8Nri8XLf3n5MZhQZm1ZVkVNWAweVd9RIB58sjKGT0Oys0
Fmsc5GFKTIyMNwdIndz2tvYSbSGjsRtDB50+uwzKFgmU1Xwof+8lt3XGbXCnuMZ2vqk3KLV+KjUx
DpU/jXbqXf9a1kZRHsICA0hgWJhT7c6v4tnwO5+XFTLulwoN31KjXqiDGOdOIf1n/YRLTRYTFNo3
40uvwJMaG/QQP+pn1eOBMr5KP/+tPyk04+rSaf1QpOsSfw5eYgugIe1vpkMQ2WBI3bbVrl3c3NVu
9JK8Z46ZAHhnv6W2MdvKsZfJbXUZiK7YgFvHnGSJtcCUaxHAGJHpFhZBP0r3aH3bWu5UczIa1tiU
95iEduym1W3ppm152V4uyfTxu3nTOC9ZGKohUeGZmkO+id1kcSS0vvJ0xBkzp2Fek9BFRVtg5miI
j86g2nrsHnilJIYB0/SPqTT9M3NjnLyxBeXJojpj/bsaA/DP/44VlR5aS13giClkaZziktudGw52
vuV1nLLWhsoIzCQQlGH9AxRjJBB1Be8PnD39+Sql0GyPcZtEci5g5GGSHHN8DoqPKPZmlVf1Z7CM
KQZVtBrQRNPIPTJh5W4VcjB9CY1BrnEc98NJ5JWtWF9B5fEKqIXUZcFXAPEfhkR4UjzjDjxyT4GX
vUp++CKfoxyGwIMEM6KNQVmwWcjZUKr4PylcSGRdAqEFB4wnpC/yktpdP3Osmbl6lDmDoKQ3lPWP
zMcOcAZAhbrPdhsdrRceXxjjU2j4V6iF/+SySUxkZMnGsQcfGU9rnpXN0NCvXlJrzVpTZfFTtccP
+WVEr5n4NJx4wnYM06bRX9Fs1AboGCB+Y0y22IR22Z3CmnPzZF1XaAAY1IfUbFpHB7qnfQSn0YLi
m0pqhIQ7bSeSjFOgZ64TZeFq1ueW0eCPNNIN0Er0k1s81wNxwMthvsrmP8RBGhk2NOhVKddbdO92
d6iH1fZ8ll35s/IMNHZ2JRm29WPuVkifZtJvM/81AAArO0kP4onbYco6bZQ3mIRKi5cek5gax4iI
aPfgeY9UUroJmIZz07VsU7H1iEBdaW/2Ng81y3AQNOFjpUbGlI44hj0SKhTlG3D8Xc+WWCZKQ8tM
bUxVY808174G/XKfnHVnvC/dds97vGMeDsoLxHo9aNF6CsvyBDGsAbcrAwK0yibG9SOc7vX0wSx+
mUHQoLNIK/opyLFU1rnwLvXhNfQ4K/Vz8UuhaRuntO4KU8dnxMq+z7dZdsyi28B6TIbtmMS2KR+i
tCP9UNmNdlL0/SLjyrhXtV2t7jJxp+QLZ88Yp5CGo3VjM1v513q+6sfAly+9p2WE9yLAOGs0BK2K
40iAI0IKps+bWRNeRMVysjZx8kB4vr6UrJWkvMUkCpGgtqsZxWQl6G4ewU9qP/AprRkJB41CU5NS
DlAnkIC5N7z4tt7kpD5Jz7gFX9Rn6ZTdJjUYf0U/fbv+QSwropFpBojagXXEoimgX1UcNJ8rTm4H
mx7OEHRXv/wX+d+JWlHGSTkr+CzcrSN3IcZROy2udNPZ9Z7XdM46XFRuUA6tJokJ/gPSNnZ2392j
XXMg2YbzCavN/+DGaZhalLWRKK/uJihtiMi4kgh2HOThih3c1QFnob40dH/4FxqfNhhDUY/rdtS3
DYChOxWeLbkUb6VvoufUrkEV2+nkIj6Up2I/b58EO3aH7fCmv0s3k9vh08ny3Hj6qbDx4JJ8fAI7
hXQ72o1nHoSOVW2ikW690McDWCukA2KXhobgR0TnG6Uh6QKFaegNP5fbfLAjN3rg5fksR0yD3LRM
kiVjvV0pBGIWOSnwULBsDLupbZEHYWDlHOrqV75V6KQeDS/hev9u3cBfwEU8Qmgd96HbCLGYFxAZ
cEeFBrmVRa0J8XoT75zxVL3rfuE1TzEwJ5afvEpQnOCWZhjyZAot1KyOCwhXVmdi3Y03yV+lcnQn
vwfqEeJxBaQVEcreBjd9nwcvvXQ+z9oZTlKlco1Wb6JFWquRxTb/6IFCO6tk3o6bjndjZTh6Gv0W
VUMRWTWWEEmFDK6+ciCVzTFz1uQpL9L0OTrERNy1n6GLEFwy5ysrNP+mBwX5y0XcFS+dN55NYDnt
4iTyeqcZzosGv1lVITbD+kn153RQnXor+SCH4HwUI6jQODc1WOpeWp1KdC+6y6Y5degA5azXuqk/
OCwaxdZVUtCVOTbbOE/QlTdm8q69BV5w6UjwlpXcZlDGAtEoNnGZ0Ca9ls9Re8v9YhMeB7u/n3i9
k4xtp0kIwZkddxDzRe1tRB9E4Ew3CsQDZIfXS8TaAipx0FNtBIM7xh9n9FMpEVHi86J8gPOgCwzO
XrD+Q/23/zIDuWvAzoU0LwO3U4Lwty09ixOZWIkCDWRb4s5SktUFpxnRP9PXdCOfs9ru3wWnQM59
/TixdpnKE/q0zmspwp90HsRmJ1IinEHwQP7l4xQNU+vDRh+a9TkWzW9oVCDiii3nSeuwohSNVUtB
eKvL6yEqT7M/2rqdHvv3disSk1dvYWzxf2BrtVouUBhHjrM2EWh+iXxgIOfqXj4LYB9McPXJDjJf
o431f+s+fQuJXVknqiZhP4r3fDd5LTR2YhKAFifw893H8omz7FivNa8/kHXIvtoXv/1f3utL0a+3
8eBPdikXGwBnd35P/65x3uHdhxi2TuPbYnX5x5Xo7ZvRX+L0mFmxo+l7U9nI8SHsOo7fZf0RbfRh
1peWhK8RzNEWAr8vRCIn+0AC6E3ZKKVlNzrv8sPo8FRobjypjMcqWI92b5uNF3qo8u1mnJJdCYVH
ZRO9QD/TURzLFmXSnguSQDr28qQ8RjelJ0Nm8lcGTDPnSXOXLdEaDiDb2W7B9GAv1SmBqsL14b8Q
RD+EGxonp5fxojTC6iC2y5u4rQfXfBlyJOFRaXceauLZw3KJHYMDBWL4I5oub4wHvS3W82je4MbX
QtjVQA1Y5YzOsi6qvKDJVlt3xtdi4e61Gb3pkZeDMVIkGh1njHPZWzPWyTjXRLyTuVjI9ez+sAE0
Lm4Q5akCMh5xeBfuIAS+vb6xjKWgAXC6EqVGu5Yo9ijs6o70+cpNuNfM7acZU2l9Cw4JWVizn9GG
bs7JgKTxFgmpU1+SPzykDMtx0Yg3SdKCYGpRbc+2iWO4WePHoLQzb9HPve8NTvmE0WOkfN0pvrlH
sBJWo7leo8ed9SycB9Biec0mPcgHDdIZbnXkhTLGuf+awLc/ypuh0ZP1sluVZBU6dzoixsh4AUz8
3X5TgV7pjC7J1nx3OQyLoxKR9K3dcIq6rFf2r136Nn1j+v+SawrFReNNf5z2CUQYE8c6qohfB/RH
7cK78ozANe8mH4zaPP+05lo/HTbKpJUuNrN6DdCNl98a+2QLxiz1oY6J/ty47UF5NEEcc30JWekG
DfXLOlMGPgP/pabI9/I/A4RGLBcvYKhLcFJKhrX/F/Cn/JNSWuXZjDqSDvuu5+wSa+zVFXzbpCnp
/il1VOcnkSsfzTi5NA2eUBj/LErvDn8/+vv8UNk80lHW2OuXfJvxYIpivqxW0br1rvg72M2j4v6y
fEUj+fpiLED6hMHjTQghb+BC5cZJPY1zWhi5CI3lm62lUoT1AiLfyO7a6x3+mbfaJy/uswIzzX6n
qNWggcBMPpSPmSOqTjijvNu9mYeCGAlRN+VTJ2zmDRf+zTo91D29DDU8Ja+HP6vuLSEllbSrLF69
iRGNRMqKBUg9hnOEwWswZqMFonOtHS8yM8xWpmF+YBr65ykmkwne/lbl2+7NOIJJOH3hadT9vNsy
jfYrBbPKyzWz0I/Dy7NEjNLRveqRF60ZpTKZZqtL9O4ftENwTKHI1YAmbSEFmNEMJ3/Xn3Nn3Fx3
cj/nMTKN+DMNfSzHNS8Ayr/7O0NN9Mj1n2us+a+vlmnx97jJozlck7vyszuApHitpVogl4oj9K/p
i2P9vf4NP58mmaaqm0LFXKz1f1Z+FWUD2OJn/XZ9aNbyKP/2SKDULfUggdXJ/iKT+GDN3FD2s4HJ
NNCvr6x/jlD9+YZ3QV4DMfP4U4Y7jYuolSvcRFmfUKZNu720fupDQGZ8ur4ojBKrTNOp1aL4D2ys
cgyLZC+z3YpkcKqXePaD0O9fcGtATfzj+t99tS/9cI5oTJ9QdSHayrG/MAWzsruLQfod/tHM3RqK
vu8oMozvcYp7c/UK/iwI3OcHcTOfrWNzEi7XJ8E4CDTIT5alIDAnrKoA9ZIYUnm8aj/j8NL4vlDt
AjNdXyU7RzlAT64D2hZo4euzZg1OpeapUs/duD6nyT56hEh6wMM+JxP7OVbLNMAvE7JW1ddNUYiU
PBj7bK/3fpQ7wMJenztrxdcM8FsyYHZDkE8rvgbVNukNqmCaHT1cH5phejRYz4Ck2f8cxuQVTnrg
eW3WjFc/+G3GYy5F8zJgSQyQpr8YtpQSHsiB8SYk0yrMVhf1QdDjmIy29BxugmN0Hn0V7w14HttA
RnInk8LnKa0w0IwyrcbclqaOohS+RPTBl+63dv2w+Oaj4Ro33e0qJfgHTziuuRNerm8IK97RCDxV
6s1ZmAwJzWwLyP99dBe+TKfYW86FL+949xaGOdBIvKoD0Ql6tVFt+JOeCi/109zmpR2ssdffv23+
rEqtPM8Yu7koIHNbn14VHlcuw9ZoGB4o6KIsTDE2aL12phO9vs4+T06AFS+M1Ui+TbwBYWKWBhpe
G50MsvRQi/dif/Til/bCS70Z2RKNxevEJTQhq7oiVZEX7xrXdCr3BKKT66dn9Qg/xAcaiTf1crsM
Bb6gjiN76T/VoeH4IEbRTzYok54LeQFDAWauQMuISD2ZvCh0ciDyD0/AcaBlMXmVzw+BDfZf3VPf
plNwmL0GWsilG3oZh7mBuUdUTK/iOZIWPL+j2tQ5xrOBl9kJqPb0hQeNZu0QlZDrWpWNZoU/MI/j
p+bV9jvWUPSym+s7xLi9yDQYL5o1S0f9CYUVu32MN/PHgnu0dGv46iaw4YXtyefRvrEWi0bmFX0Y
lIGAbykzdAC2ky2caqD9ifYwvy2cdIBh7TQ4rzGhniauJzol3RYMU3iywe5fXyxGdKKheaIQ4LWy
gi+sASs98eI1IzjR1GyCBrZiOYRLt57Btf38at5eny1D8k6m4XedHqD1VDJXExFiUn/gXUya7Xfp
Od6UfoMuor/TrfkeymTwg1PjqLuBaD5aBO12JuXrctZPyguoVEJ7+rxTtvJsCx5YT4ZjwZkg68Op
FD5VlGro0xXcLaPwaR2zDe+ksQ4B5RzGdhTFam1oyXI7dw0ADJRH3n2fNTZl8ZlgGUJYYmykVwP4
I5tX0eE90rFWhDJ2tQt7PfiCuzv1bYc+jMy9fhYYk6YRdks9KWa+4ORKZ8kzbjNvsAOOUXyBG35w
8jTGDhwVWRfgrewwOQGgOiH06wS7O5uTY932vrrD40RCDH0zKLh4QBvsM94OG8lOjsZdfNue8p2R
k1wg1rwJ/s7vzSn1glMIoT8QwqSuPvgjMJspQAdb84+AjvDrC8JYaRqPN0hLNAQNFgQ3lgflVF5A
s3x9ZEYJVqbBeG1TNKA8w9D5ZwLq8tBB34f0bkI7RX6plk2RbPT3xp7fEuj8kU8cTbAD8LoOWJ9F
pQxDmy9DZOBwGs/oabgf8M8f1z+LUeeXaXye2PVmnIwYerQNT7gDOASYegNIhMIffF4VmXVOKZeQ
NUkcJgr+JD7B8bjaLrR5gW61oZ+OKeUTNGUeq2wFyT3Wr9rG3K209vlhOPJKpKypU35hEdus11dv
1roKWibwbpAGKO5fX31GnklD8CYIJs1thqhmSAPER824JE0VPEnjBNJxSQCWWpnIoLUPv/o7GouH
IpeqTQ2+RSEFLNY2GqI6L9yOIdZZonF0iRk0bb+Or5H6prjXHfkybhMwAWQ3vFdhxnbQuDlJL9W+
Xl/r5l24SW3IPUCG5/rqMIyMRsuZYBu3QJaNuHVI3dTOL790/zRALi6FLFHXIwo3GqM/DDownESc
NWXqym60olRMExZ88uZH649m8xAFrGWmDDavorjpVq+AlE52LRfvPTnECK8vNGtwymSzvIlacUWk
RfctaE6WHb834ctyfnAHKmWuoGY1hVJFcjQ8D+lhEHZL5AQzGaHqjaez9/KPdZJQnEsnkrVPcrhZ
wMWbEP0+uMtu523loOdH3OmiHQeOMPlSmuKWL/8RnBwINvFu9LrOkwD8n5/0aZ9DP4NEd/Fed6ZT
hWQrfeP1IbE2lsoYWvAsjamFz2iWxxQLpXhi8FeOFM5RZ7y74gHp33dQY9LTvFiDGaR9cmc5o3GS
CLfWsTgFd3h5nbc8ulzGh9BoujZLohncx0AfFpdlfXLlAScYd1AaPqdBJKRc1qQ9vsWucE4mwx/T
oLm6zKRSlTBb9IK7K7NceRCdngMFY82YCuKjXk9LKiKhErrcSYqLocnerwyK5nrrtbAMl9Uprhws
htd6i8trSmHYKg2SC5pZTVMLK7IH/GsXutLud13cMs3mVi1y2bXr/Qit8BIxt91n4fKiBKtgTsPi
6tbo5maA/UhndWd4y17etm/gtwKnUrypndrjVZNZhTQaIjcrZikaKyRZjoDGKP2adAeJvIuKjb4r
nwfHWM/ID26NhsmZWh6YgWDhe/Daf1fyVLIZu0uzual1DJ2WBLu79LbqqiQeQObCi6esoiaNfWtW
zR5l3QT1mL/OLbqzkTILz7kLqsM/GmjFEVtiIoB6yg460r79yhhoMFymm/NUrEnI+NmSDxEU2rzr
J8M7fD2XfCvcpRaUk6f1Gtc+im54CyDGEa0L3OViDU8Fc0toIlnQsFzFtt4Fl+pNv88tEj2Knkzy
U/yYR7ZxL70UR3UzudfXinWsqDAfJ1OZVx2cqAqlm4bbI8eqCNGgNjMSUKVYVwrV5Zj0jynoBvpn
tUfxV7m/PnXWalGBvterNAhaTH0GtCA8ptvGjrY8q/4ygJ/sjYq/CooYRrUeXTx/Kc/o6xc23SHe
Z54JZc9RJShI5qP9MBS2lTgDHqhOwra+AO+2aaFVcy9BtvrhZHCK9QwrpaFver50w7iWPerH3n8v
XtE3419fREYVksa+RcloyGBowOUpCv73dJ+i0pmI24RzwBjhn0bBaWmGBGCdenOIyYdOeGyXrHHX
37+ZYm0mtaythY/mkABspXBfFb7QpT/s/FdB9dvIul43omxg5CHzZhmUDnYjX7J6VZU9in/V8qBK
3uyEg6dnx/nGcCKwTESZ00DXLLb1bpcILq/lmfWRlEPQQtVqqvWNBi01zkdw5gEIWeeJsvo5DcVy
Wk3nUfPAfW6/TBwAFMvuv4Lkt8ULi6EMkxkjqz66cxygD1zJx2txY2vc0L7O8qcNogxfbOuqgnwe
ALmvsju1tgQZ9XsjJCakcazIBknmVs431+2DtVKUG8ikDszJ6zHrnJY0b6pT7AyO/2IMTWPdjExT
G01E3vBYnjLvEm14NUFWRkJD3OZcMfIhgu+Ktuv9ZwCZIGiHNBfEeelgxxXpbnlU/axnBprmTmxM
PMHV64bfNID9rMKaml0F9qtUHMQnmfSH4NAQ83fehIbCjWZjdB0IltB4Pm31g8xlK2X4QZrULh3l
SDbWvB/36GMM/rBD6Gt+KHE5xL486g+nlgbDZYWRLbGJhRJ38aYDBKsmTUHCwwgCPdBm1ffBPvEh
KC7vMru74fJoMapjNEhOsUbDTGacsuowHVaCMfGx+1Q95YG3JV8h/acPoy7zhhiPsljhtI07xZlf
0pvlfslB+ZqMe9Me9zUa8J1ZJdOmeLImF4FRqU+1F9+pt9dNlOVzRMof6HFcKsW6siYID4AMC7xh
Y92oZ9HhUSqwTgflBXRtZWkTcDpGW/E00DasrWzFjkcB8rObl2j4XKn8/6vG6uaXXcM9dD+7GInG
zMmhPiftWh0qH1s/tg0/2vDAlz9nXxINl5PSpOqntX6wYkVWHrMkA69oAC3067vKWhMqvlujpYbK
WnUFWUnqPpWX68OyVmTNg7/FpyIIhAyMpWteKsm4dVrHfqtzrvesJaGitZJbi6J0MLXeljMokcn3
2Es/+OWCUDHb7I0x0TQsuPVu7J8M9MOR3y2J/O8lGaWpzZaVEEg+tqf2KDvmO+cRnbUglGH20VQI
Zb8u9oKnhXd0b1u+ZvPyANZW0kZplkIJiXCUzkvwcKSHcqtueGkxA/wj0QC4cUh1oV/T/9E2b0p3
8tKWzJ/9KfL0+9EiqIbKXl5hD3iwR0Zns0TD3aJJ6kJ5wT+mxFJt8aOTXVUg4VG8E/70h/6CZ+9L
tZ2ei3ElOZlS13yrRPv6EfjZv0k0Ii5JkqlIZSzlYpHRTbzxvbzp3PiZl8cytoomvZtLcxgnE2G7
uIfKOjoVxi3vYYxRyJRoVJzxf5xdx24kuRL8ogLKm2vZtmqp5edS0Eij8t7X17+g3i6g4TabgIDF
AqMDi51kJpPJyAhznLuUxOYFzOuz24CsHxAjJ32DmIJ6kv3GtKWfBQ+TcvBiFIcqDPGp1l/JnnvH
J3iXf5aJKPeu8mptOuKFo5/sDafZInXiODgjlNKsdVYuxHExYtqaLTfOdJOWHo/f9XL5AJCDv2NH
0q5gjyHFdlVF7ciM3SY7SzLPw1nbkvJw3COScYoxcUB94tvxIbK11u5bwhp/d33jM6xOg+AywBLl
ecEXehca8O2+2kaTrWx/NjgJi9/OGgWqSZJZY0nVO/A7dD5kHJ94xW/WxMnfv41doQ/OLEh9pT+U
rnRG7yOYMa5Pm7GmNPTNNP+9/wpgOZju2vy+Fz6vD82aNXX6xihS9ysx97T7EmxvtoLLs8hXJfS/
eahEQ94MSLVrWq6QdhDrtLqQJfGWFx1XUMm01cgfTCeW7fjYOpN7N3m1Hz1avxS8f+L5SXYVMCOE
toYmuufrP5VRQJJoiFzUKEBERSj2b4fjoDtl5ix+D4mIelu/6J1fgcT8Eyqk0iZ7zBI7KpwKSfP9
cND38bF3s/uqduPM3nBmc/nOLNGouq4UlSipYRxU8Re0uH+ubu7jZuaYXgrSl/VmdaSjtoOCc/cI
NgK/PFqcjlBGei7RBHeirCSVWuGJW2zt1TV1Z8R1ffXkjfIU3V//eYxAQcuamskqVhAOwfkSu6WL
TFTfzjvcMXyJ48qs1aTRdPkMLsxUgf2WXflQ7cLUzjxjtIUXswqsydekc5FBVhE42tILb8RnbXBL
/V5oIjs7DY0btRv1Rl22piMAABNc/9WM9IpG3RFl4LitYdinWD93QK6VT7V05ETGr4eSC+5E4+2q
0dRQuFORzbY2ICf4T4yP+q75VPzxpKd2AenF39Zj/BY5pdPFzvjaNmjYFN36Ka/R8gptK7QZQVnb
m7btUeAUTRj1BomG6vWiYoD5DT968bK7epu7IM/zVH/xUeXH2xfm4U88cAbj4KQBfMMglvrSwwR9
+6IaptPEnaOUg61yCdJYzkFD+TRLiNWGoDTLQ7gDGPgMcoV8b/ojjxb4C611aR2pxMLq0zg2Ruzc
FA1Bf/C44ygD3jXH7Yx3JGkz/FnmoBacDD2FYKHGmnnTXT7ayAT1yhM+LOx0kOz48Q2At6fn+K7b
a6f0oxvcTLWjP0nq2e1i1096ba+B6Ju++Ds/K6Y7nKr7NHPrNFg2/d1HE3IuWV8vsZd+D3VdSTtT
j40Ji/IEgTFT9Qt9nxZ4VJJOzU3kybfgmAq3awBlG8Ligbgqm0GGtkOg9icnnvx0QCINjqfhU9qg
KxtPpW/zcf6TxpsBvTXudddk7RwqL+rSOZGLGZ0Usy+54ba65SEnmPufyokmCbqI0oSRuxLiCNEd
yM0ceasFawCYzVkGtLDwP67/CMZpTWML88YUhpgU28K7ZD/b1i99w3sJZwCFJBpbmCqJJBnk3bEF
nxkgoskm91O8/5Y3w3PCOYIZ8ZGGAspgbvj/q0kFXg8HZ53Lg4QxzhsaCdi2nTpqCWa/OMuTtNG8
CDgk09c49wzW8FSaNC9raRYFhhciT3wDhBLEs960WY+chWUZRv07eRSGVk8WgnQFWfumuRsdNGVE
7hRx7huMt3eJJuDLp7BsBkKTTRzzuXmTbPm1+4WmyoOKbsfP6ZT5vEdAlqmoaFCOtTqb5EqG88l8
imy0ir+Ou3z3s5cSidaKVQYRBIwZcWSiAHxMtiAw59mJESRo7B+E4/vaajB37QS1H7fbFpzowzpV
aJifInVFNH3l2U5xY51CQFQNp0Lbvj8//ig20EC/XJCjqQgRG0jvgrolj6IVrw2NEXdohF81FJOQ
QTX+oJoOGGWdtXHQoudcnzhjw9AYP7Ftym7QMLi8gyoixBgSJ8sd+SCZIMK//glWcKPhfoo5ml1D
yq4gpu08tfQSbw3GAolQcS+Cq46T1LN+CuXGuLjWok7ceHBatz80O0LtR+iffla++8KFf7tjTmmu
GUaJ8adddFaQMwxEOqr/c91KjCBEM95ZVpdpBXl5jlCxyXblPkRDbuH/bHDq/BWzbjU6C4NrKJY5
zS4CJfExeuWBcVhzpw5hocyKLibgSIi1gC0SJMAJHgRajmUYcYGG5plypaYaKWzOvnaYd4pTc15n
GdOmoXiCFk5aQuopOiD4vTfuUMasHgDJ52YnxL4XkjMakydNVSkoRJIH9ItnEAs+gFc4sSe3crVP
XkhmRTcao7cWiVg35HgEiPnB2GTnznlvZFSFao5qEctO1PlraEiYzRpBv3pS4btwKr+/sXjBmWUj
ym27JBK7jlTFRTTmCUizcSEGHv4gOea++1nqQ4P2BktL5YIkKJPmzyAcg9AIQJ3FK+/RjxGiaehe
XoYm2CowPpjwMTzEvx0eXx5raMp1NUmfiobEBch6eLJnnBe35+x/xsO4REP1tKj7B/7eurgBLMfi
uFounKA+g2Bm+EzvEh7tG+NX0HA9VRH/QYoptr6DJAh6oHgnGNmFF3yMhuwthdhKgwwDtQdoo2/H
4HrIZM2Y/P1btIcMtCCEBFWRRGCjbA5g8rB5b1eM1hmJhuSNpbTIc4T9MjjRjfWuAWdtvYc7+RQe
8lvyCrcWtg6AuXUru6KvPPEIMRhHJA3YU6SwnlZy2i+f68O4ER4XF/yRtzzBUdajDc1QV4d1ZsQE
lanY2ql7w1EDSVzZm3bgTUg2hDaLnMcgZcQRfSeDnn6T/OyEo1np0lafDYs8ZIJypUTznh2/9bsC
2kuc7cCKsjSCLxayRDRzEkKcdms8N+cUIn/jU3/Hq5Ayv0B5urjoI3q1vjZy+4LOCKgsv5d78726
5VXgWctPndNZm/drRk7SzkvO67a8fzd2Smbf/chjaFRe2YRVbpJXs+xmOmcHKwAc5Xx9aNb7I43L
M1tFq3KSQgJxEEMY7iwSRVtAXkT4SHyH3ugdcj5OXGSYicboDfq/ZloczUdd8x2pd+4oTjtzboSs
D5BM51tsaZJ/3/8mR/Q6O3TfV5Sdea0qrPvmV63k2/BFKYe1MmIjAXS5z017CVBNC/rMkSW7ht6z
G6Pe9ci7nTMC5dcsvn2t1q1/IASD0wCApqNmzxPAZmR+NEedkpG+fRIm0XRTuqor7XjRnXUn+ToS
v816VFQxnEjLDZ4VbmMQP751N7WvunFnGzDb6/V9y8icvr7+7StatkCSkaRmgPw4iiun9mt1ijiZ
E8vwlDdXUjJkEQm2ox9twDsq7OqAV9FhjE2D8To9FSODZPSdbscoYX9R3HrXjcIamxjrm1EGM4r7
gkTS8qFHwVo+iQ88eUfWstLwO/Cr5YuYwCap6jWLbbzriBeOeJpqOxmc3PuZ1KNEA+/kJvmnL0YM
RK/adX55w4MQssxDZduj+O+eiR9krwCQI99wc23GsxcNulunURJWcgDIQb+1JIDf9GDeFi+TW6AS
hW74Vx4TDSsI0UA7LZ1qeR5xaehR8Q103R5rN3OkHdoc+qc+mB6Kk3hQeM3ILNgDTU5XiYs6NqR4
hCq4hWo2NO07nD9utIld6S71soxbMmE4NY2vU7s1jSC1B6DNfXOGOsSxAw8orzGYcTTQvHSVVfyD
e1icbFOCTazzZxRKfoY8EWloHeSz/umPVD+Rjd1IO8XjkWRd3rciDa4LuwV0dKQSr9w/rSC4z9/e
rseLyyYRaWhd2VdTURIoSPEpO8pGvEUNwKu5bB2s4enDWKobreixnIuj6nbU4Hab+dVr4vNSx8v7
RfwPCV1qWEtFDoEVl/JNCIGk7EG2eTwgrOlT1+dhRdtiRooYiyM+FU+qA0L1+qk58XotGE1LIq08
a1Xakjak/FhXpLoDYvuisWVQ9ew7UD+ha/rD2q7H/CZyxN7mwSlZm4mqYxtJUyQZ6cOpboYgREND
5crP17fT5aRCpNVn9VrpF2h2kIrnukkcwrtwfWBGyBNpUjphyE01Sr+Qv9Cs+JxdSJCXfr83Onv2
wr0JxofqN+db5FLw31uvSAPy1gJt6xNZFdy0bHGxwV0tuZYnn/ST/GJyvsIwFY3BW7RGVLsFH5k+
wUK8gCJH+eDMnyQpl+ZPFv5bEqALWrrEZP7qV5J9193JOI5AUm463PZ7xiaiYXZF1jelMWITyU6E
FrseD/O8Ll7W0NQhbcHpwrjA9MHLu1tdCMyCD4l3PWDcdkQaWBcraTWmJItZ8NKY3Unvmi/Pjrod
XrSd/Fv4NQbln2XLfXxkrQX1JC4riqZMFuxElKig3OTlJ2Be3Kq0OavNiFE04q5bzTgXicsNnuhl
5PXRBEMVD8/HWgv63ix2pVbgqQprIe4AEbUVnPfXtykjdNMsdJWcmHKSYSG0wakhoF7az+1dzifV
Y0ydxtvJYh4OCWE+G2W8wlelox5qlUvkzhqdSrT1KNHnnuz/3tfvhtSNDpkr8RR6GOUKkRZ+jcul
WaUCUA3FRnP4EcQA7UZ6avwWYKnr1meEHxp5t4hzEgmEf8IgR060FZ95pP+skSn3rcoy1VUFdi+3
ua8EFVeHh7Fh/gO6i2S9UwgqXYEEU3pKAhPgseFn4ZiG0ClpKDYj2eiLE+4MR9hx3JO1T+S/YzFU
JZpcJXYGIg1J5z5+A76Fs4YM16fRbkszZcNQYGzNjjpbEO0WeiLZS3PPK/yxlpK6BSdtWIP1AEap
t+GtEICT9We+T0PchFgvdJ0s5YiS5S0IVx/rmxjNSNf3NsMuNFgtN3WtDAn3gWLLgeKnrvBF3cJ7
8GMNT5b62/E6ZP0/XFXoJG/BgNAEYOYw/fzXz5DCIo07Q4FJmAfiQYtTusqNbucezzmJE15IDWiY
WV6buRlqGBrQ+xPaAIOfWZxKlJu0NdWcpJT70S0+I3QttS2e4ni1b4bn69QhquVtXhQphm/dYSXk
7kEjg1Lup/amfFTrralA/xJi+Yuyz5FtTNvP63ZheD8tsirV06JVC8ydfVa7BZr0rc2rN7BsQvlm
29XRqtU4PnXNrxwzcQdX8urZqTjgN8bUaUQWWrWjLCXkZpBisAsvf658XnGNEVZoQJZWmykI72Hv
dFvsGlx0eDVNhk1oFFZWpnI+kYF7d3Vj0oaK/tNj8/yjxaSRWOsaGRW6tUlNsHNUAmVOvfTx+tis
mVOH5rSUbaknGDuDCGS1y6B/UrnR6frgjMqdSNOuleUcRpKEvSIfV8VZ7X4nbqtH7WZyQS3EsQ4j
KtJALB2v5FbVfgXd3h8POto/pV0DooTrv4G1ZygfjQg/VLdi+OQGxndln8f1z9rnVIabR4ZUTP/v
ey+8+DkHsSvvos1aVMpFtdVS+orkiFrudMC0SrFTbR+V2+sWYUycBl5JidI3M3lExRla+t3r4OLd
wb0+NmPmNOSql7tMykXMHI8DmYemd8PpbxJX4OD0WVMnf/92giaz1YmyTE4hR8Dc/xiByIlaX8CV
CwccjbnKkx5QHwshAPwcD8ryLL5Jp+oNqJ9flje9SJW7nrP6OEf26Amf5eOwK7fZRsM/3RGxApQ3
W7Vyq736Ehe2MD12fn4beaGvBQNoKobn6+Zl/X7K27vJSM3x/3y5YYBHMGc5/DC20qKlVZqnQDXA
tJWnfPGH8Fo3WVuCOoOVKgN9oAzDaoBhdI6FFpNpy8sHWQahvLtd+3SRvhJNt/k8deiL8nhUq6y7
FE3SJsuCKQqkZbvztNiFkEAS1J/mu7yJTG5JjRH8aP3RSWpiwSDUioqdb5UDyLw29dscxBx0HMM8
NEpLksosssjlpPIgxoAfMEMF4fpWZCwrjdMaVdLsSw412Yn9SrAHcIwYW5UnWc6yPo3SqqOpWgRS
5kIRLZWhN4urcmCBBjjoA97LFMs85Mz4Fk7i1hRVgVQScMf6Hd8bN7W3Vpxzh7GyCuWq41T3YUty
w+apc1I/30sAiMY7XicZa+pU4jytQ6S1JlaWcJiggcexgu5n5wONywI5Zl7pA6yivWuyXe/zxKm5
VywGykakUVnrHCWJWWL0gTTk1Nv+Qbs3g+UpBsLG0e7yAum/btfPzaHEpVRzLFdr7OtblrmnqCNb
XzR5EeAQ0C+oD+Nh3uYn3R3QdAG24831b7DWhTq69SGMQ5mkG5W3oq2iBBl8H/xoaBquFXajNq+k
LmUGhfdegbLU4PgyY6/SaK1uWdM1JVQ7FkoN60Y5T7eh3QYdj0SPZXiaYw0oWn0a+/87GmHzUSRH
gIRqaFvaD/k6RRq+1dWxoofknAmPeG+BVMGw5dUFiFNdyA1ohFa2qIVVxh3ssxSbNLcCPJXz9iQ5
qS6NTTlyHatTHncNNsyntgfCLExdfRs/V4eltIvTYNitwvkUI2LTaCyrD8uyr/ErhPsiciYBfOuz
Nx+b2ru+P5mrTH7it3AqNmFsFOgnPrQP0ia5E85rUG2tbSaggZPzCZa1KA82w6WRRA3Wqk3xYeiE
J8mY/ygjGB/75HbS1hM6Xn5lI2RyW8GPdfNea0KOCDDLSSjPNhW9TsUQmV72Sei0pTPIWG8eC07+
ybim0DitXh2KXg1hu7wWvLWI7VVDE1yp2JnJPVJJxnVhq9F4rXzpZyG38AvUYxhMgYZ8tTrLW6hW
mDbq5+HNUtiG5F9fKnLOXfoYCZDfNkMq6IXZFBVuGcajAiaQEB2mMa+XljU4dXBbJRQ4JK3GNjiY
h5BbXWQNS/7+bc5hKwqyuGLYPGw3ivI2F5I/9ffXDcK6TNOYLFMH6y+quqRT01VKOz+BqH7XQX7u
Q0Yr9fx6/TOMA4iGZ8UQjRJ6Bb9BsVsXnIOHR14UZFmHcu9cjHJT0UqcnnhZa+fOzquPtebdP1ij
U56tZ60u6BH2SxvinWvCzMPMRpLJCX6s4SnvBf3XlJgqzGIATyZym+xYMY/GZNXZPCVTg2nXbgmu
nmdj3wTR1tihn4Y3dUbcppnS4sVQC0HA1DWQQ1syFGfNAYCC2u7W2Y36P5HBaSlgRDgapxXHCu5/
K36LOK/2YIFnYJI2C9hQwRnkSVB6RrXJEdfz9Y3KaFcXabjWUGltgudyeBtgTmiNhVD3J17C0AZ7
o1dOuEVT1cac7OFcb/qn6jW7D/fWObsND8LdCGBXf8O7oTL2Bs2rNshlJvWGiMgOSetaexQVd4Us
5PWfyfBHGt1FMPbaQgYfX8LAfC3fco/nkIy0hEZzrZYYzUNKhm5jX22X3Vgu2+uzZg1N+boOzSrw
cknINZGSrCW45mrOlZRx0NFArVpYJ2EQMbIqHuPydkpRuDR2Pa7X12fOgsbQYK10GgXUiGEVxTYs
O/qt30myLepO9dil9gzBXvA64Ao5ghstUp0flRlNi8ZwmVq0LLmJr2p+sjNBJ3dceC2YF/0fQ5O/
fzuV+lwbQz3D0DkqTYuQB6qxj3vD1tP9FE2QWpQ4pmN9iDqyNasv2kHH0ozdnO/nCEJ16ggqp7AW
oa4yCO1N16ryryopquD6Yl10Dvw0+hxvjayDtjai8mCv/rg1zkNl93fXB7/cSYPRib9/M1w0ZLHS
zwt+j19FRN18p9wkx2gL0utf+QsX9cP6EVQGb2r5lHQDfoRi4+gCO+K6V87lk3hfHCrcblJAsH3Q
JTrxeXrm/LKL7olfRtXUlrEZco3YDWeOFnlQZ6sfpqPauKBveZoelDv9PTrxSg2Xzzh8jQoGomga
mSKmCAZ31nN3Bg06sF95Z/dBxlOk/Mpz/5Mu4hvU8V81cWJFE74BKQOVPI/KTytUjJOPCee1/KoE
EJA0UU4G9dt6q/7mna2XkzJ8l8oLBknNYzOFeEF2U5/6LWh4IC99IxyLWzBKcC1IfsWFX/cfYFg8
tEuW4SuKrRzkzyGoHnu7epF27S8jda9viouB1bRoXNhaVegkgjTAYRJu++pFy1ETSqHeW/JsdfGY
xAfI/v/mTr1m5pE6Jnhd9gRPtyfOzedi1oFhqRgQaVIbWyWGBWGZrzvSHnWfCo+0XE0khrPQ5Gu6
MI2xVkYIzXKznww8khm8Y/IywhmTp3zfGIe47ypMXrGTm36bvoPgbY7tJhBPkdOAp150E879gRFm
aHVSvayFOGrxKQ2A1eKY29U970n4MmEHfgbl4XlbjmE0mSJASSNh4m0gCru4+L94mz+hrVRzV92J
9909r/2ctSaUu8+VbkZigh8TVYkzxy/i9HndC1iblPLnNauGWe8x8OAVnn7iNVMzjE9jwtqoLYas
ssSDFJ/Ldq9N/ii+ytkpSx5+NG9ag1SIZyUbUqyA2Z/r9UNuRqdTfwL3MS0aFFanU2RaOWySEhUL
wdZv18C4mw48tA/LOJQHS+u0dtmM8Rc0IisFyF5SD6pr1w3DGpw6xPWiWLsR/BaHNEPdEOJuXZE6
c39rxqNtGE/XP8I64miI2FDIIjIr/ARhH92YgQIe4PxpOEAVzuF8gbHjaZyYFctS0sqIQqMLwFUK
EYD2UQ3UP0vi4N9Gtpk0T3hVC47ZWJ+jPFpS0tioVNR68iJD36Ia2l2k5u71H8NwMho/JopivxbZ
iJexCUxMkYW8BxKo/eJfH541d8qHOzVRVjHG8JUEvZ/l17Rwlpmxl2j0GB5M1AZHGDC1ORGlNDVH
a22lcnitnKzxqUy9qcvWqEmJMAX3WNKDh2Lq7KgaHU3dVQPvRvnV3Xohm6BZz4SkC4e8RPannZqd
DmrjW3EnudUv1RWO7QZUBnhx6nvw5aU3aFMCrd+vvuHCh1iuQoPM2rX95+ul9CGoldOolY/riR3F
om90sh+qOEGWaTNmIWe7Xb7SmRYNPsOShampYd1q2R1vkztUBep9sm00yN2Wb9jfoRNDD3oJDIFb
C7zcOICPkt35Ld1ZqqjM+xL5lLDRd2PmmEBiAbwzRF4LXmZH3QjpXviInq/vecbdi0aqJbWkW1LY
IjwUTn+P1rWn4iP3RN4dkpXn6lQ8yMwiApmJinMROiDRJNpxv+naX0pfu6kIYYjBskV0pebyU45b
8/XfxEoraBTb0BZiMub4KDQ0QZKQQ6SzOUrnCA0r+6AHEdJ5Hb1h4WwTRtjQqbBhlhpYxxYFUUkE
Xj5tHDPiQc4Zjk1j2qRo7KdB1PEAdIr24UftpXtcRjhWIsfkBXemUW3mkDRzH86IGpA3chKPdDvd
Vg7evXPXOIMA5VAkbn00tnrH+SRjs9Fwt6RZxb6q4E+ZXrqzvDHW53rFA0C0H2fRtlCcvv7TWGYj
v/ibC4mlVBkojwIj0ECUYioPazgGkZkHhmHs+9LkLDzjONKoFCGylKaWogVnnfE+T7E9ZI8gw+f8
BtbqUGEgA7diD6YnvOODIkx90ByuuD3Zl5fWnbrEC5OwDnWHkfOX8BGrLZh2+dEE0B+yqj2PXIJl
G/nvJagzTdHjArbJxG3d34tExyp/ub68DIejecdqRVQWtPYipkStLcQNhLlur4/MuBNqlCtDK0Gs
LbCNH5ZksVNJ8oVYc0N52OTDvMkr0U3T1q9QCr/+OYY/0Ig4Q6kKqI4icvRufVsFg99sH3ksCYwF
oBFxCuTF2mzA2KtrOYAec/JJhmup5O/fXEuZjazOCZHw4DWdPd3krqlxNUYvU4aYFg2GS1SAsmMS
uM27+AMpHvgQ6s1JOVmVDfmUe8tpQVS8ybbp4k62fCdurq8DY9lpTjKxiodsIOsAjYxtirdPCJy2
bxpoHX8WKWiQm96UqmJm+IAiu+BFL4OWU9Vm7SDKl+NOV8UlxMBEgmf2u0B8yb2P61Zh7SDKhSFX
Gw5KjMUAHTLeQHg3EkZgo+Fta10k+dRgynvUx/Pe0UdIXv/QoSj/NZpa7TuykEDznJtH8O7dWq+8
rc/YJTSoLcXmFDIUu3CT6j+yMzgV3wf07vJU1VgJLo1sEwwd1Gwz7B0V7q/C0ezaB6fuCnnWbcdj
7WW4L41ua5I0GiNiIOgL+sMKhj+7hTjr9Q3DWFmae2w2+1HoCY+2hOZg0zbeVq7+PNM41FmrDxMa
OCeMnW7BFy8lNl6eKnt6fwMZMA+Wx5o/deRatSIrHdmZsx/XdgbmsZ8pBpsWjW1L2yrPpAJDi7gB
oisx3EwPPIoX1rQpP40nMwHiAWPXHwm4jkR//nN9PVn3H1ontOwyuatIdLE2Ve3oW/2+2kqb6S31
pcIuP63Pche2Tv643vK62lj7k3LgPA6TKOrwxd4VoCdu14WbAd18/fcwAtp/gGwhdMQXEoUHsgim
q/HAVIwoTOPYIik1J5ls/MkTHxtHxQvF4vPyNUbYoTFsoiQUaUPCDlFXim8zUO6hTl25A4+OjWUW
sq++Hel6F5piS0iw1UcV1NQd51BluSyNXkvUAbdnQSaHOenvXd3xVDnvVWjzeuwZm4UmGFuMaBUT
kuJYJxU8gRA04YYC1or+51xVlrYnNul9wV5mGwUOu//Fe0BneOxXgeWbxQUzKaWsxehPquClum2+
cMHjjBefL/jrt6H7qRLVktgEUgafqKmvhz/pzRqorSvaP2IhNK2v7O3bNyqwABTyl5OO9m/ByW/E
A88yrPc4Go+WhHUet2TTzKdyO37MrtU7spc+r8EExpj0ZEBjOZPsdPMc2jweFMZy0Pi0pFCTISfu
a0qB4OCpL7EbzoWCsY++Ius3U9WWIuQtWQ7DFp/Cxg4KlP/2ZcTJxlnDU65bNWktal8rcViO9XY5
3qqgbvzhNZqmDquSdg4Tsk3nAn2doyO09hsvqrFsTp21pbJASpwkl/qf1UbAvOP1jrEGpjw3bCxt
UCJMunenYATl+4/6rqDHRB2z2TiPqD5j4MWRCnAZPnfQI+TESkaM/6qefdsmqFahwUbC2JNjgOhn
3OKNobVnbsMBqwz3FaO/fUCqe0kcdGLuwPBteTt7BprprNuZs88ZP4CGo1my1kU1ySuR+W0MdDCb
H8V2DgbepeGy8Kxp0WC0yuyrulsRF54GyNOs5xpKWbLXTaotLzvR+wCK40EvnfBeeUKTYwD6T8iA
udISxG3k5jrH3xhHJY1UAyQGnbckg+iRHN6AA+L39cyEsWlpSJqh6hIawTDu4Cyedja5j9yMI5KG
mKWFrskz2bT6Z2L3YJ4xN3fXp8wamXLgXFYFMyfJsnqnf1qOecpvYu/60KwSOA0wi9pGtMqSjA1e
3tI1F/tPDCryw+KjGTH3QOVl/awHARuLcus2hkaaOuNbra+g60SyjbvwJd3PXv3I+TWsTUO9OU95
kxkCqQ8vuwg8/6gtiC+mO9/P9iSD0SsLntenhVdpYGVdNAwti/61Xe8aG9yTGjzNjMe6A2MtF1ZC
bPPfCiLQK1TGOOlISVdiM1d1hqA5F2h9gFSrjW7xGZ0z1w132W5AB/z9lUmQezNV8RXZkV9rh0dR
ybAQ3qX/Hlfqy7apv655bnJX/cKrwPoU5eD5boOU8/J92TnwiPP3JyCMIBqVgKnru87r7yVoizb3
163CCOXmf9BlkznIKpl+/aC9d48qJAnf+6d8N338LB9CGe7v2U/dvzeOMND2f8bzx/WZM6p7uAX/
PW7TJPpizT3plAFcZbkpAvMweoWv3Jrv0aFx5B3pxYq2wwE0KZuW95L/Ne9L25VycaE0rN5UUC/G
u8CLhdc7dVw9cX4sDcHFa74KpvEGeOP7Zfnd65u+8QzRb/VtZ0W2ZBVuowAMbOzl8UFrazvPH0wI
KkmT3RTvqryz5pdsugszd+nPknWOpSPkJ1v1T1du5OK3PO7X/FGL/WnddbixqWAaX5fnpD5G2eSF
4cOcTo7cHaX+LKZo4O0UeBDUeXzd2lvxru/wtqos7pDVG91oHUH3Fv0l1LcRmuP63I/R6xy64bod
l12v7+f00Ga30FifQc1u+ZHo5JlfAp1XeM3g5a271H4jvebyUZXv8vK3tDqR+bTGABH126UDY9iw
k8fGL+WjherK9WW/fLYhcfp71c2ljwqDBIs9RDvdNx6DBys6UJWCSKjlaibVMi0p7HY66M2DgPvO
9TkzTiCTBs6hQBlFSkRGB4b3djqHx9hpHoe7ZPcc1bYwO3Pl8H4JI1jQADq426otCgxU2KJX4J4j
ury2eFaso7FzcmMO4CtF2gSO7UOTOKgnxn4H9T89RPZ33ViXLyEmDaQT+jGycpK8Ku8WXlzH38NL
8cCrijJ2z39AdLPZpg0pQY2u9YySzdPPLrEmjaATzaGMkwYrXJu9B67ywW6jZpPVgzfF6s6wJh6X
BeOwpPFzAL2Jy0q2kqxDx3B4WoUHoytQ9n7Nqg9DVuxqRI908ZYKqWNM2+trwsAgmzSyzjKBRktl
LLwaO4D6KC/oJD8Mh1VHDji4RJaO8yHibxeCK61yqkm5Vq0pft60Ww9CgQBu7cz93ejyUF7MPUx5
ehgpllH36D9dnsRHJPzKoTi2+zwPoJ7O2w2MbUbj7Cw5NytTwzYjWRPi4IF3cSFn5gXz0Pg6pa1l
tRYw+bBIKlvtrRtBS/5wbM+IgQaVyRSGvMQiuURXnuho++GcOaBDPYN9LXRrLHP/qz2WPE9kuDlN
wCZMeRQNxGF6N3bmD7SW22Nnx5zrBOunkL9/u6BWWjQvqYEFKN0Y3de8kj4rW6IBdnm1pKGmookh
e0ofcneYAGKtnPTG+kxO6ytnHRg+QGPsBq1X03kiH1nAy5Hsiz/Calt36b4OeIS6zB9CJTFm2a9h
tOAbsobidRGMkIfQjqovHcX9T48LGmAXGVrTTCqihtVszaCaUfOfd9Piqz6wVpx+VsZxR+uRakus
rXoGSGv5IIEZQiEy8N71hWBsURpn14lio8cywKwxpH8Lr91n23jDe91i7FCapE2FOoqao/fpENXh
QRGaP7GV/hnT6WcOQIPr2jC24kUBVH9oM3cVcY1qDtXESb1Zc6fuI3M0K0Y/oIUyW7Axi2OWmHbI
bfC9XPwBWd3fvruIWRGHKfr3lp3+VN9b58VXvDGzuZykjCBKQ+Kk2urB6ofpa5C90Z0mqPEkfRrt
tzKQfcsVAlni7CCWoagripwBcbPgqe5gWKub5SBunNHBo3MJCRjnDA2Hk9Qlj8aZtJt0mXlE2Rnv
UJogOmE5qycjjIWXEmgEdzKV1JdD03xNBLSOATjVBb0cQiitHWMnClsjtq1qTjZtNq/udedh9BSY
NPhCi3UhESdck+bpPuve5OwzDrdaLtn6Kjla8pI0g22Ix66Y7GjdWj/SvUYeRu2eGqKdsoqeP9BL
rBBNfYbsMg/ixto31NVjspp2TmVYWxVLpFnbZHy5bivWNqFSEkMy1k4CRdmhMSDXaIA9QeydKeNV
PlhLQeP+jHQ0e73FNhQ27rhVNkPk9IITyXvlf5x9V28jve/1JxpgernVNNuxnV42N4Pd7O703ufT
v0f5/V8gjzayAN8GCEemSIqiDg/vi4NpB9EUaKNg3zlKYmGARWnX4zqm+Jbu6DuzSqIwLqJZ4FC8
mxSL+UtMPTYdZ6Uxueu8qd+BnzpFNSpQzhVaij/H/6CvGOO3fl3eG67ymGCnJVojN2gcOzqopv7t
7ub3IsCgZS/vveaw/cy935c/xDECFv7XW+WK6d30IJOT41jqHspKd0k+ijJr3sbQv39JiZyklY1Y
6ZASbfaDbqt7/CGsjL4i5qAeGqs4pXF300pmEA1pMGgbweO5p+FuIemZiLuG9yOZgCgVpa709YhF
7FO/PV6HWbANJpsB76EMjC7E0qE3tmeDmfDypvCUxrg8St19mwCWebS0VnarFJ2R85AK0FZc02L8
fmvHKE86nHTR/Xg2dk3rz4MXPTbn5jD+MjBY4lYXZEm8T7HYQLwHAMHc4FND4Uof2Y8ObCYzkTHA
tb1rnvvUSw7t61U6Y6GCbZ3Jukl/1Wo0CDKv6vp4WTAnH2PBgurYSoZhQ3D/UgFSPAYN0V9FkxQ4
eSSLqXNSwwBxA8DEG+hEk8fUrQ6iEjFv3YzRO7LTjs0I0Usgv7Rh7k5/9Z0t2FmOR7GzPdXEjkd0
LqE2fD+GoO0jl3XNUwdj+I2kptPW4n5AGbhbF3WkQMTmxlMHY/V9ZifjQNtu0FFM4oVsbkbk3ZX3
ShZW52Sgm1YU6GPYKpRC3xM9JpJukab6uzSpm8iCM/t7In3bZvF1fVwqw9TRD6FzuQF8NDrMC1l2
ydl4GTHRwFsOclB7eSCit+LEIhZsF2tNWVorPliCldKSb/Xs6fJec4BZoAD679HQFmunNTE2G9OR
X4s76dE8OIAYpI5byMCWqR94m9ZAxgwKTFFA4iT5LK+clmeNtE74MbJBLDRUgIrFn2JM376KiAXb
wxx3yVQ1sg0W+ePYP1iJ46F90M1mEXiT4x4sAM8wTEladEiXdqq714H+EuX0nJSeJZZTtbbuNwuS
J08hH5orQjdxoDA2i75b7WrTrC6jQ4A3b/swdtOrcdT/GjsAW58dF3fbnqBWH+o7zSSR6OdwwhM7
BnSci0yXFKSDivEwAwvdxU9b9SCwW06hhEXg5XEimYOElCYH4Zt92jxKrihj9pMjKsXQcPdNvY2F
4unoVW7Vsae7UaEjI1xNou2Km3RC41SWe6YgzeBs+j+gvEmztarHZ7IaowAxIr40n7reJINeCihn
eV9gXLyfnKIYdHyhMj+yCjeM8ZjjQQozTAQHBq+uyuLzuijKmkjFZnTer+QDlNxH4A4e552IkpBz
bLDwvDkabCRin/Kd2/RGcrOf0kFUV+UJZ47opB2dToqhHsovCuZs24vIShyh89FE9Ds7on//knwX
uVwmMlVO67dn41b3a9fy5yB/mtz68coDggXr2ZvW2IlJPRytT1NqeT1e7S67Gifefb7Bflm/bWDK
LlU/SsNoytxR9YgI6TiiWYgewpKhWhZNsTEN0LyLgiY0fl9eNcfoWSSeYakFnVdJc7oWiE7ZEz5T
ULv4Zj9ZIB7KOF1WxZA8IErjjccC/t2kpOhjRlrMGtpOoryUc+p/ph9fNK+rSd5Z9DeYkm8pndvb
qntZO5zQzOLx1HJtk1mm2vGS4Icou/v89+9Uwxy8uS1VdiODH252jbdJIvK5BxXzGNroI8ZQXpTM
i594XPWu+xGM47ZyXQyDhTuBOj4sxkYS+06+ai6CbbMQvc5MC2vtoKAZg4XwxEZR0ldhx+3PsvyX
XY2tLXUSeYD97AeiCPsCOFnVZ2z+InaUegs81RBbr/4YH9TyxtTv9GSvmpjiFb9mvegVnvMhFqCn
N7YWWzE+1HnLcaJz1Q+WXweiwXAcx2XheSiZNs1qQny2x33+afFFj8scm2cRd1OfWmtlQPDkxf7m
iqyQV5ZiEXdy1GnAtkJuSYqgJy+zu+yj04JJHZNvvU/votGXvPXTv3/ZYE1vx8Fs8R0D3QyTm17n
RSy7W6Om46gWECuRux9C8DVvFxnfrDclM9YeUmVfvl887Um9X2ZSEpAJvNteku22gxQ2bvJ8ORTw
PsecsdtktiuCAYyfZN7HWYSn4KmcuQl3XVpbXQ2xo7/tyv24u7xa3v2RRdbpetKZRQm5c0fqnXFb
vMku5ekfbjCtrg1T1wyKl+pe9Bj3/c+wWJDdWjh6omr4nESGG8MVZWWch0SLhdVldlPmawa51d74
bXxkAazyNKHbDMzLxv6yrr7fWYuF2K31PNRjim/gNdQviCps+fg+7bP+AdZlRVTbEtI+61FHjcPq
EeIrt369vGyedMZZ86qULZ1K7w+ooZxowtcJJ3F/nxdYLKquqKa+3/6nExyrgiSeZySMxybxGGMM
CxQ9+pjMfLVYxjNrDHZJ1xViHYxk0IPrUBYgCPxvMJzLrdhiulq0diElBVr07vLG8XTLVKjGOdsq
h57OxR4sqwLdcoyYxYAZS60OBaWyWf0iWFDzEnUScDaNBXxNYB4EwAyCJfDnIwMVrJejBBbrteKp
xSlniEVDvBCEyxNKlfPl/EoByphaetA4BOOnvcvbxVMA42flUA1OnkPo5Gk3FdEFOdr3FxOLhXQ5
nTbNw/8iZvZYkJ+JLzLc77Mni8Vw1VaJMZzUFGS3eYyf9UfFx7PzTsiaxJPP+luiSpFk1QZtQI9I
++6cNbxsWy9pLrg68KI+C9Nax2muuqE0jvFPnXIPEfvlz3SI1mB5GTBm9fK+8n4G44Y65h2qsoyP
YExO71ug1ASbWBGoqlf/EFk557pisVCtvq4Mzekqg96vel9/UMPqqR6C+WRjMldBql1DrGKn/BFV
Djl1EouFcCVZaTjJjA/Oro2QNbrqs+XDavudubsy9QIPCeNnRQ3qNRuqK8BB2BMd7Eo1yTcin2zd
3/5Khw7s1HtMADrZrsALP2/V/178LBbRpddzlpgRflj0bN3Kfr+Q+H79Me3KdzQ8ItlW3zAO69CZ
rgGyhYerTMRiXF+vlEEqFnzTIvkNmniam+ys+CDjBZPT5S9wooBFI9mXiFXMfVlFDb4w+koXykGJ
m7Kwf55zJrBILzMq2rJsNP3YaQB5gSYfhKh/gbXEiLKtFCRP3H1hokGqr5VkdfhIdJ/orrnBh/xI
2anKe7745SFJUHpvjaOzuV2xkMIgCZqzX0VZOSc4sxiwZNSnXrYX/ZgAP27HaxDlIzErwRMqTzoT
IrK8ndduHWVMASwP9nKaMxmcfZ3ApDnbwwLABjRRNZXUoh9V6nxLMnyzXsLGboNlEh0ynByRhYEZ
6LQH+zF+QHVM7vqwcAIg8TdS5f5l8+X9BCYQ5FsRSeMKvEQj4ZElfsn1s64OrqWtgg9w7jEWS6RW
2optA5YqY7je+LP8gylBETFPrW+HaKgD4k9b9+s+0neiixNPY9QUvjikrpfy0peKfOz2hRehfEL7
JkWdNhygs8Viw9YsAdFTBemFg1tkl7nxe+O3M2gHEcEif8iDXgQO+5T5TcBkydKGGQ/yjtLLxzSK
mvtlKdsgSesxWGsJMxWS0sq9pHDMs1ziDbNU0nGXbvMcVpKt41Vr3f4ockbUNntQJF1x28FYvKqM
VH9rc4kg6X7pbWvxbEtdyLBaIGxXOtVbusT0y352Ai2SmscmiqdQa9rWzRtQNimD3LvWJi1htgDr
oOg0RFgxelTbvNnLJdgdRwQUP1nMyK0Lc/PjvALRkDpUnmxlij+aSXLTgerhxoxyJHmmhkQXpPmk
1hYZ7Nv65JZ2lz7ZE+Z2ytlW7LRJsV1MBcr2UtOO4TyVGdRc1Lu60LZHSe3BpG9UDul7ZBqqlhuH
TS7VYOvjObjsIxyL0plbT22oY5z1y4Zi7hZgdOsOU+98EUsExwHZ93krlx21LyEcDEduhDcRUWDl
CWZuPzlwfqPVQPDkZYGOfjwRXIyebN+YJTvMLZ/GRY4TCLbtmjTyeyQLDmuOYPZp3taWtC3MYTsu
4FcsCkworDYBCoKjDPYxHnIXs6FbSF9N0Q3pi6INTzATP1vgo4pqhODSR+9VGMXCtkdOYsE+uuM5
K9erDpJ7XwJswPJBPia4v/IWzYTIYZM7oxwgGjYXokdUWC/hrZlJhuJSGjZLmzc6uXYnPcuB5EnB
ZSeka/vG6lgo66pLWznlwEAuHiZ0eCIYAC/dZskbKYHQ1mIIwGeGiKlU7T7a2TtnXw5E9HrLiR8s
Y+Pc0EeCFZ/ovG4PytT11gmtu/L1KsWw4M0yN3rgeyA9Km+sNfELq3cT5zpAnsXCNSW5kGypg/Qs
Os3De1/VxKwFyRnH31mspurkVZPVkL0czUcR3oknlNr8l+Nf6Uc7GhoInaJfCqZ/NaaI55NjgSwA
cx0w3K2KgJLdvM9iknd5/zg+ww4fXnptUXSMZjmqh/rc7BR39UQ9BBw/Z2cO5+a8JGB1/KyLoocD
zySCOwNPFcyVIYv1MatSCC5BXvcqAlPyNMGcWLIqIxmtIXX2JTCpgvrduzJMs0yLSrlIkd1QJaPl
8bUMRC0gnCWzsEmzV/IiT0pUt2so2DrRup2w9EB/9zchjwVKVlWpKn2Hl1JF/mVUtzKA6kZakTU+
dJrlr+tHs57l4jhYraCgwvs19O9ffAd9goDH0yF9ra999DNJzrG7Cc4cThBk4f55lksZ2g42vLXn
u2ZX7QDCvReNleMtnDnQ0nlxGkTxDRFWCejsk0FIds1bN3OkZcOIwwEBFjrBzBNjh/itHGxwmIaX
3Z93ALFQsTyVJBUj6zbK5nWPNNZV9/qdFuq/RNgV3p2FhYyNc7QlazltR+dj3Vzrpg7Bw9d0BI3v
Hr3Rh1ee0SyETHVWKR1m6OoFD/qBiGSKE9FZiFjdFnmXGON2bIqHKX7TFsHxw9lZFh1mlhiZURRQ
vEG0IPYdd0KKJSrh8raVRYYlatUYK9plMJWnJepd9ZiDhVMOKlf5fdlwODbPYsLQHKlZJk1pZ7Al
OT1gsjnuo4KqFufkYKeM6kM6GfaCnWz2tSsHz4I188QyfopBaINUUQMxAAmQMBhVxOHCUwbjpbKd
KFZJta2Gm5eeeq/yRVVmzlnHzhNVrWWVZXqPcm4xrW9fCKyPVxdhWdk6fbDsycJtBxXeQ+OZYbpb
z6NO0tN8RI74Wh1Uz/wQvdzxFMScrUrk/J/mk6fxNO00vCkHxtNlS+TtKlNkM5esLDp6U6EcooZf
eyLA2icy7ZsTkMV+mducaOMMyRgoFLTvOnglPAW18J/Or2IgUuH9+DHv1d2uR1GiJStQVqaLK9jl
n8Ur/bPwMFPvHTX6nwtP+ygLrRocX7VbIUcbeiLtMW7A8LTZVRrBFzmKZFFj6+AUplb22zG1GlJJ
OZHlzdOlk7p8XP5JHCv4ByyWDA0mIMPmNPIS77ob3P12lyXz4h2LFsPgRsc0E4iWww2jj+3f9t12
wBmzk0Ta4T0qfYJrvqYn22xIKf1Ec9Q8YOmKyu1uVnCnEOO57V0RuRjvvPzskfnynVWtW6k3yw3E
MdlTg8fjoAm6XdR65X49yjsRco8TWD4//+Uz06gD97zWG2ZyaTvpXgSw44llPF3V7SweVYhVw+F1
AznZ5Q3+jEvf+SLj5ZYTJ8lkNvBykFbt9MOUkOyx/lh28u/phfKtexOpbRyjxc/10fmhhv1rj4kL
83W5KYsoU4ZFt+cFn5fBKqLE5Czv9IfLP42TCLBoskK2NTS6QmOz3/yuDx8qcnkveb8snJ5A36iN
RZT11SZZSW+vxybeQO1ZuWshupvzAhSLKlOKodhkKlt7VFvXIMWzRtRDFVS5a96paA6QTmNE5F+X
fwnnuZUld2uaLMajP74m/80erdfcrffqRIDGFRwjnODEgsyArwZfhVKh/BdQvmXLH/eiIitvE5gK
rr7MaJykojHpBFXmHN2TtWWJCvW8hav/vTaN8/+XboagEL6xSYc5LZd1zhPNOLOp2YluSDDNzlMx
2vPDDK6bR2ex8LJEL/U6o/5kPi/Br+g4osWGdlpdXvf3LoWO2/+qxFlksPWpkC4R6bzeKf5K7JMm
uEp+f0yaLKTM1DCixJmQFbyoIMacfNFFgyeXbsKXgLyaUrW2tJY7uwVmhyluHlzWxve7aLIwsqVv
JFtZINgi88/IK36qQrKC76O9ydKzOUrbFMsK0UqrPGny9LisMJVtE2SpvH2kDvVFJWM8Ff9L7bZg
eZr9JFDfxkcRSp6nFsYrx3Iapy6SabUYD4He6IHdXnBa8LaScckyKqdoQfZ0THeS64QJErXLW8nT
N+OQc7ZK87pAsI488FkT1NN4ambOVkMvzBgD2WkGnfvTr3ivBqXXi4akcdbMIsuGZm4WM8WaZxS/
xGByTspnssCyUqnWWF8hN9mbh8wbXjHduCB6QlJPEpwJvKUzLrm1ytaYEz7hkAWNE5ZA3zyx1Gy+
mLXd2nGiqitypL/LA2aYCci3OFbHsocNyrx0pgNnxKiAP9lL7OYi0nSurhlHVFUgGSQweyE2Tftk
JDVo3823ypeJLTITjhGyqLM0qltDp9e47ogxa+5A7NvBbQVgOZ5qGIe0inRNRlps6bwoLDFE4aYR
kF9SDfybYJks1Gwoh6wbddQUiskYznJWWYGaNc7usr9zYpTNeKazjZatmJBe7XEV82avc39flvx9
OmWywLKoHPIS4CQNkoc7cLDgqd7LTtNJVJrmyafb/MXGFbPu1Myk8sFoilGqLtwnNIV91DzxjGeO
yzAkmQ3x0SneWbvE+wCH7YPo5YJji/9gxcBhu6AlUUP1bPFyUGiBadm/jg3CZEFhwG1i+HME4b2/
niPwfxaCXJ9jLCwWTJeHQVrpqsHvKgMhLe/TJxEvHU/fzGGpK5uVNV2lHdcwugfWEYmPG/827uvg
sjnyNM44qJoona7NkJ+e27OOxYOidiOi1fM0wxyb/VbZSd1AOrrGYSvxXSJkVOZEFpbgqwApXT/W
EJ3v8lBHi7Lo0sARzKK7RnB+AtkCwdF9fjMHzcN1c7hMFtM1t7bZgX1AAzv6/xQNxyeipIoD5zNZ
Zi+wVHSr3EUqHTTt6ZM/N8d4ccvsowVQOz+n7x3+vEeqf2PXu3FZ/Dy7HUSNrDyd0b9/CTozKnZz
JlnqcZCtvdoBehWPPsUMmSDvu2yonLObpf+qi76SaklXj1OHVsd27EFK15qtb46bqO7I8YVPQNaX
X5El8qovtawey25KdxsacYiaNuuTEpcLAnX3px8c1e2GVlRq5KmNce4+Nu1ulBX1WCiJP+eqnxil
q7Wrl22Sf1ltnP5+kwVQzJJZyO0I4iuUFd13FGp3wOCeUU1VyLv8gilHdejOSSin6NMTBUQOrYzJ
oiswN7xo1EKm1CbzS/zXVIA4yZKHJoit8pykSjiPZMBDb3DlY5fJgi1Ma2m7JlqNYxednI/8YHo2
hkG/NzeLEv6t/4rGlPMSMhZ2IRvrgGoFvjP3QW+7akGeJrcxggWQN1GKwEltWPBFZfepbhegfOqd
CFQbT93067IxcMIxi7wobalsu4pWOJ0s8SPN1sHMrDR2IHVyd4zVppcCyZmK4PLnOGeXwUQFpYzs
NHFABOj02IvYj33DR0ZIMvtRvZmM6+58/+Azorrv6rysT05QhlJYhaLLJCfisAiNOtumsZkhWD2k
fu8N4WWtcJyeRWcklVHphgqxdJhefzIOooyYt7vMUa7XtTXYAwSbYe9OmCBcBokg2eapgj3Huzhy
yhGipY90r/h/L2uCZ+dMkp1HWz/kPaSC3t8T9ThwlspCM7Sul4HPhlDayisGjHGUy4IyUsXZhpiK
lW5pV3O+X3fXvTSaLH/VXG9O5CwQnT8sO9MD3/Bl9fKWzLhfruvxuNBN6+hcyzzM9xti/GXZPC3T
v385KuNcTh2nhWwLyAU5uDKPYNm2hrlS1i6BWDusvBrvoaLzgbde5qSVncJ2JLp9aMT2lFBUUOCp
mHG5GNCHNTJHqPhYH6abBc1gIqvgJCM643K6VGxJa0A0CIXvqqD1wJBzEl2FeOtmPC+t+1LGENT6
ZBAjUF6bs7oTwZc4mmbRvHkONsxY36j/bfs5mAQRiPMKiAr4fy3OtOscPDUzdlA9JB/5vg1yzIJ/
zsPlpdSIaJwcJzizZFqppJaJPq71CUNhUWrRXBHglBPrWFivNuiAqNcQXJ4d4TbyVst4oVLNgzyu
S30q9pqX7uVrgyjLkoXOaqPTTSgb4/TIDxEdAs80GCcEeYO5DDlMo9pj4DyIdC7HIp4WGCe0wX62
guOjPr2AqQr1q0xQBOctl/HAsig3x2mwZeb9rzHY/Mur5fg1C2uKMAggQUsGjZyVtwKI/WG+ifgx
OLJZaJMdZZVcOZA9HrYA00Awk1msZo4Fs8imKhmVOkqhZgnV3muvrSycSd+0OFrARnwqVxK3boai
PfrAVtKHCzGyXXMuCnihelM+zTv9BnPtBkFA4ewuC3XKxlJzTDwQwsQjTxN2MnNyXpbuqs/0Jt8q
aElD14xDEpRrqtIbXjpyf9l+ONbO8l3pKOpvToE91t5atwanBbmy8MEintbFSod++7RMOmdp8UVV
IJ6qGQeNtGmwShpNVjdGS6uInYRziH2ih77kIKaRWVtXYr3xOfejwCaFf2Xqz/JaxWmaxL2KXZz9
lKCJRuD7HEWwuKZpiLZusLFiaQfMwY0eXDYJnljmaMzHYl6bAqt1bjeS7zvBxYp312VxSVMFWjWd
GkROlNGVfv0pMCwwf5qPog59jrOwuCTDTowOTaCIV5B8zP0+sMLiMB5F0YXjKyw4KTKSWZVWGN7g
Fd4cHER3DE6cZRFJqgE+jEHFyfBiOUA02l5FMLVS9IjO1TtzTiYZpZYxsZ9W4aZo/qsQcKWVdHhZ
6prAFhgjTzmMVy5qbBSVhB8xtu4fFGOkay/OnyncF8dE44jaqBrULrupv/iiFIpn5kzSWqX6oCY1
jgr7QFu55t1V3sMijHQ5zRdkUUiiJlIF6+iKLgec9bL4oqQYq7WfYN3gDphI0rqiix2vpseCi6Qt
X0bEEpxdt7rlVd5yE2HzOkwOHhqCF6Uyxru68pK9Tn7/e1b9a38RNaUvG5ubqJAmFn7R7McEJebr
EjgWYVR3Y6HE9CiW3hbSe9nNlXcRFlqEGYX91o8QnJ5NvOGJwgpnxJzJTo6MMsNIpm2id5zqrjnq
EVRR7KwjJrYut11KjAcz9vDaaRP7tR8Oirucf182Vo7TsnMknUWxOzmKkEID4jC5iy+qonEOU5lJ
drUxpjNNHGztYQYVtXIoPcGSeZJZt92KKpZHqT7V4IsJ4r31txX24XyvDoPFGyUmWpLHDLJpd0l/
jF1BkvV9gDdYqFGva3UqNZD70h2rOwUMlMOLclXiabCsVYVTyNKaQPaw70/93XXR0WDBRmVh2lNW
Q6wSVF5/FN3ZeBqmwe2Ly5eNoWp1DLuIViSz4Jq8H0WDnzlPVgbLVRVJ5WpHHYwZA41KDGYMi7vk
rX/QPfNN23W71SHKSua9fpPfVaEkYLz9zF7+BQ4Y7HzIdYs2zJiCoprRHY7KfvCcIAtmv/iBZvfQ
7n0zkOHCGKYpwtDydMictPW0pEZKfas91+i7bYR5yPcnjMEyXbVa26DPjzrtHE0E2LgbQIvf7dK5
6mHbcBjX7aNe1WRqquVPFUd5q4L6S5Ric5TCopPGVF42kAPT+lbuf0hh4V+OkJy3J4OFJ1lFkXaS
A8HqPWbT3xbE/pne5yppfz+qXhXWj5e/w1s/DXdfHEMqcAisNEQ0dzqm3SW+IFxyGkQMdtChopZD
o9hYf3QqTbL+3N46JCZ3WWCBjHvYEJoxJwtcvkQEU+T9EsbF5dzGKBNqngDg7uj05tK7rCIdqvjG
01imLMXu+xldyrig9Sq6OyV9uTMWMxPkbd+fKwaLWwJbhGo6g4nXg7DPyQcS8ETIH8RTCeOxRprn
yRxpuLEe6p+FZySuqGOJc7KwsCW5L8HtEusoKoFS2nXOBUlMtEOJMh7ewhmPLZCrOE0H8RTK1fhN
KHob//6qZrCwJctqq6KZoW3Aiv4qv4A0J2iGkYnA6jnrZtmvLKnKos3CuvEMSZSH2hMB0Dj6Zhmv
LH2BDXZYd7+CDD49NLu6BNxZxHPJicAsYGmKZbUsc6w735l753DdGASDhSphfm8zGVRs7Tuo0Ndh
41vhtTV6gwUspclWt5oE8SPGOm9C2+ZtInNvlStbMVrZhm2jqGbuJ38QVSKohG8iicX4Y1/FaD2n
OWR+HlHkfbb3uh/tFz8Dx5w7P4EQJ7wcsj5Lpd99icmDyyo3S6lHMMTr7Hm7HRICqAQIpFVPjUn2
bgfGCYDXQ/LW3XSNpxMHB3r2Swuf0e9kScSq3ASOh6l0grsRz8AYhy7NMu6WHJOcgafZg1EnuPw7
OcGTBTnF+jQ1YwaxOUbFIw65qDEIcmdOH5XB4pyc2RrQY4vN6o5NkPwG2RweEbK/au5W4by/LmCw
cCd5rrWtADrnBAbAoPll7kQNEjzNUOP+cq5njrMkM9WMddv3eCxUHTK8izh0OB7CgpjUSDGiFJRJ
eEevH+YgqoWPIFyt00P4y7qnTJuszaqbUwOK1vyYPAHAFqDh23jvXlp7Jx9FCTRPQYyXO2gMKJak
wWzxn9PR8Mu9E4pecjjBmsUqZVs3Oo0B0RpJwAgd6rezZw5oJrxs9LzUkIUlDev/l6/ety/qC0gW
c187Va0re8n9s/5xHcTDYMFI8lLqVqRiL6KT6ptedRYpiGM/LPoomta8HiII1sgS5L5+K0pLeILp
jnyxnnaL7RSV3gbHe+KWR1SRBPGLkwOykCNJkdqtjbGlZfu3UZ/M/vHyXnLiIostyiJFUqsJC5YP
vZsfRQBknh6YXDi2aqeXBoidD85tfUA1UHQ/50lm/NPSjTlWtarBtb8OcaS4ovolT8OMP1pJUXWA
20ETNXzRcfxOE1QqOO7Ijs+TG0rcMUMZDhov25fEBfByrW63v6ILAu8DzGFrORLA3hs+0OEOPvoF
xkk3P6OruL8MlvtlM8apQKKNk9Md9n+y89/LhsfZx3/wRf2gLKoCsVGYkokYB1GVgBNXWYRRNebK
uvUQPHnljqZlSyh6gOMk7yzCaEzoQ4iCY4fe4tXMM/zcs35Ix+L5Op1QXX2JHquSSrKkQ/4Ehnrr
lHu1IGJzvJyd2tqn8drH+adO+mfFFU3w4LywGCzOaMNtsjUqyK2JE1Q3eQh+zb2+A4eA6DGVp3LG
K5ekkyw7hrs7BKytoGIHQ0IHn0eCeFnnnCK0wTIIllI92MWML+jh8GjfVeiWsIJu3/u/zLvKJh99
gkGR3b3k6T1pWiKCAvLMlPHZGtCvegOo/wT063JMfXkPXhzRtCiecCbbzbN+TjsNhrS6SBp3YyAT
8+Gyvjh+y+KSrFlXVpD2NahyJK58mxHRlYGzZhaYNGbNlEoIwCf9IIdgqQtrlYgODZ5s+vcvjrVF
Y+I0I/Rhhiaap/awoZ44IhPiqYRx23YEpbBqQzrl1pMfE18WhF5OXNeYUzSJcjtqWtiI+fym+5KP
aaJ7UQrEUwlzjnbx0tpZArNfDzo4OY0wu7KlxGApmVbQGI29DH0A/BUq57N15YuuwVIxzXphTFIB
hbQYGZQiukeW7wAKURlerwgCAifisCxMervojVHCDg2yec0RJZr2iF5m77L78NTOeCZGg5eVFtNf
gKHKdYguoYNojAcH2mf8A1sqQVsxtdhSOgMmy11pABvOuF9i19mPBxH7JS/o/wNgSssagPrPgGm9
TYHxUQXNzdx5m98JEibOFrBgpnpyGqvKoCSgOwL1T4RXanOHYoDgZs05DVnIEoif8ExaQrwTmPvC
Fw2d4uqfcdfNHltMpIdiTNcCLdjsb6R/tj3c6x6v6582WNTSqkqGnDTUfPB23xxEVUlOBGMhS12V
j85AxUZIq7V7KRSVXTgR7JMN5UvgbXK5swGox0X9UXZNgArHlJxFYGTeqpkjtLU0tdjoqt8qT/KB
Pdtf9lGeXMZHu7jqtJHeidTwV0wWNxZEFo7vs7ClupOlTKeOA0jvL/MJRBfhJLofcmyaJVvC3KrE
agvIXgLNUw6icMXZv3+gS+aqR3IKsYNXPyTe5HbEBgnbZT1zCFgMFrcU6VOk1DlCbUna+xlTfMAK
EPxZA5UMv8y3wZUy4TMZ74cwvhmbZp9I1OfVE8ZpVN4fpyNKKIJ48bTPHKZVMfTtSvNgg6QkCkSF
Fo4hskxKmImu2C09o98yT/6RB+p1ORxLndTXajHNcobaHDSRhqi9XpewfEbGL+5el91qtgsEL8FG
rHN105DGXWNBDYTnP4xfzlI5p3oH6fOhAofsdni+rtnbYLFLGUYRLM0MybI74Bk1ftbeN38J+ysj
FQthqvs16RSqFxn5eLR7Fl0iOAbyD4CpkTB0LEuak/KmEMqYIFowx6BZaqR4nQwtlWIIPtpesRPV
bTk7yCKUJsz6tZQK66VJZ/ZaHsW5Mk8VrAtW9aKZOUQPH8NeWojmi85cnmTtv5eHYc4tNY+hixkD
5KyHMhB1j/AEq/8VvDb6MMZ0ydU+9Y1QFhYLeYKZgzFfVbWZYwjGXHaMBMNU0N3liM0zC8YDdeBY
K6f9vxVrBxE45nuxOgs/mvI5RckGYkc/PjjhdV6ts+gjeU7pADqILYmVklvHb73inJ1EnH3fG7PO
ApDU3EmqJYJddHiZwch43KBEoA6eaLqxX+KoVVTzKDVYOZ2X7KCr7/k6Y9ZZwqO6KjdToqqmjTmj
J+y1/d7kdBaDVPSaVBsJlGFgjHd60m9EIYMnmPG+KFuNXKObaOBSI/li/h2e0THeB6rmphpnKvjR
DNUnEZvZ93cX/R8s0VzZTj9BbOclT/Z74uoNUd6zm/n1GhfUWSyRKkmGrnSQD1AwQJ4iF+SomYUR
OUn0fycJJi4fOz/ZiZI8jppZGFGedMU205A/eYk7oGB6WQ0cNbPj84ai1HqFmsUWSKWbHrTz9Hfe
Z4srOlo5LsjCh3R1aorKgUEvb6Ufh51f7ESHK080VdUX787GpI4cKro5GkFMZmS6ooscTzRzCsq9
PKRSCbVIN9RfULt4zn9c1jhvIxlHLMx8LlN6Wm1B4dm3onI9byMZN8RUWRwoc0wxFKrf7WM/3RuH
IbxWPHMUSqaim0MB8VtgBdUt6GqAi+6eRYGapxTmQOztaSiyrgCW3j5v4I80ZbcSgVc4e8lChQot
ay3VwdKH43bTo7cqD0TL5tRwdBYnZGyqabYdZMfn+md7/n+cfcdy5DrT7BMxggRot3RtpTYjaaTZ
MEZj6L3n0/9J3fji6uAIjRO9mYUipoAuVsEUsjILf7mov5rrvBWNwPmsLF5oGK2oCRQMgPuon0OQ
oHVnt3RFqsFfX+dUFi80SoUWzwXMly/BZo1zNF50jqhqwfmqLGwoi8Iy6Qgp8KwReoEtanfhmWWS
sx+iNAHarkCbaWznR1Fxm2eWTcym7ZvGlAuUn6NTAanL2/nOczGbmOhb1aCLUiBz8mvtXM1XvLXa
t23zpsxkZRMkcd1JmHKxK1Ftuk+uTmW5jFKzH4supAUOfLGt23/vmiyL8SmMZI7S4cO/3baxRadT
jg9YeE8uRQuxYkzWwMvWInQtJ/FYQM+UmkXXqZht+hgecvCWnfMz0PH+bV9w1iRWja42opzmMqzL
jmKnKF+DZ/Guu4XKYnqWOKx1I/hwcwtu3DuzgyUjIiRQ9amF2QUlid4VkZ3yvh6TdEWa1HJdweyM
tS0QPlRxjmEscocoMTh/eiwRqwB9vLk/2piMi6V4LstpdYMLZIMwiNel698wP5VF6BSZkQ9FhCDW
/Gvh3Y4xjmtZcI4RNkaQr4kxepNdoIB02yxnqiwbkJR2Uh11MDu5sRMLFkme0TVPPh3lRhJWXTLh
e0ERcEMEZI88o2twfDZqxX00TB8rA2hBBT+f59X175+Mmo1SNs26pxF0nyT3BixL7jMXMbSXdMRV
BeoECNFuRNgv3nyZBKst2uWGAsPrM8ri3BsFzK4mGZAjhvJhATwBmEtvRxZvqkxuVVGdTMmIqdL1
/dcVrbU8s8zZcjb/fxhEzrrS3jVbFniTAY7UlAZmm+2ayE7vZKVQWdyNRYZB73t4FribTWWLLqYc
L7CYmyYxFxB4Y7qTq2zXM/B9XmBybJjDdKFrOhh24P4UnWs4mcvibMwxkqJggA9+XEVNqpwdgYXY
QAiHGkaIia7vZ5Gr+iIwE8+xTIJluRIskwzDtS05z6IzLufUyKJpWkuWpCjFqTG+jpscYTseIYfs
3f5oPPcyiZZEedJXKdxb7JSNqEDBM8qkWRNIUtKvfijtYTsLDjOcr8aiZKSy7/C+gqjtvRycZ42Q
rIHz1ViUjBX2JUUb0Hq8U+zs8c4oY/l6qiJXcwOM1GuVzQkfQqcV7GW8+bJ5pld9J9E1ff38sfet
uzhlVBYZU0blLJsazI6ejhaaO48eLF8PobMeUwtm5Q9m/DvPoCwgppAjpU7Wo228nWzFEYFsOUd9
Fg0Tt3oQQrlpXXHDEBB7vNSg62yMhO8IvI/H5JsV/++QK++bLSR1BEcRXnIwGbfoZW6N6xUFeKl9
6fRn0fLLmS8LgKksyDsXBIazc+K2OxHdCGeFYAEvY6n0VWZ8rJSDMJF5RpmTYxvrbZp1AZadn8te
1H3O8SyLbNGqmUpzYa3ZJnvpsRGWLjihxtLxAHteKEqE2XbuWs4JXBVHPfHCzvtwq5M+HU7lPIiV
DvqGOJx29qNoL+J5g9nhkqCNRzmFN1TQ6/+X9zXOLZhFtaCTV63TBNUn6wTtOMjpBncyPassGU9h
NlZtDtJ6OpNQfFr2OKr7t3dPnjuYtCOKrsWUfJgufA13yzvzmcW1zEGtxp0Jw+Zm2maA5Iv2e05Y
sKCWImkNvVxgmDg5LtmiuOBVP1lUy2Rqai2tReHOjbd+5g/2CArpxhbt/hxgi8oCW6rYVOJSL9A7
/QABrPFvco4P2Sn8Ex7JefCAoPlRtELtME5usuw8eh1pIWnLtdE5vkIN5BRuwicSCe/4PPtMcjaZ
IavVaj87j8+oRPuqL71le1GdkWeezVI9XpLEgq/Cn2COyR9zz3oOMqc+i2rFvAGYK1+oJ1OB18m1
Q358XA5kVx+jg7wVaWxwuqFUFvSi10VT4ZgO//QOREdGZ/bSAyghH4PeNlJ7+An+2M3tFOYGFpPD
s67ORTNirK60y630TcGlqIn9EMq54KrYWy/yNngUNeVyzvIsKqZqgSXNix7FjcP02k+xk0+O6lI0
8/QCxQ9OgrO4GIDWtKiSB2yCXfmra53YUt5nWXAt56x3LDgmrGQrzidkOdQHsV8RIYqFZ3j9+6fd
almF5Y0Ey9Lkoj6Di7loYeK5Y/37J8NqY2jzWGPG/229431HJoHrgupx28Ls4iev+fMA7TfiitKX
5wwmfZtOSpqmgDM6c+m2GY3HTSUnoZspOsSiaSLfd+JnGXvGZsygl4Fxeo9uWyEMnjd95ohb0VTV
83Ur0Oza7raBfa9fmExttE6rh+rD6TlaSkxblDNfHxwpC5bpCwVrwPr0NXuDsI75Qbn270IuZbEy
AdqY0w5Sx8fmFSIzvmVXkR3+SX4SOz5qDv71pd+317CvPU5Z2ExulEol0z44zm3sVP2jFnT22Bde
YZ5vD8DZ3kE/+c80mixIC6TNEEASXvPbjfEY7oa/jSPntkip+WNt/8pdTKaWbTGhVQU/oncsy54h
2zS6iovVPoGSY2zPsd1Mdy1jlEXWGOpgqlCLCY7doNldfQRQG0IUP8xK1CzECygmg0ld6b1KMUAQ
Ti7VDtAUE0z964WHWszOW6myleRVZR3n/Qp8TJ+VS/lNxEjx9SGcskAbXc9Vuc5hfOV/CnatP21q
0cR5McokbzVa+rJMk3nsX+rn6IoeAUFdiDNpFmYjkzpTzKo3oSDbxWDZrb6X59y/HfecSbNIG3mZ
5d7SYbtyJXt4N+/EKVIWayOD46Dpk9mE4AqYZd/B+vF+e8Y8bzCJmvXjnOgK3Jzt0LDid/sSEk63
TfOcwSTosix6FHSDeVT3kQ/9kTsvO5B2+OfiEnWFFVs9DJO/qadd7sXGUpaHx7KoahIJn8+yw/2K
l5APovZPnjOYPDTKIusNOq5Rt+CRZvBEZcOvj9aUZeGZmtKcwWxqHvGmtskvFl4/xm3jiJo/OesH
qx5WZJqhdxTmZ0fz643lWftqI0JhcYyz8BoDrF8mmeCUZDd7/ZX+CL6lp/r77fDjRDaLr5EUJZ7U
CMaDC7TDNvKrur2zzQvV/39GYDuDQChRYFvfTN+gBXLNHiuvHFAnIJdAJBPE+wFMaoJbW65lA64f
XA3aqZG7XGZBSZi3P7PwmkE1FWIsa25uart4A1+tW/v5U+6KPi0nLFlenrQymnA0JuuYlTZ5Tnz9
qX619pGnGoKNjUMuRg1mz1STJSnnsbcg39Y8WSfJz557h66E24Vhq4pNziYernPh4xong1niniwf
iAFElbUuZ1gaRlf0CsQzzJx/S2LMky7VFnTLVKcz7Gi7iKqxvBBiNtEsTQrFzDHnFmB/41qgwCJ6
dufMmoXkZID1maEC0/MeMInjT1HgcO7ylAXlmNqcqUkDdxS4yz9mPs6n+rnxCA7AMUibiwdFdbPE
vb1IcMKUhepUcqxGsobByGVx80v8YF1WinZRsYBnnknhKSYNQPVwUrQDx8Kmd/OHASd50ebNM8/s
sEDf5nE2Yfbhy/gXzHH6W02d5JqehAHEWaFZ6E5VmXnVGBhB+RU5IAj0ssdG2OTHIfqhOpPCQb/I
RtHD+qS4beJIpzR0jMN0qLxm2cbn+psIScxb71hQj5IMpF0IRmp86QTtrn34ID1ALMrNBIcd3qdg
krgKiDzmCgboQFyQQ2YY7LB7WSiSzHUVk8mxsqRKECOSzM1yshQbEqRO8jPc1Qm6IxNhFyrnZ7DA
n3Asi6nrcaJPdrrTyDauiG5+Ms6iYxDP/hpnn8oriFWlIsGHmxZfBWVbcVB/JZ71dFc6sxQ9ddBi
HTXXgPKBvJvsakv8bCu/Czf+1d1fXDpZrh59Uto4zVusek51xlYjveqO5qn9pnSlt9u/gbexsSpg
BPyqeRHlOu7OBXXH2EnMLcE9Bbpdp2mrngh2VGtDOi8KT42QFZG37rIwojSVtTKVMWx2THVbC71I
ekBNIAUFLyi4E/oWq3+Kq4jSZl2ivnIkm/pVMlY1CfVjgiv1IvtqjNaSPt8JfMgzzxy3i0iSZn2G
eVnZJKoTQ5U69Kdd5ecP4W4ubSl6mAPbDGz9IHop4dVvNHYJQL9yFBWxfhwrJ7hYg00PUm53e+mh
kDzIWwzegL4qSgVb13rb+cqDzIowj12ptTV+4pL9IP2PLBS9JXFylEUndakEro4FhptXci2O9T6e
wE5hSZ5wi1898sXUWZwSXcZgrBt4av6bDI6CIfIN3eT4GrnTCG8XHAexsCWr04ZAzyL9KI3k2zIZ
j80sWOw5u6LKbOvgvgppGRTm0YRUwm/q/iKNO+5EDSQ8/7O7+qKkna7DeoDnsBfVm5wls+snoWwz
5+T2LziTXqtmvdqXC087tkcy2MP1dt7xXM5ktSmrklxSmC4fIz8QXFZ482Vz2ep7WVdh1CrRSwn1
CHGXAc80k7Jlkge9lZUoMv0sToUtP4kwjjzDTHIGk6HogYY5Z0+6kzzK7t/bDuasayyoCfx8KsE7
mnlcd09tL2qe5wT0vyBNRkWnaApNHI/Ca+GroxPuWtMWEVHyjl8stimTE0I0RTIghg2dqH1l4l29
8vrd8EBa57ZnOFnDqpKBprBa+iUyj5o9bopdBHA8eVMWces790cweRn1kTFk3eokADCGwAGh6gDh
m2ICGagcCq61nMBh4U+pJk/JEMBT3atyWDbJVhA4vAMkC4DqyZTktQnD9Fv9GJ20x7l0BhuEMZfx
qf9ORRsv54DEAqLa2urADYhh4m2KDnC8uUi27kdQ2fg1bkWnSF7tnyUIAk1VlesqRpn3YNtbpcoN
3ZX93A9s4ygCa/CSgsnhUlebXls/hbyXvea0SlTUfrO5K1xZnFQGLVlK1mDqXMOfn6ctSJHt6VnE
pMh5paYsYCoIhrLXCSY/ouof/mlMO0frp3nIN1aHrpH52KXecp6F1RjOd2f5guTcyrREwnidqx27
cmt4IdSbQNYmJa5yvu0zTjWDhVbFKRTs0go+o37sQTdnT+z8/bZpzrrKgqtaHBTqKINpVY8HZ9EV
d5L60s4T5en2AJxgYlmDFquapkSHf9ZHzngfbyBfbkfPt43zZs9su1rbRRJ4pbGje/EGBLCCGOX5
m9l4JyvMVHmA2WADCrt3w+kehYUFzjrHgqwqJarHtIft0QOi+tw5InI83jLNCp4VWqTmFKjMY/6o
47VuZ57DY4XVDg8Q6vW2vzmTZ9FWStWGKlmXn/Vj4qVgI3qx5k2ehVtldT+EaY9dbHY6P7XDbYsX
8eynIpRk4OQpi7tSUDQluoypp6YzeuMV9TUvVR3rR+iImmZ53ln//umOv0SL3nQDfkMV2/0lwMrW
CUQ8eHdUFmdFUaszWwOzn4HEVw4DZBKgOuDK31TqRIf+IF9iSXCe4CTsxy3v06/QkjAuycd+eSIO
SNMrO9xVG+v37QjipNbHD/xkPcnb1Ogn+Ei9NLtgRHdN+SYKIt7MmbSdeyMLjCXG1uLLTuIavd/v
Ik9IpMP9CMyhuavmWg4a2K+9Pgd6L/EtZ9FQa5EeqAeg1bPo7Ym3zX9kyScvQbmwX8YOI41/NWAi
cJ/2ftGXSv8P8oicGwsLsFIMMIDn2Wgcpx2aYAWxw8kAFlPVQZJnaimMjl7thBvFE8HBOAs9i6cq
ZGuaygSGc/u9E7blcY7OLNPQ3I9xNS+wWh0Vu/k+ORS9XpIvorn8WBa/uO6zlEP50ChGaw3GMQps
7ZARN76gavY6vdOtjKfQ77OfvqqD3Vy68EIgNzDKgu/Ac9f60T/FTwTuLsgD4IcBpwMFs/t6CajM
bLcheJPTYY2Zl/ezYAfnJRWLraqGpbKC/zdV3ZO97mCByUbfpNv0Ycps668poAfjxTuTvMvyP5dE
0EkQxTtnxZGZk3KlFHo2gbQf8S5BTW+XbvKzuRWSjn0dn4SFW8WN0lMyw9/6RX7J9+VzustSO/39
9/Za/HW2EhZ3tRhZGFMVs0fJ2Kns0hes8V97hbAoKyUbzDjIiYE1vgUYRHt4Nh9F14ev9w/C4qvq
1qRG2RjYxu0MVc1f4VlUufg6ZwjLThQaFSZuaMZxcSM0s4henHnOYFKxl2c5lgJqHN1op/j9JXZm
V/l5+wPynMHkY0+zJOxm3TgatoULTr1LLoJP+HW2EBY9tRRyt6Dd3ji26ylje990mRQcyjzPggxG
Jx+0GZt0r9ulSIiO5womE5diSrR5Uddrn+Jqj4OTuyKxDM5uDAXFf66m9UjbdqKYdw6FWxDbmufJ
qZ9mO4GcT/jttm84YcICqKbofw5PD8F2eP+VeXFkT4L7IyfRWRBVIIeKrIVwzoyHJ8URk71xcoYl
Kgr7ztDRx2kcJdtCY/d9hWBirsN92r5CuaxaSLOhlvJSrU8XTu9PfxshMSzPHUxKojop68YI85qt
OrmXCiHlnFoTYXFUJJ+VJkjhj8mdn/NHtE6fcC895qfhJT6JbqecXcFkjrk5TYNQSTDIi2T3qd1e
i/fuZYK+s2TfjkWef5g8NfohCTUNy0pp13uwRG9FGHPOLY+woCqzaZR5jjF1xW//9FftMGwrTy5s
HboAgqMPbwwWWxVEQxq1M7JV3WjbcFs72tW0pwfFE50kOO5h8VXGlFNZ/hjg52Af67OI+peTTCy2
yuwbUNDrcHt3NHeLV2xuf01OuLB0RfJiLUCbIdplMJfqZ9XeB17pX24b582ZydRCNueQGpjzSpo/
C+kHeC5mMrRJdD2WMsRJepWu9S53RerHPMPMjtnUgyHlE1ZCDYX4zv4pWrE42w+LkZrReW51Kvww
O7K3duUJVfU4G4PBJGMQyGU75B+LlWSjy/YEdccHETyE5w5m1+ygUmmRCO6wtjoExAznPjwwRBz/
uYJ3arlUIGRYd5wUK5OnHkSe5oQzi5JSR3nqKWjUkd6trbyTXYrwSI7y+10BzeKirBSCtrOxmveq
bbMRCbXzViWWvKirpHQ0W8U4Bs+Wne+DPfr9X4eXzrkPkk5YCiNDplOXrKsShAMi1M7SM7mKtFZ4
PmfSMcozOa4UxOBL/Thss9OZvP4U7jacAP8XForWGWkj5HrpBfvFrr4XuIkUdz1YExb+NJSl1CoL
Zv46PqDb24co5fY+ICBhlcj6mlSWtU4cDOJ29x2Ps4J3X85iwhIbAYutF2OHxQTsZ9tVpbPai3CR
nPWahTklVhdZBq5QUAhLNz9FE+ZFN8tvFFkyyvzreq1vTFT5L+HD4BHbfM9Pd65ULMBJsZIY77RY
qQ7qPrY7W6RAy6k/EBbYFM3qOKkKPAICndKhr+8a9oWQuP2OnqCXNTnK7vbKwvmqLLppruc8DGeE
IjjXDsHxGXUmQbxwVnEWwDQpg0rGEfFSQpt6PAJ8d99BUGN2S6nNtJasU15pdVQXVyr/ti+4AcOc
YYk2mdNcwuvVr7XV/AzM8lu408UAYM6SxWKSpixSoxT0NceXlWd+2NIt1JscVdSkw7kfs8JktdKa
XT58eAZQPu+2VzhGWfxR2SgainYwCqliNxH0LnLCjoUcRcCCqfJ64oEytN0iOXHbSZ5vT5h3M2aR
Rp0+L2iRh5fHv8t2OZZO8RLsZl93exy577u8spijMoUE19Sh4qNvNNDoaWjUuT17TtqwhElQYpEr
KmFLXlfvo3zQBZ+RE3oszEhNQ5KZOpzSeyOoclooVfXu9Cza0jhLuMokZZdaUpFKMK/uM7fzRJxn
PG8wGQkdv2WpJgRf63QHFWh5Kvh+vPkyB1hTm6CEPGG+9RWAXeFdkjdf5ugaNIVRhq1pABdc7uVT
5hn3zZdFGvWLhF7ECoaNrQQIWijqV+L4gYUa1cmQWeEabhoKGtQRcZTxcpCFGMmlFA4g6VqvjQUO
fwCfFFvdrv3lJfbve9kkLMZIz8kwQ/gWuy91JQe9FIJ9gLM40dVXnwo9i6ZHubTaLZ7MF7B3ZGBT
Em1ePNvModVoUN9OddheZSR0AH5iV5ThnNhjIUWWmebduH7KydcO6pk6qNXdXpN4QcJkIaBi8thY
sEz94D8wu3B2FhY2FLcNLXpzNYsVQ8RtwcH9EsqkYLXQLi7Xyf4Yzo2/+O/9NWrRbZ4XNvFnd/kj
ws1ydBIJCxqSynEx9QG4WetXe238HFt6B0BddjIOFtQr5qN6quzoYu1Hf7iIIF2ciwmLJMrktM2X
BYPWL8sOLQHSAwTEv4ugK5zwZHFDo9rSrqmBOl/88pJvlg1kHp9uBxHn3ZGweKHEMuMUqDf9OGXO
/DfdB7+byqbf9d/ZY+sG1A43xdW6yC5ALWNhj4mT1IL45fmMSWgN2K4slTL9WJS2uUlcs7KDX6Ej
6qzlpAcLJpKiCYd1E+aj5RtNL110aXXBOYl3JGV1yIbF6tWlgNPUfENa1CTT2E7al6qC7FTwNmqA
XCTf604XeIr3U5hMJ0WY60aP4VrloaTfSHKdJMFNg5PtLMSIDFNfDSrw3zLOu6b5t7W2gsDiBS2T
8dNg4kl7tDTc1ZfYLp/ptjqAs+9Rvbae4oaqbTxUP1sIL/0RtUtwDlMs4qigaR3gKqwdTWnCoThQ
in2WWeW2a7Lw0WozFI/NlBrfBkvWvMFK0t+3f+rXS7zyr+5iVMbWLl0Z74y1Q96MjfBR9+sPr7A1
cKmh3TwQWDYhPlweReAXjlm27E2NtonSdcL6hm6N/X2vogpb7JaMFEqdaMcFgBnI4o1IQuPrdUJh
a914qSvmdp1t7wC2/LPq7PY4bO6UiVTYFtnCUkcjMyN67NGjOYL1SnXVXXco/SC9iFqivo5MhS35
5lBelamOMVZ14PLZuqq7xpZ2hohPj+ci5twsI4NpULf0mIGwf7HN0Q6egsYFAIAIIBG8X8Bkc4E+
pDkeMEJ07p5aO9+EOzm2I1uomcpJIrYKTJookkeCAcjceriIOsZYfy+jdgsWKcGSxAl7thysGxmd
LWoSPFSbUBQSSRV9vdApbBm40GOjKTWYrY49mOY1dDQKFhbOPqOwleC5hzLFtMB050a/187nyO19
kLaUZ+FxaQ2Rf+OOwK33z2N1kWtdnMoYosEhSXXCPYiGveGNfEeXwza+UDdVbXAPnLLD7Odv9bv1
cnvR5Lx/KmzXbK920jSpFgZ2S4hi5M6ygx6Tm70krT2jTn/fU5nC1ox7U+8mBZQVKEy19uiLKrqc
hGCrxRDhUyhZg8l8aHYp3nF6n+5lV1Si55lnMhrFkqoggL8faWxTt5+cEhg54luVL3re4oUtk9Fz
noIIpyyQcKgN6LvGK12RvCLnnqmwpeNCKwqdhrCtvJYH0oDNo/6jx166K7wsFNJucIdZl8NPV8I5
nvO6N+AkLN2/0sOsOzS0O68FkTEK7KKiBOdTsOVkbS6zYBkwSnTU9+mP5t3YRFvw111vJwJn7WaL
yqpMM1KnMA9Cvj+JW3mTp27p223jvBWErSTHQ0gD0sB6dYwPUIzPbfm0OGCxegbN1O0xeD9gPVp+
+goNCOCbJsYQi687+R9l39jQ/RXUqzlRypaVRwRSZVghBe8DOmzPhhNtoz+35/1RZPti6dOYYzUg
c22pG7CdTLllkyJTD2Zjgu6oyebtPGr5Y2sZXpfnkd8P+kPf1p7RZ4vTKVR2JzPqbCvTUSVttNGm
cWC5Ums+F1m8eFWoEHtW5bdWTa/6YPjRkORerBU6xK4XvEhYoC5bKt2bY22xg76ZHSlP/UY3vCEz
Cls1zdSmfQKcYKloTt2lb3Gs/FbJovgz7XQ37KHgRHuiP4Rx9ntqZ4DygiES4SK+3hTIvxD2xoS2
0D5Ak4qbxliYoUjya3TBDXPJvPL7bffzSgIsyl7q5Xzs195c84K9Z0+8+oe+U7Zm55To8tlIuz63
RTiMr2MUFLL/jNGWDGY7hpIGMAkOSafUyXfDRUSi8/W5grCA+0LWqyrrEjSFRz9o+2jl3/teVOTh
NLoTFmJPcinPc3TFgB2jO6ZbSmzQ65/kytbP1qXemX56AkYjshNBVnAWVfLx+PUpncnUx2oZp7gR
om8XaFJ9P+0yydF3MTDJ2b28FuTjXPBpHAMi01QtMY70TXq1oDG/gPwjOLduC0Deqb5vdSIfP/PT
MLOlJw0JF5AFurnX4xHpsAIuwv4siOJ1u/z3IkI+Ft5P9ks171Qlgf3eAVWD9hBvVkaddHE71b09
xNf7D2HR95MVzeaIivux9aiLEdZX79AJ/T693B6AE78sEn8utXGWZBku2k3GZfFmQ2D46zM9YZH4
VSMvcCEMh9uo+VbuZGxuin970jzbTEaXMRnaCOx3x1VvojGf9K0h2pF5Dl/99OmTqm0CmugC0161
YqLxRdmAz+u5LXaNCDXHWY5kZss04wFk1CgYImgqf0gvoxt5k+oqnSBkONs+YdH3QU6VNszwEwbI
rE/bQt+Tt9El4N7KNEHk87zE7J5KZ6pKHGMIKHG6kEMEdzSebHq61USIeV5cMmfgtB4gRyBhhPRa
V8/JNSbPt2Pn60MFYaH4iVzVZVbB/Z1b+TUw7ajWSoMg6L+etcIC8SugFvtIx6yj3132mp6L5fWe
WSssBJ+m7WwEFQzXP9sCQE5Ife6ze42vrvoU83NkWbXSfLiEuuZwAVM8bn4C+uSvQ0VhgfhBN9KZ
mDDeehGardIB9zzISzixaBXmDcBk7FSapp5OHwPk+z557OzNtDHLvahK/nW+Kiy3aWrSahko7Gt2
5NTaWfN+FhvhHsKLGOaVNgFBq6lRfNjmKWx+lE8l+Xk7YnhuYVK0qVoiD/3HtKmbaQ/NdvW6VTi1
edcqrLDkplkXBzKguwu6X5fkifhq4FTh9vbsv17hFVZBWNImY4ppNR+zdtF6W2sLaN0npP5WdLN5
XlQ1Fh13OR+ABe2HfVDPSr2ggHuNnjQ/0Jxqm/x8rhz58a/mGBCQmN5u/ybOwqyw2H2qaXI/VbK8
gkq3+RZ1qGN9pE7oCskROB+dBfC3qJVGQaLIx+QDEzYBxRE/6b6oYMT9BczG2+oAcJXrLyjQTnrO
XA10xc/WZt51jqg+zasNsaB+vU7bMlExRmp3x3Z06aF4VzbNAW++j8Gh+nP7Y3ACzGR2YRzkNTXp
MErjopHMB/GcYPvlGWYSuhwUVZUVGO69YQcCHF9Ey8tZh1g4f61rISgEGhmcQAWQM8oerBHCTgpk
Fid2WPx3aqmh2XVkPuZRWThmk3e7dDJLiFoExHgLOzJc5DY3IrdImwTMgx1Vr9qQgHRLs4rrkivW
oZMsww7zuEWtnhaLdoxbin6xKF1kV20V07IhvTW2XjN3g+61sRm29tSDw8sY2ym2LT1Cl6PV0UU+
pApdIAIZdah4Fm2bXs05sPwwl6h+yausWeyCSCOeGspqeOqUJH7VsElaqOAb0MpQw5VxpJZecEPG
Cx2I8Ld1UeQnteyDH0lCAvwx0aoRRhBhcoyXIQffTf9rlbLhZ9ZoAjUcV1Oxg/xNto2wpz+GNW31
TRtO1ve6j2Xigf8g2mYWLSXHBEP7L0tFz76XLCHItGJ1pt/TaCnw4NTOVzOhjYdjZRg5Y28S00El
2TzF4M+4avUUjO4UaFNnFyaVzp0UyvFRQV32qS0jo7HLQGkflX4K0NYbZtE5AQNk7stdkWZOVMZw
UJSE8qbKl1ix8zErIakjN2C+i6iyn+LBWmsK3UgAmyBR6qRzqRI7i2aJ2KmRj5Y9SUN0NbRUtuFu
nBPDcnaUxZJcUx3Tzs3iLD+MNIw2MkmryJEguKCiFaNU3mknpYfCVGY/Siw4Py16m0JIfZOWY/Gj
o2T8Favq7MSZAdh/LqOUKU/TnyjpskvSUsWZclVDRaSF6rVhKG+SEaSLs5h0OpGogqJiZlI3THWy
C7KeeEOaDR7kMUsfdEeZEyjj/JpaVhM6Ae1rLyNd7JfjPNq5JaOjUClVz2qnASx0Xdm4DZC4+7GX
Qn8Ih9g3VL15JIOSXtpWjW105fee3lvBflYD/RwkuPfi5b11kq7ENjRbwcms9AUCE51WXWZtIq9D
bdQ7utTUm4d53NJaMl1pLGtb1dZ/l75UtgNtzcdZ6+XIzlHyfrPQZ2E3mtkfOt3qj5M8js5SJdJh
JOm0H42kcWIVH1Y1y9jDJbT2xh4frQtAM5d1NWg3gENdHG0m03seE8nrtL7TbEiYUaduItlW5/bN
Sswo28gDmE3hFBksDzUC9oBiY7mNSKU6QFQ2zpyrnR0NYOWNg0z5nRh1/thBnN2RlE62sbWbNth1
1U0EzYfEyZZkOaG5uu58c8kTdBGh/pTKG8NC54zUuqlkOONk+Uo1bKWWuIrV7k2NPIZNt+laJLHy
JJe1R+fC6XPFDmfVVrNhq6XBydDCS1L0G5pjR5lCbyApuOGUfHKLKXbVmLpyathoGj9rHd1O+eAu
2P/zvHAqqfe0rHYMg3iqqjhlkfzUq9A2lsXW4yRzlCrHMNLOSuN9r82DnWkAl2WaBxjyWTEsuzaL
5pjjVuAOcQidXBK9GuXo0yXI7DbuEltW2sGWu+ZXXKeb2ir2aA3ZzRRI15LspbmG8MBgXofKfJQg
/2ArWevLc+2acemRrnFo+22JoMEBeo0+bZ0pHb/pc+mWVvBGyqj3pDY/kto4V6T8Lc9tc7Ly4Fc+
B5vS+NkH+E9x61YhSDT6fBME7YRkBVVN0/3Q5XlTDrPTSBIqgiC9LP9mS/19WsgjlX9E2p96eQ8I
dYt2clPlROlFIpkjmcSz6r9Z1aoXGfrG/8fYt225imPZ/kqPfKcOAgSoR2U9cPM1bIfjuuOFERE7
NkggxFUgvr6no7K7q/KcGnUe0mlsh7dt0NJac801Z2QG6B7MeRB3bRBRz09FrxFyAF/OptsUS4EQ
o1W0MBNpdpi43nC3TkrtnNcKcnSifGjr/JGH9rLxpLPu6CiP2oaWSIlIglGGq4tU2S/hOdM2fdJY
LPEL7OlWmJlWRHX41kx1XOdObLf6PIgGze650FHncjQlzPgKnYZ4dfshpZZ5nvkUV6WLODXUV6HD
BIF/M3ITwVMsW10J3azwYSiDfVnMexbA4KMPs05lpZO17raZd2Wu7ua1zDxHJ7ounqvFRbsU4nf6
R76KRDVjaq+X3Nmq8rQM66ezNOi5CQC9g8EQYK5TOpxMQSOLiWRlDBob1bMQ21Gj4SoYQlD+0Mph
yLTDq2Q2rIy84rMpw/s5lMA0ddYuiEbDIWwvdXnE9NyOlJ9seVpCESKwHjlkEKX9Us/wa3gw9gWX
C/Mj29u1ENsxOmmxH5d1xtxLwWItIieMnO6xtu8D5cQNZICLjHRTpHgy9V7kzj8nJwbxLyrIs+in
aOx32l3iUiQCGr7mOIU7S2/m+sVUSR+YTUj9PeRBo7n4kiKF+mNrNsw1G27dFySt6Kcaw9jNX+1w
2w5jxK33Zerj5jaAX08fIVky1pQbsZxpwyNaqgQUr5XyjdVf8vwtZM+zs2SekF5UBPpp5NAyrJwH
ObK0I9OzIRdGSSrCdGk2EvRH5ASOeOcAPGm4IXKDxlLUQmWnFJvlfRjHzJF1VFm7htnx6GBPmgk2
XYOgn3XdozVc1RyXobtTuYjQPSuDA5/DGJVF6o3m6LjlwSv8Q49Vrr1flksj265iWy/Hbnlxp+Et
X+iDskSmmnUne2tbi8CLw6aF0iNpDitQmwFGGlCCjGDTmtjNziaXtvG2M7629N2vQD6I/iAclYIB
B6rliMt7ZKeQQqL03Ls7Nt4z777WaNxTrL4bok/9VArM7tMjrY4+fRsKkAZglMXYjrSXInwMWoNE
CeNjhm/MLJ/Wrn+j9tniJ2s+cno/0/xHo452iAvdS/2VbYSLD1la7CAQXsl6UpT+GAWTUdCBqBHC
BKSsnYh1J798kWGBi2rAD+XCskKKY1vz91ZVB1mXX06JQGSP+7Zb46JC0rLGzjmcs4El2CtmTDwH
0xWsok0HCWF8yi4iV2zihRPPj24fE9iJhVtMcjvujvRp59/TrwL2cSZd+oMTZqxq4gC94AC7T+M3
UaB31L8vvXOxc7ZVQ+J8ffLlzivbiOgikiQLiyenTZmd+d3Wf2m5n+Z5tsK+0uwoIne7IXOqQS4j
kXVZ7Xfjb8ruCedRuydLpJTuLbG1bezU+t5iZVotm7KIV28Tio38dJq49CPux20VTa/jvYcZLDg2
Hn1xT+2vIHzm4qzcl27HvA32Pgd2nGXUeG801ioLQRPnaVGm8xx1Qyz7g43oB0nlYOd/ij1zZSSe
+3qNeBerMrPZC1neuJVB7c+RkX/mVuQk2nol+dYTiHkZgq4RkcmfDMT16INcrlO3q5F2p548uM8+
2tvhOezjNdjk1nFq4wHyh859nV/5g9vGs33wXgYonFHsvnH7JoutQObFjkGRYn9T4liZl9mNm5qd
/fLkLnYyWPC7aA5BNpqsqHbdENETJXszztFSIZsxJ4JALhGe+6z6uY5eZLu7BYsFVqftYx+e5wYE
4KbcgW4UTeNhZgjyI1JRGVVO6pRZJb+wVZP5PZgfTZlx+VXzI8hJid9GAb3z8NWnqEcksM6GiajJ
JYTHrSbK/TvLS7AzFfpSkaecpK6+xybgHUV1v9SvgdzVOlt0ViOVEXFPd0EQmTMLXn0nSKb1oXKf
6Yp+HrgGYxpQHY2YGx8tnGnLOvcEc4iN/MkH1OW9DcTERIMsgwjZyS+SI4B22AUQrD2EDVwaenYf
F79LK2Q1MdiUp2CphqhoNBqIQxmVhZgysAFhLavwq5l1LCJ7iCcRFwyr/trfr0EeCedhevdEijEu
194VuJDDEptAmVr5VsEkVGzqYZf3h9JCPqqmyDtNQqMjgzrNPPjjtM9VtQUrusKWjV+5TBuZeEs2
t+Qp+IULSiCIfPTuazghfF/sapc77+KxN5+jsRJzD5i7RFg1bsqXvX4PUHTY9pg0j/Wskch9+Cfj
3sv1o33kdrQ+s0c74NAK4z2PQjrFKviq7IMZTljAPtZ3eRgdEvngI3X7ea8d2BbqWCzxXKqozxAe
l9TtIjqWeQz5K7mBZme0lJEtHizUD7BTjIiM+gB91jma9CZI2S/7h8pobaIZNLsiNU0kAlCIfYnu
KocMPogeazS/lFuPn5F0ORJsFTZE64JgRtCa8bIBS34K0XOtY1m+LvyiMUKTWBD20tByTl1v162R
6z5Baqo6rt5W0eZ+WjMLP5zbxUbEgy+udWghb+AXq0dheYErzHBPxxGGSp39IUfVnirpFFErA5zk
mQgUe023Jv4ESeOaNYgWDd3M87zzq6mJ7Xx6LazpiXczFH1c2h+UF/7MeUUzr1D7otM/ed4AR8An
sVtTvMym96PBq6u4dxFvQ1ShG0ANu1q5SW7zEXoyJmG8C+5ZOd3P3L2ERZuUIgcMJKpjiAGZLHRV
FbEK4WeU5K1c8vBhoU51cFv7l5WDi12g4mC0/fByc+bwMEgn30duNSr7k8/8qusaKeUogYRObI0G
bX1NTq1wwgMe93l9ZGj2Rc6iZERFh97k8NJ4fVya/tmiis/IQJZHPg39C2/ADM39ys2CeoI4uECZ
uOQ5TKnK5lPWVo7qa8ljWSGDby0uo2nx+NbqkCAYJLGNoKk/2CgtMWQfFxRicBJyaq7GJTeqMm2N
mG4t/K1Yp43O0V0kZQIt/RczaGynTQH6Y+tCmYugxGM2qq4WtjMemaIBl0ke6hlrahq+2mZuo3qu
6h0T5DgyNHd1qc8BM4cxt3/6npPgJXZEvPJs+e09rywe06XL04ZD/Bhk+rh0kbo3Jg1b8atfUV+2
5fMw0SsquVNDezdafI4LWiiR9mFTRz4zyCJsPN7NpyLMn7kiPNIjvWLo+DkAeSoKhWjvMK+PT0Pt
dsE1GqAL3GODXSu2Gc08bIahf+hrB79gM0LBbpZu0nmrSMvOiezqZSrsT6uc75jVnUQ/J1i3me+S
TetZ3VcZ5pkW004FOP8CW83YH8sR5p0TVXHuFFVkymJjr0Mf9V5R7pQMU5uUGXwSt8Oqf9kWopWF
kqEfsOJx8SWdCxWX2UtdUvfZQgnIwB6waKcKXxbSP0NI4upRneStn9kr9gYIeR29pc+cxdlUk4sN
XNM92viPiEv9xfeC8p6yNulb+1S7+tVeu6s1u5H08kdC6uOyNHPsOHmBvbjId6wGv7y+hWNQOMBJ
6u4VG87FBJeAysrGdor1qFLS+2mzTKgAVhA0ugI5k30GrAUKlrDv2gZxlxLpb6ELEA/MPQy1cxgm
L241yLQjAT7J9MZuaSK6PF7okLhDmS0szwIIsmnjflSN9aMS/UvAkNyqUpxg0XvoKWxuOUQeSZWS
qhXxHC6nxRqreC3bl+WWPOcgRQ7mze+ot7dNif2zwx7nhYYg7xyuAeqS4zoAP6LdfAnK9dDqCmbC
XAC9EptqhrNJ1e5WBoMKIWNCFM48ey/lHPulRt6PCIaP/mtUHYvDgL8OSNAqpz4T2z1XI9/xQo8b
JpWdYY4KdRM43KM41hqOMtj4xC1NV+P07Kkaa6apkE7pTZ+XCH9ucDdO4mdFR510XflsZJsNtHkY
q66Kllmhis7JZpI4M560fzG/3fNSbtpaPHdhsNGN/dI13ccA/CEokYDRWv2s+uJuUuGU9MVgneGS
Ox89FRTxrbTgnWVFwzoVMTfWkbe+jEppPnmOmtGunDzzbTDd+yXrrXbaDJTy82CJ4TyXYeKW8qBJ
+Q513n3lNBfqIuXhtdNnoh5B9+mqd8/oJmpReTUd9N9GdbyBSSHRd7OA4d1YjAdUslvlUDCBcjRe
9XtYir2xm710p2swt0/rtDjn2oVUX1vvXKrjYODb2p739VQ9iqq1r0th+gfbWveDQsY6+Wnpol5Z
CRrpBllkV06RLnoRA4rBXinHbCplVjXFZZbygCoR1yYSgjhkvnoH4gDS0QSTlSjozVcdLv1lGPPw
wypQaoPrBIQlnMBcGNOFqV/YkTdDWOs4b9d7T0LdXnbPveciJDnDhRpv33hkt5RkjNu5xcxzsy+E
f8GAk8TCoRlWc9rNXpHWHrm6BgMk1mJvQC+4TN2wRijGYw6wVyDPbUqeCa9+E9jfp7xA+2Cpt/46
7PTY9dnQTPJa4GNn3Fr6HQxiSisigfcKUOkihvJoj8GO8O4I/tmvyu7gMyvbBzNSJ+mX8Bp6zWs4
uwlMdc/NUlwqC/kFV30s83GMBf3RsqsmxYbm0JGrX7xyhSm0N0QBU5m1qNiYPsKFFLtUJSNQ0SW4
kPyFBU8cvvXhWCbFssTajJnVjxfWhi9ctY+iL3ctbG7XoUkDF3GwWx50/VVbqGGHfgsZxcgBrtoP
e4vDQcd79UOSVYaclvCH27F95Y/7qkDmq8RdI6y3cS3e3cBDbGfzG0H10owa8G6ef5CpH7O6yb8m
7dp3mjdhRlzxJFWQEAvCb9tSQ2GlPfX5M3VzdFwRkeD6aOvLVJ8gcgAfyDvTdmfogSN8g3tbrakj
kH20aajghMTLlzWY8zsm1LMJkekTZ0n9RmfVEiC/I0mdn3qUm/bJLHXCwo1bFFHFv4hzLPw6FvJB
ouDsyocqfxjtW+xvErHOKev3tqdiX3dZjlqb2ZuV7wNfxMRpd9Sad/BYjh3+Yxh2EnS2hbNda6FY
KVVaYt0VuYPFvMbd7EcWR45ISpbmbD34wZrkzqc7hUkjrWNj0zs/zOOq7eJcFC9N8+jnn0p8KWTc
tj1FVaW2pvNhqANX3PpjZOAuqIs3HaR/qdtN0+4AzE7LthxOi32hctvke4+fVtS3bm/v4am1n5vH
svjw9M+pzaOlcaLewaVT8ldlW+DGIxOYkqB7rumLBcMhuoZxtwDHw9Lobdi38j4arStdH60Oo7k6
vAim94RvFbE/uMQFR++K4li4X4WmcRXuYBsQ044eGuzdORfRmjMVs/yJ9iMAvGA/Y7OxZBD546+w
edN0vO9teahJntpolEC68qBQtksfWL4VXBZzazVAjisJfLPNpYTbR/iig4NLN8EE4NSI1Lemo6ME
IKUJly8sdHoTqWCCP2kYsRmFE1lg51Y/NIDGeh+ou6sS3k73pkB3x2rgy7p6sd1Vx5Gwa8DFJtQb
AHFMHJZ8r1T/XhKycSEfhcTffR1qDYCgSEoqUxmuUYGoZvwda3ZQuHgA3K86/WzlWR3eeQGiHQCH
pjuIXr22daUz7niJA1w7CYrNtJ4DY1P8OqC9sDwh7pWWD0TB/tSWC4KQORTBnCJDSwMidzNv4hGb
w2pQNXhNBp8lEHSeKlv/rJtPeB3GYeh92SAqjhK7uusTFgPLTelUe0VkaLjETtdHeX+DTRDfHK+P
aM7pbq3fm0p+TO6Irb9PxkXjOpn2HWyoLLuOCr48cfA829x19znmtGOJOt5RK37OBjifytWzPX/N
xV0QAjDpMDE/vQ0egFiUNFbxTvMvkv9YiwAQGPoJHsgVZNe5785s334oTYFlmUz1SCeljfG9wJsS
RMCf3uDgE08UQAVO9HqqjGnjRtM0n+29Y5aj3+9c/G/y53NBG8RkNwUANpavrMIM+TJEk1gzgmST
8WzseIwpvnhwxZa5kaqyVu77FXWzeBg8MGHzOgkp37X8ajfWeRlUOrJwPxbFWeOZHG0Zc6cCns7V
ulGNfw2HQRy57f2go/NrrpaDE1gHjeoaCS88VgaMIyiKLaJF9ghfYa3Tlt1RdrJCsRursogW4X4K
R/9AUOZRUC/3krn82g0HrqF4MV0I3ZbCpEMrT8FwnOkrKb687nGxoSTdbQtXw+z3ecp3RYsKA6kR
x5yOltlU5KnVALktwnnju+ujJxlFclDkLTChBcad2glPQTAMm6boWCqRDWazmCYABLSPvUm5r57r
sfkwhwHWamfwdTLwDsp7dylEEKkuRItkwKXXwDe389vjINA2bHsNt3S7zqNmQm3XzDU9WSZQAH8b
S0VztwJMcfLFesiFT/W/IXd9c1f/b1ojCf7EqBG1Q7i+TSzpzDGo46P6Mezi5jz9MK+OyerrtBvO
uYzWf/MP/ovO9p+tELnnD0GVc5Bzd8HresAiBiD6b2Xw/kVD/s8KH47BOL3ng+ltxyVsekg6/BuO
yr9gjtAbK/QfaFMD2uXaLQLn6COljip/wl4NqdRkrcvu72SC//O5/GfxpS5//9GHv/0Vx5+qNT0v
yvFPh387vevxq/vr7W/+5zX//Bd/23yp07v8Gv78on/6G7zvH/9u8j6+/9NB2ox8NPfTV2+uX8NU
j9/vj094e+X/75P/8fX9Lo+m/fr9t081NePt3SAG3vz2x1O7n7//hqmbfyBq3N7/jydvX+D33478
w4Do9Pe3+p/XfwHU//03h/6FuJA4saFE6yHg3mjR89ftGfYXGP/ajk0IsUP4g9/Y/o3qx/L331z3
LwTsFGIT33GpS28c60FNt6cI+wu1Qxuu1YHnhcjN6G///b3/6cz875n6D+SfF8WbccAbA53Cif/f
dRPgsxGMEjIGYRDoZfp/lnMOvaoSuQ/Ev2LroODsQVZT2g9r64zowC6YGP6q1AjfK0bGPXfZnYMx
h/MMR5mO6m2YLzdwkMoHfrvBKO1uXDisu5ewvTWoqxf0LzFgQOgJNcCD8YvlnvLuJN2ZAbFc3Aws
ARTLZIF/Mz2byqCS476OZEtnxLzww3Zn94Gp6ugNus9mu/1y8KJHH2oFcWhXzxgAaLa9K9f9a64h
gx869am0YT0YSi9B8mCjQ9+RR4oZ37ven34ouHE/CkdgAiTPi412QUofK7I1DRYCkWV4sYCdeH7T
HJ1qemd+QPZoO0aqLWHVVq5rfRg8svUZcfa+YQbNulrELfNglTHzMJ0mAPQry8edtIIuansfTVdf
OZkFReh7e+zmexuVecxXlBs2jKy2lWdIYvUOusbovryuxFURdf31rfCgBdA48iQ0qTe+JlNCwB5M
aF4Mu6n3wXmR2k/cQmagjxTPqIthF8EA7XYB2m10mKekMiEoJr3vX6Q3OzHtw23da0TmUA4xnDnt
j1HaKWLCm4GjDIS7eWwH2ApNG9SHZmDVbhmb92rOf86V3VwqR6/RODjAXgny1MVH8uSTOnaNRfau
Et259iogXF53X4H9M/ronTYByktvoQma0m3sM2Gls5woZvbFxnSyvTqsaPYjaJeRrNFvXad6TjoS
LFtSue9N7VTb0LO+aK704wwQPqwtdoUY31kojp701KNfpvPufpZhn9VqsWIh+i8FFfR9WVPohUgA
kJYF65pal24KzsGN/275QPObo5hR+Prgn6jiLZwpWNoGoLAcHbkV4TTuDK9e7LqHoGdJDHzffPc6
2LY49XN4as4o4sxLaDZTs5bnhdKHiWAVSDSQSRiMdxi+h8+M53Bw7IsgaXvLjUTl0mMVIEnzlIHc
vs4v4dx7ezG7UxpITNlM81BnCuhS6izhpgSXJPGmkCEjb8PtYIrHZSzRHQZ8NbtyjGBNRbbEkVPm
WQ7ZTto0L5bjA56TwVtxRZlWJmD/NJcV/ynS2JlCpQ66+Nz9GBwJ/sFSTxdRBuSSy/bLalSXrE2A
FJCWdjYX7EEt74Flxp3vuepusE4a0ksb6O+igAUfA24115F7AwoCL9+wyUpaaaPhU5VIkco3HbYl
iCxKn5DA6xMpJ4ELhZymwvvpuwO/rq07JyLMg9OCnGRXtbrb2oHsLlUNKw49Y6fh49XxiH1R1Zcj
S2RZij167tJvuOoGFKL2vQ56sRdDoR+bppewFUPKzwfvQHIZbEN3RBP7duMGznAAxHijdaw6RWI7
nqfwuaSVueQrXS6Wh3t9daupQT3K7NlPC92Iw/dNPuGeLUGhGhb0RHogtSjDBpnME3Vjr3SGc7UW
w5mXvd6vEItErg4SE8/8emRoTs5enjkKwAspbx0HPEbz+qJchkwW6OhDk4P9ZBtG99+HPa2gGigJ
jXoRkO1iec3FoujLKI6fwi69R9WhkVeWqAnRo7O2Ydd6p6FoWAwU52kqC4yJL4rkEaENUPNBPk7f
h7mn3TuPqWSiTGZ8Cn9OiwsOkJ5ZmQWsJ+tW8xkwu1PfheNQ333fg9XnH/cGC8BEOB7VygME28AA
CBdDzjGLrvTW0XVzZLbuOrTeapGJXPJ3ZdyfapKgmEy+2Fi+mx/KADeDWR9E6w1nUpAZSbKUR5e0
frIYOE0vbg83wXGtd9pDk3DMtftUdAqtc/Gs6MIeK17NEV9s/2PwdNa70xOG5Pot71h1bAlKcjfo
Tug6YDhsBYZdVChN/HZEdhXMKp69ro59pKKnftL6VBSz3K1r8fx95AVq2oZBAGD1dnFYY2i2Hu1G
9MNYlQR8XLJQq/6hXkHoUhp/Ctijf2AzEM3+BnCHEwo1gvfFyFt5mW43GOp+mUcPZPilCe+cEaZj
laL3YKDwZPFdndlLCKbL7WbWBMS4cTE7zpo8GhobFrFlYF1k3+CsTqzbTmQp7r8fo9yFFtcympS4
xQhE08j9bAfmoUf9tbC5uH4f2ZQr/BBOu/EcCUFNa8ImtTrOXobM9dHBPgU96e8DClwbcsBT4sxr
mI050N0wr6AGhC7NaxeG6VDP7ZXhQk26aUZDPBT+1rTeL6Bhf6yACtD0bi6rx7AOSmDjyp2zUDQq
xmvrNPTzJjZOnadV52oXY4UmOFlDCZW1SV2NFN0f/6C3KhqjbdNCfUcDZQlrAu9NGx0kjzSZLqvg
UiyYYPKdvnpEM0nFXi3cW7emiarFM++uiQCUb6AOyS7fN6pW+aVUF1tbOZqseNhp74xem6Nb9PBA
WfS0Gdv2fV4oimA5A6zufDCCLvMqGJIFNzhxMjrbtfQ+JzkGJ+a4kwsdA9ALdXijm4JKY0YCMqdf
4Xx4fN58H06sCCI+MH78Pqwdc2CGpoUboq0tEWSNqFFmSr1uvg8BErv7YBpmwEiKYErYOXJ4pF09
bJZAlv0F6DVFc2pczsC2q2fmsG2x1j4IGjjqDeB/uEI+CiL1k6DZ96O1BHXP4uZqz+KKwpZ+cCXB
FgqUdT/UUu75wIuMukH1AzSPWzPF+/DqDlIho1ucAXytR4T3Kfn+0+5o+4X50NpeE6FZd7TAjexb
IEEwDsvGEZS1psUWUVbW8mjrnKHesOcftQPvF+RaX364JEvHsVJ4IWEGLpZtoId5N9fz1ZvZ8DiG
OdupfrLRBVr1O6n3hb3qNzW3cwaenr+d8hUkEgSFqLCWxCt680rCdtwRKGSh2cKW1wHzr1EI15C7
siPjU8tM0q4V+DRq3fNukUcFSQ2Uxre73zdoezfHnljIHIo1XprV4amvegBahILT/328kg65Kpo2
myq357OqpPCjuS6+0Dsco1mBN+jnsnhd5/AefEdzLz29XNfGP9KBWi+9XuqdZJWXlItdvAq4vsZO
sDiHNbTr56D8FUrs1zazLiD0LA/OAKSUMUtnYhiXB3AdxGk11cXFyYYbzVJ/BVOLaFetbSw5ejqq
nXGNop/c5Wy6fN/0vNWXToPAUSxAP74fcyX1NsIq19iyvU+3qNczzafpCas6cjBx/+I7OT8WISgT
34cTqU3auAPb1M7ivqzt+mn7+v/5RwHlN5fj10C0+Q+/II9BY1ufXpsf0Iatf9nGS0vuwW/RQJND
lxMRERKArp5BGQE1pGSmLiMCPL1ryvwrWNyjVZSQaIORxV0fYvfPq/EZkq+gJwUW2Vidps9qWvbE
m+RH1Q5NDE63f2Kmmu/8sQbt7fYE01WKiN+/tMUdHQN3X5oOX3UuuifBiD4KDzDt96Eaqv6Uz+r1
+4jNbn9pK3H8PuJzNV+rsUtkNVfwNQfxoISbN6ip37d+XuJ+i3lgXDnVYXLy4RhU5I+bv7/mH45J
s+x9tmJx43VWPT4JQw2ak82TGk1bp5XdFqll+JgU0qFnL+/98/e9WlY/ZSeGXc9L/9zeboihJKpW
mInjfDWI0dq8Mafe9nNXPNtmKva06JqUBIV5C8sGvAZmPWnu4vEhl2mtmXmrBsztcoHv1PnOlgYu
36193WRt0HXvy9af+vrdGps+G6nLtpBeU89VBR/m29OoBOukclZ5JC0h9+gKoDt+e6I30kT52pSX
wBvXO8LopbPyZzFx8wqWhBOPLcOsa32jRz85PdcPrVscQ3dR2wWErm3VcvT9WwrBhHokn6Sw7jwi
1ctg5Uj0cnCyZhAJsY5RHfjEbAxXI6huYLf7RDSpN4flRYEcDtvKEvDW7VDMDb9837O1urI8D/f/
xdV3LTnKc9E+kaqQCIJb5+zutjvNDTWRIAQSAiTx9GfZX53665wbl7HdMw4g7b3Sfh49b/oesHgs
qh//e6gMym3S2/LQUw3SY6LxR8Kw5fdlh+xl1cUfFaXJurPQvjyfDbBBA2uFuBPN8gvD+MZzxhSI
gwYcSRP2QgCHNHwlgSwjdKor39rSGXiJ25XvNOg/MpS7ocX+tBiDAJUHmaBv4mPXrwOIeBPsBobQ
/iAHjGFZ9FkTQj5Jy91/x4QStako2F47I1mHhi1WHK/QBVFx9pU0V3yg9uV5QwXFVHDi4WZu+/wI
pmZPbDpCy6JcfZ4EB8HT0GU/ZM3x+dD/Hn/eI2g0bdGrS1brBQuIusArrfmiJjLc+yT6UUUlvyaP
MxeBjmvZ6c58W7ylTYD95JhNxXx83hsyIP91rqNFBjPV6v974vmS501MNV1ENXdr71LhgUD2ZqfK
+aNvU3uOWunOz3vJ497zsBlrs2M9/e8Vz9f3uioWTRW6W2Eg9jOkorv2cci6GMi2HBEgF+VSLx34
EzlycTUpKLKgApopAK0GrFA7xbvmM+igH6amT86wl8jPSWTQcqM0JbT0r1VUXJ6vwqyV5gggFYVN
vIxak34KDT9ImVfszubH+dpz8cp9LzZVCzaLojFaJjOqe9605dpDgvPlspEvemLyUx/T4dOWO/t4
eIjn5OjCWC+fh8mYm5Wr8mTPI95+6araYIEUK4WSdTvLKbqb4YepJ/kBR6x4M2ATn0dUlOwKNfr9
eTQhi+bcewDyrqDZosR4iw3aIPRYzUSXxM0gp599gpnsmhX5/Dl4rjDdPk8v9QihhRYgARIUWwsO
jxd0avWijlv/EqP/eUnat2kcw5ViUfOrz1ezapJflQcrE6MfPTPsexefEIwtRmLBL02nJbF1uJqR
XLBCehQP122XrmtmcSI/bqK8MdCMG78TOcQnz0MYMgyQ7i5cD0WeRTveTPkhQKbLHM/1i5QkfiNJ
HS08AY+rRJ+8tYWdLnPEDs8jVfUU3HXN0VULcbYsEmcVQm42xZjjy0dx/t/jJYQaa5j+8jXEJvH0
MLmookah6qe/IylvNk3VzzCCu6ggGnh8AAsIg34NDgi+HUNffMkZMUa+C15ai5NQ02An55B8ipbx
vZ4KvVJNU3wZOzB4iOr8MMKtgcavmjd95vm5M73d0LQCWgd1wRmXEnbKx83z3vMx34N5U6A8KE/+
6tKpA34j+jZFooZEefA75oP6JBNw6Y/P+/yEMXqKHe/M7fnp//f4855MG/zysmxONqBu5yrkb9Cs
ELsW+1W9TMPyxtp8PAgJLZ10/s0PqrrIxB2jKXZvzxsFCHpt835eF1qzbTSC9Mx8AVKxVVDzKM0x
DMYE5eV5A3WDXOSlJRuJ0/38vCFhGa/60o3Lhtb9ucmg8Ct05Nbw9gZ8MeVrT9GR6yhLr5x22XXs
RrI1zYBhyc9XcMTtLZlvo3WEnuUcnyHJVmehsuE8dO14Tmcdu8XzLivifQsK5PB8paIMa7ketgUH
sADNSnrUmAj7383zMJC17RfodX5CxQ/l2P/7kueLzVhM2JKwE0TUlvBYuerA0AM9j5zk0J4/78KJ
uejnyGPnw8sAIdgtZnBD1jFCCDrwcjjE6TR/lok68pHZN8YsfQP7DeClmj/zHKvYbGUMPxcOWR1B
WUr9sIpE9jWEo7xz5/JNNUGp+jzsSjKd06r4qgSXd/G4GWwOj9BYvyH5bBdJTq4kmIslhlAH+6Cl
xZ0QV+9ckfJlOqkH8ppkqwk1hl+MPeCGyf/C+gcju/0dZ/gfXWkSSBBcsGR5Xn9MiBba9X3pcYH3
4sMbSTbBKIK1NaTYt1UPtTGEIfHQ0cU4h2rTy4M3eXBpU4E60WVfnH+lDnIjpcZmLdvkG9+X3nBv
IDSdmT4WCcw0oWQJZG5w7DR5iQZ+cCv0rMkmroDtEu3TVZ/UD/C56F4kB79J4ePd18bm0BhZtNYJ
RLFYFaFERehsUPsFhF39a4rcy4VoLGR4eJPEd8kZNgthorOuUQraAPq9mn3APgauiCu+YyFMfboN
23XWlMvKkew0e4L/eI7pcoz8VxDl/xLQ78tYNT9ksAIUbZZVkdKdnlrgWKUEK9qFW5UAJ2CTGtct
irpFiIQeKFcJyosmBH0tugmjSjCyNUcnL5Lmvaoh5eFoPmhf5ye4F78Vi+UXjbv5QdTPZ5v9auew
fI/VX10ZCfGp0Ud0/x7iH/TXOg/MYYigow+GiG7BSvOlQuzLUQL3q8Un7JAD9AWi3/YFPCVdnRzL
FFLbkV9QiP4D0YpdaIQoeS7RwhroXmoxfiY0euexr/YNMNB4NMOl7P5UKcsvZQYRzGSCCTJT3rzg
B5YvxVAEmxnOW/T2OWQBdqVMr6+IeKjf6ixiS5ewD0tZth76fsUVmS4I02sO0C5AWMcOfQsnEtCB
fm3GJa644dK1jVtkUKGEEv+o1vqkuugWKzZvZYX+Eo5AAYNU1eA3Uzdiho8sjqqXPg7JJtMcy1OU
LYtc1jsguWI7iPzcihkorEMSrjJAAUeabgPtftKijl9h5oVETDWvFS7JRmafugH4ZcV06lMdvdQk
+2Ur+xGILgA4lvuDGFI0G4HLgRmIf0q7BvmJUEYahvEfNYd0RGI2e9FllyCDMDsFG42TPnmxmQJn
k/8NLav2gQhW+RCSBeGjX8IWVy07gx2UB8VGGvzTWbCnE5wUNmiwwsp8gcSvYzdPDoO/Id/q9HfE
kz8yVOrQNfUO4l+3tQ6h+LAOrWTO7CY3s1p4fe8tTqcqCeTFNtBimwpRwMHDltcPHwJaroTVesMS
gvBqw5sFYpABtEOUVg5ZeCXdX+hP0h2PoCqYYO9REUfcJWgF10I0OmX8Ww5D8DIVVbyau9xBDqqb
C3oVWAdCVdKtDGtwLEtofun1IUG+TsGhSiRkxHS2q95Xxxr1xwKO3GYDkguunymUqGBaZIwP5Rrd
olmxJsmPRVoAyPMbY7AUQKZ4HdpiAkjTGTh0qu7dRvZXbku4R+r5CJqhACOUQ51bQ1GVzcNpLqG2
8VXyXXh0pbQs4Ctp7ZaOhq5dmSA5S/JuaSxZ9aFtlx3ElB6g7xnoCzwkNSpFeFjGpCpfaE1hyImP
VWdWFnF7+6rN8d9CAdw2jd4DVADnU9gd5L76of57BdcH4RqqMJ3FxUYBllimkT7QfIqQjQyV4oSi
sG/NfEcM9TvQcHERUTTfSYVQ6L6FRgVG452g1l2Cmr1AQ7DAKtOdIFMAeLoNzbiOclO90rkrl2EL
Ai0SMCBPYIHyQZ/TWD/USHF8ddmp86DFoD3fW9CawBsGCBXq7lw7801guMKlILONA4hdpfxFQsfW
UkW2I+zZVZKQAwrNt8Ehk6feyXHoNn0/o5qKoOxwyb8mCKZrEKCk4lHQ71PQcFPfQd+S4GKr7DIX
8A1NxcYE0Lw6W8AiCPHqci6IOUgUxbjcTbqI53ADfiyE+H46lmMyvcU1YpEGycd9KuHN6UwDoxeL
bs4Id50z6L9LkaX7LpMrnUAbk4+UAfgtXiP+3pRFsgZoeEdUKIR9PtsQ2KI3DXTx3zCGLhMGTAL1
4s/SwbbShtrfJNPLzFKxGTrHtxYK6hg+kTC3dFGjvFB185lVgT0SaANWeoIqv+LTuQYJukFDk19H
/R1U0BQnMPjeXHTXURcf4pYGUGwV9LOL6t0sdiaU04ILJlZpYyk8wMW7LUqyZXNCV5ZqzOFuVXCA
ZMmvx3TejITBn+XGRZ7rP74ecL366pX1PRzAAwdx6vtdkIyv3SwhK2rkvCcekgINpVQ8BXIfpvSI
b/UaYFjHNh1LWK9I22ywpeTnfMg2ddv/aObHjjGa7BApBUm3gV/LIjKqTa6Wz1cWg7CHxPYkqypf
asj7tmMwIqbRJWJF4+A1cX2zHyEgXYt70MpfFPvuAloHsqk16s0h/p4BaMgenouhUPn2secgcGjd
QKu/s/DoL+DW4ks+K7LAmREsaiyxUYauJ7fsr7UT3l2WJsuiL/qFyYvvLDf9yo3Tru0d5MY1/ZXn
IBPTzr5PPnqIef9NyaA2YdYgX6DBVOQpSk6MwgITF/IYp80eczFhIsxVtDMgw89gDxHx7px/8dEj
sK+l7T0Cs9Eb8gFSJS28vjoh/LKLi1NFqPhXO2xukEkdhc6gDWxKt0mg7oUToVgw1n71Lio+hzH8
1cNTlZV/kUuSQmPobkYlB83C9KUlsV4zpPRsa8HZB/z1YsncXyt4t7ekZnfEOZcLYzuYnhLbbwtM
UP8ICVpVMnd2Vz0O81FQLPfJGlr9ASdCe23ySr54HlTQgAu27Syf7tDm4zvRh9LQoy4hvWpnyDJD
gvDFsgRUrSiSCf1HBvL8aMqght2JQZEpIGPPZR9vO12g+BCjuiRkySAL3hSAyUDRjvSiRIGcOT83
as1htYXdHQ8iVOBxWWeQKD4OKTJGLrEK98EUVMcRqyWJ4tfW9OOmHMARi46eALCmF3RF+iS7FvIy
B0NDQ5CRVjiP7RwwXZFO7vC8l3Pcq0DEIwgL1hSEQbS7jpdQTXds38hxmTXVLfUS+jkuUxjXwfOw
sX5NByWXvgfBy2eY1YWJsdPEH/UM0zdoPyzT+yYySwHZYdPdQCSynTVdulVT+AHqvTrqVDUbVnRI
xsQZe+3S4V+fQg6ruxgMH1PHRGtYaeGAXo5FhbiWbiLHAONMIRScf3uG3Pr0Kxr1C6TP7TbE1HeQ
jQQyyQhLY9Gx8fi8iQ0Zj3VYQ6fslNllJYEylSTXhweVzWtbNPjRsyY/tEWWHTqDnzc0DqPjc+7P
aR8hHF+IK6oEYP8hsdcnSv68NwA4xUk2t5tcQR2SmPAaqQambD1f9Ijdu1fzuDI8H+A++kWEzK7C
V/NqFg/qnaXvQOT8qcD40QeU0AG6AvESlrve7Vk7slc8YlYVjevtjqfen9KkuwGR/YyiadogX+/Q
jx6C1inwQGVUtG1l2i37MoH9+qHX7fpHioRDCYNyDU7quC42IuR/C0PWorD1RfOtY/PfDpgnuFYD
GyWBXwu+lWqTe7OF5PmHMfFWVE4tcVW5XTOeYlnUuziIVkEY52Coe6z+bFgkUuubbMSR++4VnHyz
t1+Kt8gQ0BMqnrBeDCWIsYpIYLHY8516HftMHmtaXOo4fJmJaBYVK/dpwfMVcVUJi9avWsTjNiVc
QugHH0bLSbDiYzJgN/xdV1KedQryeip7txzI8Du0MPflhT6Lgt+6B26Tw9LBqQPqWEAGnGO/OA7N
tLK5Zy++4qj8SbYvWP9R5oiCkH2nVi0CUDbOETwUfclgRBYzJ6/hDG3uWNafhg7nEGq5rlR+qVOr
4BvpzlqOt1AG/DIL8uErQxZtSdN1nMBn0IfNUXHxNvVYWfIMmDVEzEvqOIXvEd1c0VTyIieyq2KH
FFpkZWKcjepfhEs2k2q/Ox8063oK73Hcy0vYJNtp5G4PVnRVEt9iR+G7olWg3rh798TGp7riArb+
LtvCC52spIb/M47Rz7Co3kjL/zpm8yt1yDGBxXCKO7eMhJ6vlsDcyGC4zbEIRV0Bwy2r3r0I5AuI
zRdoeJI9jBFwcdiyLBeqA3LJJWiGJEthrJ/DXRKkZmMYNqgu524TJHsr7WdGxlvQ+HpVlCD7XMGC
VSdGvoud/7Bymt6wiPxBA3fC+Rse4VTiC04ryHzi+lcGn0/cwdKQIa0lTOwC4Pq0MBMMtmOnzmh9
Q+DUIaaezf5Yopo4Q3+2SRCj89bw2Sx5SjArzjfHACOI8ti/z5Bsrpsw/stZyhZGoG1A7AU8SXm+
rGRCX8I6+k19ixQdLNcrWjfhJX9srUC+d0UhANv3FcibdMOlxZ3KcnRCnN84Yx9uQos1y+i3ySPk
XgxGrHIIGYSCpTAOgrcHRbZNM3qiI+w+VppPQQldtwlW0NQP7XZIigPrpgylMvnscOJVcQrnzxgc
3UALmE6F3dX+gQSFI98EDQHuVUIzJRLUhlkOezEY2gGWNNS3bpgRl9A2F6zNBPQZlBZ1mTXwFet+
NSEkZq9t8Shs0k2KpJZ7zP3PbOzH36Mezq78GzBHrkmXvlfThUTgGXXUwlDNYAkII1qfeBpv8/ER
vgCV4Lvr2m9TVQMqdZcCPBAggFj/heQ8DG/OaX+iNOjPvDboEtL6kw6xPsqyPDH0cIukH+AMDbJ1
qdppj/E6ErEZRXUBQppB6ZKY9ZB33ReKKHjh6/IuOfuhhzYAwAAlW6r4hRHrD7nvgw1JuvDuEcIC
H7A3H5lm50dKRdSMr0Gae3jkK7+OC/ceO8Fh+KJ/Z6Psa2NiaP8jOPNYiCTOiYb3RIcrNg1LVkB4
q1qPpTD0FFaXB2JSiubPNMNzhqGbJ8NRbpQVEciUFEglL5xelrKA1Z5HV5YiEyxBhsyCB8NfV1e3
GRkxKzvnaltNgLErLN57L3NAzy4fETKivqoIGQ4luA6Ik7/1aACqoOvv4bYNQjhw4BRWjmdrxKZ8
TNyvk7CBJa6alpo4DWgMNvGB9eMq40jktuiQsPQEwsZb9HPdAZUfWv+G0O7QPm6G8q6R1BS3sK20
AQLg2+oG2JWXuzDhwz73sP+nRBYwN03qALUYgh/6Mfq/d4FtVihixQI5JHqhaTG8WZA9gToqoDV9
EoGGDP7Uk6/PMxI/sqjMNjresgm+7JBbfyd+6rcB4swoKfmqQZDjDjYn+Et8DgscrMEqHO22i5Aj
7zWBxub/3gy8QIY948HSRDWC4JMtFm74A0hRPBxKKeq9dnp9AHjfsNC4F0UbGM96ZKfMUoPE0xYk
RjPcCm3JsuvhEAI6rJez5+5j6PjaqVH/oHGcrU3SZruu0h9qhF3FEnLp0NTEoOv2SLFY9xRFUdpW
IGBHsUJb35zozCeANbB9REA2T2gvAGcio6XmOXirKWHvHv7aiaxBUykYL1L2mooYpRJqJlKsE5sM
WOKybo8pvch2SCb3mpIQ0RNWIi8CQ2nAQWKBjzMYBGz4J/MBbE4x7Me1j04lfvIGoBds6zR98Wko
sdcosarr1u7QauIL0E68paDT3rDSJEsBBghesEgvJ5dmm7Kts2vZw0oSQUu8HGVhoS6ERed508np
DjEolA5x9hIR/2Ye1vipcm8JJA377DEvJwYNV4mz5NVuCvQR4iUUN+g1l6aEGjWA6zoAZAiRr4TJ
H1ISPfSbHJqHowFMADsiZFDKnhtawKaq3+OR2Nd2aiDTQ0O1rSJ8cuH0NdUCFuoVPm4N3cYOKD9k
CqASKgCgK9qS4FCn4geM3P0lUlCBPX7PMgztug5ggIINcIuRNNG7pGDFjCp/khr5O307XEvfsmNF
AwYpYPyj6x6SL3jxgHkogFrDsciIhQznF+LMPNqsbN561a9GC1KmLQDXpx3/F4rsMuV9CaymjFZK
pf0qRatVwuy8Lgd9hDUFY+AKiq0bY2GWQMdrsLL1r5YPfEtJTm7BTH/OeZeeOurJbQZIsIZ6FUEB
YRqgGCvcMm4ROFFw92PKGQIopr/lXC+lcl8iEeGxQc25tM78qCBNWGl4AhOBNjeK8PX3gDMzKle4
ej1kYskHSzViepwEMqYQw1BbX28LMxhY6osfbEb6D4nyGMlP+pWbof0cdPjbTIg6CLQ9F749KR6q
t/5cB4+LlbXoCBWUfHZE+lrzgzYwf/UIdAPWGzRLF6IUQeiX3UYENrmAJuFuiqK/VTyVx6KmJ8WY
eCdNhA02XTnTkYVjE/qRYszWFYOsYoD/ZxGgUYduBvtDEMRinUhkQrhx5Ms2EuM5GLGaRlr/Aq8N
xtOQ32pO3AVt2oK617xA/wJA/xsc+Lhj0h4zJkqQt+kmmdVwnMOuvxCFRaU1GGDUAuHAha+B2WCJ
7A0G4bTJPX4QwXVv10D035tUMvi4lb60VaAvlDR608HWGsAP1BdDAnQx+SrDEQTAXNCLCMH/IAFD
LEApJouStf6KtQCENZKJMkJRl/Dh4hI5INrADRci+7NBM3h4mDNRwY/TsqV1hK5yB8QSVX7ZIZq+
wlqgR3/mEnkE8E4vk7SfVlGD/YQ68l2FnC+rVIWXKiEZ4t7hNV6EcZFsxvHDYfs0bka+4AirFVzc
0N7+QhLfAOVCtOh9yE4N1rBLQmW/GaHrXzwk9ug08uBnJRR+QtYHkJDNPyascP8d9RZvJlA3HTyi
z+DIXD9YYMvK4yz4Wnx6VvkLS+boMus8uvCH5tONaBECUdpVgwsf4SpQVsu4vqGdAsJte1yjsVUH
kvNXJIegnJM2WwA3BCaQDGY9DRyiVZ+N+yCMPmknBQxHTp1aLDbISwi24QTRIWjBjQRJC71fWWMv
GL+L0vwLpJq2ZcjMQvTDuIf8DutyT8c1FDl2HYX7loA4V5FAQlap4MOP1bGesZgI895AT7mD+nP4
QPbDAvWC/opzqF97j3emDShfYGPDYVRDAxpQt68IBQsPptPLSFYCkpXIg1V20Nno5mkanv6iKI2M
pNu0QDRfSRCgUQ3VD0GEvoVYEXnZb2UbT4eJc3dGbdWu0Zan7yrNS2Q/1eqfBZtCFP4RUPEZA/M6
VMk/3uv+YxyQmBc02UIMhVzWNCzXTdSm606y1yEIhy3KtBFUkLsYSn76eJQ/GrhM5xJysWiAJAZL
388yRAlZtMJftHbwAGb1eO7qehP2AbLrcjQAsamRegT1wGpgJPokudsNKFODKEUCWT7yY5IiGW5W
AULslsIieA8/bXQgafmHeCBhYd/vbQaT69xP6lhin3gIQKxZrqI2r+9hxdpVFmEBhpLYLHAJtkfC
XX13ceY2ZUrwqRQD2JsB0pshwV7JkarDjNg4oZuXGYtThE7pWlcIbazzAeJiF66gQI1eFR/pPbJN
s0CsYbuOo+FHjiYD8ybcJXF+V6gxWktfozoYw+E2tkcVdHSfx2CU4vAH1a/BqPwtHmr6WgZ0xarG
3SGE8cvCAENVIkWsTvLCgO6EiMG6DFHFbxQVNTKGeL1FJ1gdKnwXIN+T8DhKlIMOn5NjGOeLaiv7
WhSQMrHUQ6rNLx2A4ZUu5FYHFklkQwSWEe7HGJ55267rsJJHYhi5oTjBWQv52zIuoMmZ+xQNYlNs
EW1VrN3UYvQDCnIfIF5mroEeNnXzVnTdcIeSIUEc3Q0qFbEblf3hWwPRSQJGLKrEiSdmQ6fxItL8
4eeVJxU0367ir/bx5YVVxO9DGgpYC9J0BesLv2ec2AOL+DogzZen5vAowa8xCaDrhjbPmvjuMxLd
47HEjMQgg+Cm2fA+8ps8s/0S85lmOLpLvW1Et1GQlt7C1GdbXAM2Z6jfEFdT4py7yaiXRwNVFXzS
/lvXyOUrKfojAMD+HbK8AHkjSwCgwe75csC2etE+TjaZotVssJ0cshi2+ZkJuoriL/CDEG8EiVmh
SF0lfRJeZMXfuT0qCygESSP5DpVhd05yxDoN6FnnfCyOHhX5fTCg8WReAmYhqr8nSqpj1KPA62bg
y1h70TqBkbeyG/Z9hDEkXb3n0F8PyyIg6LEmBqiu3cUSwWpVYc5xE59m5tGjdPwuGHq4DlpRH204
NKwbgsyEZZ2p+e7Hur0g6hLaQBxBCgluG7Foq3yd5VVwf97MgHDQptiLh5DbZBSEYYoUvwlSbUZi
bLFcQ4Y8ImgrEJHYi87MKxZntzbz9sxay46+EVssQmcRIwdOj6jvOQqh20D+QOZu3mjXgyzgYb33
SIoh6cfc++ySOdXcgTg0iDQb/zVdGoJU+mmA2d9ZlhTrSDsEDT3edoWg151DNwUzareCFTPescd7
yqePAj3aZg6iQw8Or+VsyVsUdzao4JEf3HCbq9/Mwtu75IjQtLEyryZlwaUi5ozsGAaFBVikQW9K
B5G1ruQdvVyM2gNfos4pLJjFQ/4uImTeagF1ZAawFbtGVSTFmY4KrEdexnu4fQkUoC5B1ROHuyFr
2dk3058i0RVyy6p9DF/XCyFyN9CuQJiHsxAfzxeIG+V94mRHm/k0J3a8YH/7xt7Bz2U1HcIwzF4S
O/v3friqHh8SetyrHdrxLjSqAOid0e+k83hvHa2xCMOwhfleK6RoTfcYiSGPX3NFI/RcJCJIZqDz
G7J3EaIZkh2mLKGMzIvpJW/nnbSdufiK3mBpcHcKpQUiKNW/su0q+K/d0WjZX4HtHqKxBPuO5EJB
4D5h3MidakY81MgXKBPGa8JBzwfYQ2BNTiO4RfBkb6IFAlOB3yBQeO9iH99pGA7Q3cDukEoZ3xME
q+x8CdVFEpQB0n0q7MZUuxMEj7DeP/4iL+a3xra/OoIEDfBDyCc0NbnHziRXg30XgtBNzVJyJ4Ug
txIOEkhs7s8bCPvXpFX0tYjNuKqhqdnyCDVR1aXnXKvivcHmCYIKP0vRObeAIn5+Z+AFl+BjBpT4
M+JS8NAcGtRVDrQVHeaviNn0ZBLkhsEjvI8GkOBQhMv36BHwElispnELO+DzMdHGwFa66m+ZlLeh
LAGOYtrYBpOssbNPyJSSbXqB8D94KSugwKYIblH6DSNM8f58g0n7GB49Qhjw+IRR0rw2SO0qNcag
zlIE+ODTuO5HWm37wVaYhgLrBErJ4t0pmPLS2bnt3GAEaFAgACqgRQ7HfYr60aHWike0Qr2xxS4Y
UzjKW3tEeGZwj1CTAYtHC9h7R5GMU/AdWkB99IE6Fw9ZoMSVMygH9KPqstc61GDEETyWqYidoGdP
rpqxK3MnPwp/71pgL10YIokB2liNShM5KPO4RU7Mmk999VZPs3k35XgKkT+Cs7IY3uGHe28EDS+8
GIb3UkFsXWaBPD9fOkqMXZy0wxCpx2sTCMeWdcSHw/NZERfRUjcdZCKPvy0enzRPY4JUKLxYZznS
41SXbZ7PAlDvNqFHw//828l2ajtqWSI+Gi+uW2524PWRqPF4i43XSKZsFEjZx7MVHdKDcU26eB6m
8CCeSFJils/jxRrbBOIE2O//3hTl6ppQ/d9nzdSYvyC8Zv/fW5LoOjF7ZvU8gvPS3kHQkKZGgHNf
Q9KhzP351IBLOAeu+vY8QrrqoSyRQvr8D2Re3yLHm+vzKNThn3wsg/++L1gjzIKMQ3N6/mHUBw+J
fB0fnl8BzLsQSCBWa//805xKYOLAGXfPr2CqGgTlhYncPp+FdqjYwFAgN89nbc3JJh+jbv38l3U+
V7tAVYjjeHz1bFBAMyJkpUJD8gF5yXC1WVjsei3zFVZGC7eAog+5gtg6a6YPB7ps2aY+3kP/2QI5
ID1iJSSyp0WvIZeax/d0Qp/UpOke6DfbDJB/f/QOZX5SzfPheejQYS+gp0mPeQ69Zxk4cAT4ReD6
LOQJYVnTO8Uuuhh1DpD4cfh/qDuz5biRNEu/Sr0AcuCAO+C47NgXBsngLt3ASC3Y9x1P3x+kzCpl
TlWZldmY9fQNjZREUYoA4P9yzncAwlCfqjg/leO0ndAcPhSD8d664zls4vj081EGDWczkG5/GJd7
vaWswWDylMcNC6yyfyrKLL0rDXSM4I9cRv65fB5ScIT5zNVVB7nxgC90Qzo3SdmFDHYS7tx1TJ2D
p+sQxlN9Hgo645DhwSacE8QGLeLCMGuKvVmjph1gS580o61t3hqApipHPCP0bVgshfuZSTuTWu/V
Xk6FMORNQ/JRrih1IJFTV78oh1FbENTG/seX/PmFqzUt86n4mjMKu4tT7mfN5NSbkYb/vBgGbh6B
WGwfLtd0UUecLWZ60xoMMSoxyq3op2+Gw8uJWJe2ph7ZqEnbPUu3/2aOHJhontdmH2YnKzStZ8Hw
YJ1SNpzmdGBQ3eLb7pLhW24STV0sklcFiRr1ZJ6dgwHkFvrtcD23oLu8nCEdI5l3Q0ML017S7AcX
KFPUmMcsj7HDgXjgsfAZDjcqQneOV8xPvPNkML1sJT47BtKoGWWxY/qinqvWWpVajseIyCdWIHmw
WsKCbruzsOIN12RJZaefcmXLbdJLHrVDjejbZaoFtMlNWnG0ZveQ6Q5RZsU4kUPtxctMdTvN6ovW
sNSmYAS5kk6nWfrRJWr4+ZllTqu2lNXNlHvt0Uu54tuq9J8jhz51SmlranVB4HRJJjv4FIX5dnTj
FOYJ35wALN6ExVQey9my1pNEtNdRLIGsDsAgcUNROY7bvvARTaesWZvh0Iwuqk8B3DFQqM0I+UvW
4PpA18AwH1v60W5sgGMaPPMTw45ehIQI6vsccUTpffcg6m/m3kHTYHggjcHb0kRbp8nBWUec1Zuu
A2QZtX9D+tRTyc+a0GpcS0paftQzN5R321jTHcA0JKIASY04f3CRyB5jVBSIx5DtRWF7jhNINHkn
5ZpKt9+PSX+wWcw9O+hWrsKL9mXubo3R6R9TQJgXUGgDu9PhILwJQmQxAlN0PHYKSKpCT33HaZK8
gCYojphAfBYlMnnRTgWQLxHnxG6NTWWk6YtTmvVuSnCI2Ms9Uk9DvO0KZ94nlKUXDKPByh5RhGgm
lMcwbLMXNtEweurXmSu6xUB7cFsjvGaqPZRdjnasy4pLpsxhX88RTEE9fsVy60YmCFOh3/16ZIm4
/GS63EtVT879jx8MSGCTxVhJQvSopB4E2UvRrvx4Rm/lo57MXQi7YT64h8HxeSvYd+vbuhblCzDA
GHNYdBNzmcV9X71UjZxu0et+OFJsTc97DbG3XtqMMYOCeUgBszLdeXgZAOvlyWAu4pl4Yy2/1BJ7
uGs7zvUGoeJptsHTd+k0b+sWwKvO0XZEywMc4Zuz9UgCAlVr5i9G5IEvFcl8yNOweLG9+pMe8EI0
jG/1kD1kczY82+P4ZW6Ec6mjOcQQPBm3CctIvwlPDgDIOy8wANNyhbAxcJDivji2y4689e/65WjI
0GRc4gogQdQa3QsQH1C4+NEXQafN6Eb1T/MQy3s0VPtJNc3PxM3/10iQzeN/Pf3te1H/7fK4e/or
F+RPKJH/RfAQy4G18n/+gHT8X/CQbTO8t1Ee/coP+fEtP/khtgU/xOUXeOqDCnGXrPif/BDb/M31
cL17PIZJBWYr8nd+iAF1hD/pKNNytFLSWdJ7fgeIGJb7my1cE80SsBzMnEL8JwQRZf2ZKKOFZh+n
Xe2wr+VvVX9N/XOBJjA3N0EZNrpclwgHUgzKLU7yPH7NrLE9jUHN0FSiYTBGlooOmRdlMvVbP45u
HVel+xF2HAtH5sQ4MZNzHeu7tJYhhgAL9z55DX7Qxjtl1B9ZOvtnjPA89KvwNEWPtTKMkzXP9rm9
47zwV9TiHNTD4JwtVFXIx8ejXybWkU5sK0QXrLzc+1wYt4jICur9TN74KgZG0dfz2hPjHrYo3KX0
YZqEe4ZflJ97eH7j2PMs7LurctwLMtdpUaev6Bhm3dyNJrToBnmY73rvgnVvCkFtbC44Ql5mzU8c
5/EWZReG9ggCJwi2jQ9uHl9gtGYFkpxkRXjCbPMAhL4uzEFDvbNOVOjvY9KB4pM28l+bJ9SPD03f
cSQGbswEtPlmWpQYfW/T1bYFoHU4kK1qJ0jI8dkfHX8PAgZnPZuWdZUzSc9rVCz04yc4st2JLNls
BeRSb3QcMvEOh/5oC6jYUWI6K47KYFNkbXPo8JStJwAONyWKzVXsjOZTKh762BZXNmBbs4HNF3rU
cuaUrNIvKcA7EqH9vWBbcKh9uG/UKfXa92DPeyHnvcu4f+tDdrwzmsDddkZTgvr3k2PTiDuF6TVp
rfBU1gRclSs8s/q29OobXSoGUSAuGcBWIG5VeGLxUR3zoX7qUJLtQR3AUalQZ6VhWVyIdyku45A8
2jOVXIl4svUB2oHh+ZbO4M9K92myTJ6KeLn2yGWWoYWO0NAcp9ioNr7w5VUzuWrcfmfwkl7s1mQM
boJYyUvicdlqkyKhJtbazFXFsjSwbfNaUCaxne0+HPC++zp9dMHKCmQZ2IRAvylcYn45pEsnvcVX
hdVlxsnW0Bz4nOiOU3aPmrcPMdqKgnRDgs+4m3P2sAMylouLrRMx+rfQq6s30c/BKmaGDSTfOalk
bF5gum27ekB2DJzHXP7W2qXah+FYbts8e/A8ehSGLateqS/gwy+T7+gby5vi23IkiYGRX3f0s7He
Wl6+77hyMlE8YNDlcnc4+ynp0A639m3TEKNGKXyo5bA3LKYnmBN2aRjr/RDfgy5sdnY29ngM6n3a
I68IgekMMzZmnmCr3my/In547o36Eqra2bY2Ly3ZJyh48vVYEboCC4OQkEFvlJ4pUQzzGnjY7cMm
UesQXSzLSPJEeh/bSpOdixw6YAEQEAdofecg60FxbJ8Upti1wWyB6LrpElQ9pEBcA1ujwqtfu9J+
ZwS1spM++ppLxscyV0cE2+4BfsebCQ0H6Wx7yHCeUVeJndGphcIAjLjI7lMeLHQta9EpJm+JM+2Q
WFWb0b7OjV9eovyZqSQa8h7cc09MyMGLnW8TtrSV4SjrZEXdKtLesE5aZ9xM2nyZZfFFZGa9dZUB
o4FsHiwIxXfaMxT1/uS+4BMYqTyjSewjiOLW6DnPpYezwZ0/CynNdaeHp6RAdxNAor0PYgxXptqI
am3b0n0tpnFvVYazQcBlPdbkMoFI9N/Qh9tnJHuUrip/sF3NTabkawZBsSrEYr3NSM8ReGM6QxOS
GqKDrzuKOl19t9Ac3Xn2tEPCmKLo1/6Bn7ya6Nw2bajiTW92rza0h8jHamNzt1AVze3R1Dk8H3Pr
lrK/ATnOTnnyz8JQw1r6FpTWCdePYwJjXfgiAweDsgHmxAlA0d47eGgHqePE1B/KSoL2RDfWiFe3
Cxed3X1WTN6ZwYfNSoQJja69TRDb7oo4Hwfx54XeLwY61D322CWOjrE4k/Ul4BCG30AIQJgoSBCQ
F8olkGOabMQXE0LvlFoS98q2d8hm8PolD8HO3wxa2+VpEW9snUTgNK1PAHL1Vqvmkdvg+zxG0MYn
zigRQBRF3Csrq7iZGAiGaZ3CDaVtFWKERwxv7dCgO9vNDqr62I8+wswDIFjqjOaeqIOSGAbsT9LV
+hCYtbW1FYTfco5uED0OkLuJ9NKpxzsnxa7oyDTwJzTyBcojmtXy6sQEGGgm74M3oChsYfhMsUR6
jrJ1zRZxUylZXKWErWx2zcZJWZ4PrK3yDM2hhSl5VzXKpqmL7cdS4/XNGbM2Lo3NaBhbGVneOulu
c/T4q54MnQPA9LkKnV1Rx/OaYqbaQkCfthiwQpoSTxtfQkCvWLXyAQssH3xGl15S7xZTktnU/cpa
NoByhOQYZOONHRvBwaavKVsYPhC+SQGr3SNYboEgaXg2C5amePm4uawbq8RGPg/9Fd01Zgm/T4+G
TwakHwRcat9Lno6rrhjTHTLg9yRxMNyWd71mhO/C/Ybg9iFNjtvSs9+YjIU75bvVJgc4j3O0awBM
YXOLNbELxMlEs/OWUUjsWi/AXGQR1DXg9PaUkxxjqiLcD9BgIU1tPMapKpec7X7V1KdZ5fdNZDEG
bGoff1oIAagnDuZHXfk/V4T/KNe3XyPyyP5arC//qL+D//4/gfgp0g3/dR1+eZ/A2BHI+AvGb/mO
n2W4VL+B5leuZ7rCZOyxFNs/y3B+xxTaltrBRIYBSsHq+x3jZwjrN0eQg+3BeFeW8Fz+vj/KcGH/
hvLTthbyni149Lr/SRlu/6UKR3rNgkDYnqM9U9EoLEDJX/iOwjVw1ocOwFtQc6p6hfg0coa6R03Y
RtvjeIR+8tAP6UssUZ0hTGmRsK5QArAL+zRkZBbgHFgNhnOCf71DgGwHsBRsYov6ae+4+oQ+TyCr
p/vMnxEwomFOsu/hFF+FpW5kE59RSVwL9xo53Zdf3ojfqYV/ohT+mbWp+c/RrPAaenzwtLfQGH/9
z5FqKHTMSGWFaxV51D3uSGQ02U0YxVc/t3fBzIx0E6fNJg9g0tefp2B+DI3qiSnUSdbxM4/nw9j5
8BbSvZToD6NV69+LEU28RlucxPtaPXrWGZ7IusWgEjLRCK2NbaYI2Zv7piuIkgF3BCzG5TAunPW/
/x/+Ocby9/+gS+/kKZcZnvpL/m1Vo8CbPZaZgqIrtqL7cHKPjttdJts75ZEEMl/cg5wJf/bl3Hz/
nP+4tKK/0B9//mC10CdNycXNHObPr+zouYBuknaB8+C8bMa3Kp/2mXka2vCikNCPrn0e0QCZYway
kGODrBu3SRipfrV6sZ/6YFvQ4cXdW8opG03pnvkPVVf3hhDxTQURddB69jF7hKZ/KIkaiTFi4Lt3
S/upYrhloWebsbGJsv1kdTnwJEguVWi8ij5G2xbvrcbYhMyw2YWdess9o8Xeujfzopa+LUr7wRY8
WQuezI7pvFtR9lpn2V2siODySQNidimN4dZz0jsz+vTv3zTrn754tmcLi5dOmM5fYr+x0okSnYxH
zf9SBPVetPm5xkk5sA+z+5eZxBu4eOuimHaalyHKzbOJKiAzwn2oFSpPxvOwNXR3O6DVRKLy7/99
8geL9h9sz5/vrhaS3FSXhwKPhT+/u6bODLoGtD4kRNyq1r26Ifc9VBIDtZclSEKRHyyxrkYfPVPq
f4lD/7M3ybdg6AGyrW1I8ZmJLNLcKTUfsXBuZtSIbWJ9tGghMMSSoqJwNtBgQPpIGkrSZqdTefBJ
0kqB/8cmYj2tdoR8wImczrhtt3jvt60TPlFoZbax7hAwZuC0S29+CmExxkn43IvsLNWG2SsoxgF4
B0l8QewhMU/nJ4cVfw7LKDWNT7rTu6D4oI7Z1AIOQthfhqpAIKF2TVzejll6YtH4mPBq+y2j+xuT
XZxjljeeJKcmDY9Z8MkIULQ31m3il/eoj1as3Z2vtCNr5RGyUjrrBn6WwDLf+uIWISaoyB7ouoPP
Z92Z6k6bxR6Jxwnj+NFhpRU74qMdUr4uGNVDtcrxuJsGzrbLMHR3UeMcQtD71Ztb9xie4IXH4aUX
jOPb5tLMSNJgkzJvIaoWjIJf3JCaeqaO2rcBkIK52O3AWW8CUYIQxFUlSKU16TgwksJ/OlRFdmYJ
cRdbI0XgfAo64OvM2r/NQ3mx4/o2kvF+CPErtMBT2qq7IBh8tyr/3SMMNb+0bnQ1QutmtLLXztbk
wW3MRrMyLYrTKAhoGMQNGutzOhpb20/2fT5ss6A+0U5s07Q5oOO4i4aA/V2y8cg26bsTQhymsxVm
u2AbSHv3LeuK+9hUBPW4RzXML7ETfMchfvDTB1mq3UoM+snqi3tf1Y8wyPb+XD66dPShLfduP6f0
rebVx7NB+DJgz/ir2ztH0ng3roemUXhPrSNfa/EclJLRsrlnJLVPxvCr06k9Y52dbWs6wOxmrsCV
uwhtqkqRKzNC9hmZbyRfAbe+zaO/nS39NC1PXRdjxEyJ2bx20rmVPqAIkX9urPK+mLIbbwxuEekl
BYqoNwwugmvEgHVNk+epc+xRzsYtiomOJ5Jb8YZCsasrvEnA3WqUsJlzGyPulQs7yUCLhmii1U+y
jj5aP3+Em42KBy19Pr2kDUI7Xt6d7OyDX2RbqAubBgdZOJsv7UQSVJV9GC6Gc8/hRqweEzvdBl34
YckKVqBxsBL/afSij9iHsWFnW6+NP8zYua2svFol/nvg66fS6S62MrZqEte6QtzjkSMZENzROfWh
J4KDGNRmjXFrj//ksdb27RD4J7qV5/596LgeSSEidAQ5uJdsOlheBI/egl6BuPEdi9q3zCoeq3x4
yY0ZZ0xgcOFyruox5r59Ko3kYTg7ifFBCMbKqOV1HNMbiLAXojJvVV09Npl8qb85DmyQsraAIWLT
vpVe+6oj75pgpWEfsvDzV/3M1DHNq7ciCr+GBdVN7ifA8DD+uVl/8F2oU0o/BXb0fSTyh5jTjNwG
90Duw33aDNs6Emf2t5+LML1xCoVoCfuLOtZ58Wh3NPX4cl6SyX/KPGtvksVQuCXWQoIdXDnh9llK
iUUAHM/YGXvL/K4TNIVhk3/4kD2RNtIvVPnGd5a9RarPwJ4w51ba2JL+vIQEb4h8ZUbjyr0ZdxXa
3ZlmkZ2ETh/rpj7E3sTozpJXCx9VYcXflUkeUek8jY3Fikx9sJs9Dkw+jRan2pwv6FnjhAXmZI08
YbQmliHaiCZ+sR21Z2pA2qGJD3BYGfbD7CCtdOcdJOV14fdruy4fU/lKX38zzvVlLHEAF+nGdJ2T
L0mZitoXoFwHFfRHeOyvhTHf9Z0XYI8KV4kE6jbq1yn3v8sIRaVbXWtPXDDTbuPLyGiJBRwq13pa
Ze9OxGyrN8CZFU9gq7eGU58NG8jUJNRm0NFtzSx0nhGF9daOpfMhGioeY6R+htHVjMDtpp/KJjyM
LfcYG19vmNY2YAiE0ofZrjaOSq9W750FnkuAyshMBR698AJk7ABY7hhZez/19lCKjx3yFeSXT6AA
7nEKnVrOgX9/Qgv3n5RfNA7Ccahwpb2M6X8tbLMyHuKcYcYKtQJ2uxfNqMvv73J7Yg6AWmxkJYao
sHPI4WPEq9vt0F6l+YFAR+JxKQP6GVqe/7kW8X/Rnobe7F93h//1PQjf86hp3/8Ehud7fvaHrvxN
M0in+5KKepDu7Gd36Ji/MYeRGPpoEGljBN/xB+Rd/ybpG6VGIa8cyff9vTm0YMO7rq082zMtxXLF
+096Q4xxf7rMDIvqhB/lyOXXf2kKm46tpnYN8iDoHOs1WbIL8cqyze6LVeueq6oYrWimexN5YG3H
zBkY+EVlMxfJF5vVdf8lYeOy2AOY5T+go3LMtyQOIc6vmI/wLbKoreZQpdKCQGs54E1WMmI//7mZ
Hcv7WPZTmLKQf/tXgCRhf2+Uil4hAI/nAyXMPgdNP7fXupewdGSdihEJO2YaKr2OCEknk2N3g0uf
1OQaRYIxxU5UriCUrGqBgufZmWzYPBiTfBQepLMggeuWkA4SsQHBOPRURN40TibOURbOLsHtZRcQ
OpJ15Ztf+8Z4G/CheBxk02EIZK/RnuyuXmCapO4Ft1GfBM190rEo2grlj/oa5AWSpbD3hua+1CMY
Cb/PcDgCCBMVEVCORlIyurC4REXQ1nqY8AQ0k6VfsK7jMPNVpXZJVQt7Q9Hu5A8q09l06RfyOrni
ld4kQeu2nwpTSXc38QK3qNrxRz6mzainIwoQPBzhGHbBTd+WnMTkSvGkAlicJ9tsDtmUUVUy0WZ5
5XwFWuXJTVez2NllGb+xriJgIiSrd6b9MriL1rDz5CxPIhP2eHSQAxFE17skGbKHoKrzBoUEaUlm
79dill2yM0U4Wt8w/dPWAWklXJf53o/ZMVYeuVNzzgmk7AG7J4sFAJyW68z1OSNrosdHI4cFt5D2
w91YAV3e2E7l54exdzEgg2Mbqr0xzZX7jguAkQv+1wG6AJaPvMLlVHjFsLGMmFoFkZxB0lZe4/9W
rLu/YvFeTGipKPoT2gqq2Nwv7fBB9PoH+VKg852xGQCCJxscboLR2u2r5USEOBeKzM+08koWLUMX
Y/tUU4JSM8u9/DkKzV5skqmbFbm7RrJsMyr1SZR+lRxKNQc3TjUhmo/izk0fZRswf6e0C4R7LGIj
IZK2b4tkP7cCOWLPrtS8ZBE6nB3CYo76rKDCuvdkR1iB7GvUQKPTJUTw6hbwRI/T6pVyuKgPo1ea
yZIEJh4DN8OBg9V64FbsvDI/mIlPIIuwndGhC5ApJPDSjNe9nBVE+pFYMZUtcHyVjv2E1RCsyncL
XcbQZj5kWHNmAzMOiBRgz0VLwxQlcfLZzkjVWjcyCdJTzQILqW4ps2rvRkFeryftYaEXpDrMRH5N
qfUyc1NPIH1mh0dBZ8Uee2E7FMU+5wCn3INPhycvjMz21jM94a4kVDtnxWpnHG6TiLdu6zYzgTOQ
msksDoQujbUZmSY7RmtuMflzNZQ7XTuZv2uHuqLFycqMbU6fhGprppWoX/qyVl/yoIHO4xSjvKcL
B/4F4AUaF+DZGJEuet3hajpV5nLP4G9ZlVUl6xt/nEnhla0to4sReCEL5nFZqZrC0oud0kesSqb8
+G6xYj9GZkhOeZFbCrW6rsnnnRY2UG94ZBJEQCW/mbmWIUSaOJhAWlRWvLXghIUb7Zg2lrwu95dU
ex3Nx8KomvKz1Wumxg5MdjhgyJnAZuHbwv9lAMBeLfqz5JU96Bie8jnO40thz3BiUdxqtaDqIGwu
u3r6jQge6F7nTTXesQNPoSwlCBpzlkjKAc0MsJmsrxYlpUsYzKidz9KBiEVwKT7C5GxGjhrAd9Zu
Fa+crB7th8GHifI4ON1IAqOeEJKzlxZOd+iGVCyjGKG7a5b2VnKolsSzEXPAGnqLVxxAPbcwG40u
JAhhSNvpNgmZZa4r222CXTfYgTyBObdxeIN5RSA0SYMtgRNUZHaGE1M4BEUzG8AFXaWwqKVjhp6s
hmjMgneIg0sU12pT9RlZJLMuXrTrITaXgLRvdZci+Y+8UED5gRXEQjWQHpW8W/g440o/JLF69nl0
p/wAPicJqUZvMHtkiJH4AYfIRda05lCCp8q+MwLBGmS9eYRG6xYgGoeo3KaFV6udgUo4WTVlAVov
KAf0Xk2e+/OhCqrZO4gwnhlAWGaJhaEoPHLT52r5Mzj6r5LDtN9qYqfr72aQ5zRKQRGsEyzz5lqH
HTT2JMoGACJoX8dNRzxk8sauJk4PMkyr+smyA9ZIICjC8GsCFwwqK6D0U2H3AnI7jwKW9Bny5ARU
kYc37y3hyWTfqJksh83sje1D66tBnAgndrn0ejRHTEt1lR1MYFlk0M1FG6Op8lp29wPGgmjX2G1T
XWw00mqTGyVHIbG3s9vdEYFCZN7kaS5Zh/zQ6FJNsx73ASbD4RP7fdvGzjHibPLY68qd2WQd86jc
g0sWzD7zvAnwFqO/wo4E1G+XqljHoulurG6Oa+BlhHVBDBO8efyEuRM5y6xoIr6PB07s4LrIfdtH
EBCCBaI6c6dbzjKyOq2BxIcPSccclquKZzCKRtobdlgBwGIiC1Utx/h9MkoRfPWTPmh4f3xCNL/q
kgQTj6dH3ua3MiQOdFeFKRhNP1C6u6mAoJpYm5t2PvtOOvjPRWLwyAMjICZv29lGBBDDB5o53WmF
+JXWdhD5Wk1deh9UurVe4qZxqseoCiKiJSpew001N9oDS5N00bZGLnCjRZ4+mHaPxmcX+TEi9ml2
qOL8Qojp4qT1wF8MqsQ13wbGe+olm5sUPxppgPHBiMNW7W2jRTCDwlFWL800yIr+rpnYTlPIWdcO
0uxr4TeGdTAjP5MfqD2ybGMFJnj5QlpxhHrRcIutJxNTAEbCK7TttGnHdyYgu/rklIaF4EfHKrhW
4HfQLpiAh7eauyKhVws8/By2stqvaAzs9mHqwWkEq4pKLf8kZRLZW4qdQdwlocdR0HSzgMdSKjIk
tpYciQHGCMjcxC4CJjpICCSB12GgrbMpYheJo8OQaG0JQIOrZskp02uzLErzSNxGb58yrzXy7xya
XgSiZSic7sXOe7e6h/2Q+48ZLDd4C6XP5vDZlu0YPcd1nQzXpvXaaTwXce3OX7wap+WWtJCGBXI4
4JNZdVhKnI2Me24Lt5gpEND08U9IVIREkdwQJVleW3PfvFRVTWx9nqhYFJ8s+mI3ObHjbqNrm8gs
C1+Bw3VOsqf4NtPNf97eXaIvddEU39u//RewtOy9/fb1b49t1H4hezz46xrv1y3e/6rArmUL96+7
uct7+j78SXEnlm/4XXGnfqMhx82k6FfohSRN+++KO9Z5zByYo3u/N3l/LPro1xCqsb81lUYGx2d/
7+UM4f62NIR/CAB/33f9DEz751ua5bt/3dLwPOQ4RJ4jCBET7DH+MiYIJrdzMecQVk+MyNr2iuLJ
IPr2YOOTWU8DOoqqU/1dMajzj9+MkhrhbT1tMhkZl398yLmzLxQAEL8R01EQ/fG7yfJZSKl+stnw
HdyGuNQ4sA8xgzikZsVtV837H3pls8ZTBr8t2/74Mq0IGoX+h3u7apwnJ4yBxmXjWwge/0g+J2TD
Jrn95b36J+vApT3+6wuiaY1MRY0FOYUGe3nBfmlsC8OqbNuYx1VSGc8hiBCIjgTGwJHwN2lDOG28
fEgbsLt4rq5UdgxRiBrYDHYxsNyK7+ZE+dhSouMQ96+FjXFRu/G3ysg3ASA7nm+S+gbrHuDz6JgM
6WeZGM80n8QL5yZIk+amcD3SmfPvVUOlm9YIjrvJu3akZ6eJtbFKZa/aGbpDjO4Aina3pgDG62O/
GW0FNJkgqzqxnR1mzHSdjduqRrdUFygsCNTAgrT3zK5djf0IArlc2B5EeEILxqpBeM46TbvzaMzp
QSnIkl6ZNaALm3wT4cEeF0MDaRKrLPFH+GzdU00LtWkiGPT1doY9RA9gkxnRHWDaD8znWpR4eiLr
WO91KI+EaYVI/v2tKIwPtzVZenbnWqBX4fji5CISGMsZc/9OGtgC+mwVF+4+LfN4k/sDrJ1sTb1d
A23QqN6M4GuHPmybFZG7ncoby5RvcNlp6DEv1HFH328UoH0jH0y88SXKbPr2gj3QHeCUUxynAQIX
3NxjelcUXIlqYlo+nfIhY1Pa3EOXQXmRTDCSxIZzFugl8nDHIEsUCw8D8VWeY5lyYpQVZkQItGrz
lbEo9aauO7qZ/1imjJ/Hrj6wTUpuTPgCZUpATVQiG0OVvXRjMW0bPEQ3dr8I5I8Gku+t05OHy7wc
U61Qz0MJLqiqUaz0s/JxtrHKHHz4a+S6A17DfkKlj3hRbNHTAmhp+z3F5yVoZszGBgCjknEsVnlC
d3VIOK4gypRi5Sh8fh50hnzttxbKf0LETaCk4J6g6vkl5j8Z4nGaKGXlumudByiOej3H4sUlR6Tz
UxLObCKcuRLGDvJwzqAbWtYDxDP76LU5o8dAXVD2mtsOo/ZeFmVENo8q1qEVeDxAziXORVQxPZdf
D4q9rmpsFe4xSZqjRPTVKpCt2kyu7lBdmiIpN6UBPpLQ325d4gfIHdl/qkZvPRMIISedLcTfy0LL
wLmC8DbAt8BudaMEKQM50NRoviOKC4w0mkjG0zDiZsK8+iL9miLy45DFnt+Q4jNH4kg98SChMaBq
x0Oo60NusWdI8uqrmy0QwYHGStvVUz8BacXMgvaXeIqGiFaYDxuz5TKaudFtQF/4UnA8j96lCsMr
sh2osCp6Tkf3rD0uph5JWKpYaJhFeXUGkuE1XqP2zYXzIcIUbx+t8dgrZAYEpSdt8gwbPVx3FrYT
xV+s2IUTNCgHhgzEMpelv5WKpTDU82A0T0wybjs7YXcDoM0PManGuriRdQMQ0J31wejMFwG2ZeYf
ddHT8NiNNMeuLnfKgWU+QqbwXeMUyOkpMax6Q47ZvBqWTNuk7Rkir2dX0d363XZMWI2MlfWFEdjZ
8s3vaD9gGXUmzoLuceg12INVQESVktSA3O5EiK0jSu1zkwTvokKQUFvDl77MvH1kA1IcAh68BGqs
C00gCFJU1kpVRg6VrYh8gXDun6ES5wfRA7aNbe9cQFdcXpA/ftfJbQttpwF+aPnDXk6QDhHoJnGA
oCZBcSif5L4AWkLK8iyDgHijls8cGUukZBRspt18KtSUH+uB4EcKaA/CoIu5SX7U1TjvvMjb9eyW
gpZzKijru8meazbcfBYwd2x4zgHuscT2xy/944OLzlVDzABkOcHBTGgnIXZdZp9oAhybT2bD477L
KvCQy5fWhHx79knN+/FlVQfPRWojX8D6gYywsp6KBiZJF5UfP76qsf89SPjDluWJp7ZH6diOPrDv
OAywhpofBOzo9cAEajsVfX4Srp2ffnz2jy+FyHJymwiVTkAlrKgf1vayMylTK90zU2BVxCVo2r4i
kS5fB0Wjvukw+JwQBfGCvzLejk0Gom9ZODtJV6wgXNSHdKxGZgjkMJNndjvRTBcxopfM0eUr4NY3
7STF90XDll6n7r+5O7PdWLE16z4REixgAbc00TrCdrjdvkHb29v0fc/T18B5pKpTUpVU/+V/kVa6
STvtANbXzDlmUnyJpJxZEY/206ya1U4kjTwvpSzv1IpFYjxpEIO5UxDQYP1mhOh8mcMVQlvx3U/q
H6aS02tRxXFQAZk5pXN4zLt8IOGqxk4aLhnpKI5v1DoOmNYC6wj3I7NVFQ69fhwXniuTFdU3LYn+
Rhl8H7Of3XpoXgoYps9x6KQALOvqSWlRLRqU5RfchKAdLXGVWQRCEcjK1SmbIXAYazz1Dn6uREvE
R8xPneEV2fX8wtOw+Zg/0e8wYiuGLwBBb2W13uaozo5qToJznCp/prH7g4cvfywhCDGeIhGacYdx
EuQ97mUeo7PR1GFP0KEkqqzgL8WkIShpErJ+CECeVL/HBWNZHq7QDjMuZuh/4UnqUuDessx3pRm2
0Vv3hxdT3a7Z7hG/KBmOLfx1p4cmmMxQepAKXG3jWpmY+vUSjyKwtxVZJJr0PvJnTBMnQ+/MU74C
8qorOrBhVjWUKWaNZiayHyb2gT7JfcDMGXf6uN42hp9Yb4UGii36IOp8fVgLhKSmiMV13WoVBiHf
pH0BSXHqxo/fcmYgrLAYnuTzIuDgA2Y54RND/WvlxzWV9GP0oae8amsUo9Nb0Sm/On2jpekjtLTY
hIJNOi3iJxRbFIS3WHiMreSlymBvT2X9zFiDzDhfLZX2Wtf9tZmJKUjnb0ZmLwrQJ7caFCQmDlgn
5pguPpvpHP+hS1fuK7Daex1KIXCw0DjIsX6tp4RQQwD6WRSdWD3jCOnC7BpDh8dZllAkJETWzE7F
tG4G883rqoqNQQWZBPAcbNTG6L12ne5ZUCh74Ms5ztnLmiTJtTSqp8Q0IYHkXzamkf1odO+5jNjt
p+hoxCTWJ81u9+McA7sxc8BCYh2uS5G92WODCtds7ssGfXkoJLMdyJnTot+3uf27r1nLM22gEYhw
PThyQ0a3c1CCPXKVWeFp/DgLLg/NqIdnXKFQh53s5nCEOgR+PuQFAbxrET2BnIrui5lIWya2uCxk
Y1+niz1YxXnNw6dIAUFlSlbXdj+hnaM4I1YJcNY8nkKb7Wtfhm/wLdhxbMUzQYzq/c8bMGQXp60j
8LaftbbaLWWAeO7VjTiYgoBT7aQ+8cK91QVsW2zt4Gwbu70b2N8fhym9y3peL6YII9tzxYKr0DBl
i7vhrK9ifBrNXPO7yQayTkDBWofD08+bBE+RbSfnaeydi6IXxjVH8a6P8i0Viv4QsXeBoFH0e2NN
gjqb+4fCMpqnPDYhrMx5E7RGMd0A2JiL0j/GzHKKsUrv2EVRkPGwvsq0/jSg4zo5/22IehS38eD4
GVL1UwpP2S30xnqstjd6U67IdmTky4WThDYsPXBBT5dQGXNKCZYtLOsQRufjmbjta44d/wUjJwb2
JH6P+AudTQyu5L0RGRdrKLmNREWKsH1WGdYDmuvlyZ7z+UFr5/efr5J1YewHhZqb4Y3qLVFl7sZ6
rK6hklUgE3ZZVBr8fN4xQkT4qAxPY2jmFzji+UUpivxSYOaMU3TUfODnoy2DJtAB21c1hoYqyobs
+J9fD0mAT/+8/8/XkPqJu0ATwc/H/vn0z3f+z/8mCRGVxjXKuO2nWOEizrbN1ZNSeBHyZyHh583P
u5iXoc1l7Hvgwq3YcLfP/HwNk1V2R//6otT+58vbgdtWaYj4+PklVdSVSxstd06Wx5r78zHiNqqr
jWHo5xP9k6mF0UPDNuAhHzMSSgX5wCIrH37eKAABcXBV8REwyj4lUP0FlFT6hIfH+3lvzIT+bC/7
Rvb67DkFo9FkfG7MilhSzcAdRUBObFm3JJH2UwSxnsm+8fjzHnlmi6eMIWDt7ZNskIyjLA3HjbZ3
x3FcnhhxguOp74hY6alE8/7CnZKwIwrtTxGdbDISb9aqxiwRj5GGpWmG6jJzNVQ1q58MoY+rOcUH
KUNe0+pP1WA84shl5xghz2A0lbs10OM5Uj9HgYgm7zz2NVdE8B+qGV1o+AnZEu/zKg1/7OPr5uZ2
Ixcvms+S6u9iTDlYjbzxra7kiRuGp17AL6tQL7AD6I7k+6IGUcFsSbzkkDuK0xBPeNX4v1StDEV+
lh7HCqNDNeTsjJYGDRXRtYOySNz9xbGfhR70moO0aFAskNaGiaX3GmIA3qtqfF8mz2MVQfAPO9Nr
ahXLyKq+O2n3PeTbNHwIT9bQ3GXm2PPIRY3F7uEMNhdF6uQ85XaFrhm7i0+2zjGcGvvAM3pqAV5b
fQ+wMtIezGTEtDSpT315UvvuxqlzHMzpzSrULyYSn2hbAlLtSN8VmkIlFx1nYqrqAZS0roZ3apPv
FVi47FvWJYiX7BTr8AThk93hNRt3UTicG1Z0WJKkR7QlKZCpCM+tzjIhs4kzVtPfP6UPZokYRWH3
kuX5B0TH3h1T7PkFNOJMKmOQR1siNks1rTbf2ORHHugkhvKooZo6G4IwW6/W/IWC751YTmbzjIjC
9SOc1UA144B1TI4T8pdeql+4zdzkYUGc66Z2fXLi9kMjUmffQnQS2fpXpNVfoD9fsm5fNFge7Gfv
TW34K+Ba9C11e+9UL6xMfhFCfV4rPDSLGEbXbAp/lMMNuVB+cCi/WZbqVxlvck+bG9ZYsmOxYQpC
tituPTfbUzWYOq5qfZg/iKP5YnGscNlahxRwWjZoJ63hDgEWlu4AR/+l4nc11brjn9tKFhdHr3Mc
1OF9XVl9xJDoI/iKwFjOQMk17sTYdiMtMY8mFb068RQojQdHATYLNP5GaGnvqaEoPQxT92ta+U6p
fkZ99bHKRNurDUMCLcRSxtbzDWIU2lFL548xsHN/Hg1azVppbBbje67d8TzR1pyHTbtKngV6iyTM
qR96M9CI/ywURF+s8r1k4DasiVcp5uYv0y7YYmlFZdqXTVCn1i9VJhf0qqyyDFaq2iI5GbNhB/fZ
QvX7VmBT0XS4Nlr4FeXZe7IMDy3rQJ8nO5h6K4Zn9hwztaqXCVTl3ML2VJtwZ7YrFZrSnUmOl4Rc
QHsaLDabKlpL2+ZOKjr1UxD3tqvhnnTLSekr+aAurLnIpvVZC6h4p8SFq/Rba9oTuCMMPDBPgtwk
UyYBVONXmEV7XfxVp2AalJbRFPLYNvtTq0rDwGonR6RnWemvFCMBQDV/XNX7PHtQVdHv4uIXde53
45iNb1bOLQ8PMfboxy33qU9TE2MRpfHSlsoJRMlL3KxPBjvRIBkoc2kHYXdHwB8U7Kd2NrT7YWmf
29TIkZn192tZCyYAyiXvkQUroWjeAHME+pq+6NUS+uz2tso9RgRK/iUWiymXJGPgud9W9Q2jNN9c
kUaXTXTO19FbC/0wFOX90tH9LBYARKUiCLZSzklDII3a9pqf2DMy1EF9AI9m7cu5/oae1XFeUG8h
+KRwh9llRag1+L3IWJ+DIhcAqmuNrMTJuecZjaHaBOpusJ2uk0Lua8t6zaqW6DnDSyrjwzEFxksi
oh6zxLgnsIyrKrEZHIoOsiBurxZNLkv47paRnUyRgkVE8Y0CTK3aZpVb9yWC7ulUo+T3ZpHf0aiJ
nVEiaCQVMN7N06/CLG65VlZvztjdDTBUVXuSr2puPiGVWQGC2IhNV+HGjGu9Gb/uHg0LAGYWUIiC
xbGKMMYJ58FkkD1awFa22EpKSQIs87b+btKV0ckW09IK+wkEI0se89msFRrktLotJByhHGKQWUyg
VlP8nEQQ+k5lhd6yDidLivpVILLNEjs8YTrU5fquEIdcFiHrbLOZA2dGAdSXyZXRw0fHR7BqjSW8
pyRxbaUz9n07BMT0RFz1OYenxWQNleg6Tv2u60cLeDJn5JrhTKx0/rQdj9GiyGJPxnkAHz+1Rqge
GrAIhVQE1WyeM+g0rOsyyehtfZ1wCs4ClDuqzx3sDLdVYXrIjuOj0Y4lMvqLIekZliwOhqgaCXlf
tKAHauJJKnwSqX2lTsRxKFI/nRp4vuzWEC4w2qLyZ0S9SZVqInvDWr2lUr5AYfQLLuXdXObcMCoz
EsORbPXh7c6qvMymFV/VunteE+TUqHb2gLJUBvrpVt07scuUkNN9ANi1aj2tcUMwDpQboCy+ZlcG
T0wWxnGBbHE4KE4zH+ISwTXy5OOCxdjts/ZDydZPnV0zO27zqAx6sWdtXO005FMqyzg3sm0E8Vms
uBOIbsAdD51cnnqRRkEmxWNasyydU009W5Mvh07fNWlp0D4UzkGR1nNR7KAWjo99Jc7zoD5hrY8O
OYjANCVUMsbKXWndLpa8SrBTGJ+08bWY0KxsulWVMKmAvXV116/Rm1Mor33KnjSVjder85tldVvA
avOGNv+DIRsImyx5nvOu3CWDNI5q+0Zsq+GXiTV7GQFhSyY/mbi6yqg0Z0Pyx9fTDPXYdLPmqTnA
XXEP5tC213z7xkwPIfpwGeAYZRacMv7SzBj7LOzmnJtG0gmNTaLuVQjbELXsFy2d0BItxi9TpRHg
xgsbE3PiEGKxccQub0as9OojEFEdJJWFg9GuPwdhMksU9OgE3UBp5Wtz+S4b8YUatkMWhE+3AMUg
ty6/auLL0Ha3ZlQDZqAIAebzSAzIXVykXxNYyqButUe5qC+OwFisgK/1Rp7J8PKg72t4B9xWsj2Q
9rF1Zvk4IyYH2sClE4G6dV6LhEbf4hlfDctD4nwoOYdaqM/+NBqEECHGJleDKNFi3TUWcemc4Q9j
xcBBZWZSJqh7ytIhgI9L5yB154XtLNNll5EUCKO5/wIVBQbcEYzv4vlXBqf4AlT3NwHvf3SSQWDb
AK/5UErtsVta5INJ+maNNJX1qu0x0t6rhF0dE3PjfXbtfYnpnIwL+YfOgLTWcxUbSaCQeOg3tnSt
Wf+qMScAHCJhcgZiXnH18xCpKzc01F/d5DBq0T7aEQm/Xm2wssw6pq06wAqUkvShzDiUI8QB8nR2
YaQ/M9JmDs2jPo9FUNjOn0zWv0e7fdRZQJFlT8DP8khhfTDgcRzsmtIgb17KmaqKzB7ppWCH/W52
vpkdF7tEExQ/HketQlBUBYSi/GjRhHkhyZQ+gpEUnkZI+gxnBQ6Q2jdWGg9rjit36hFPC0JebMUf
FLN1h1K9XwqGPiu/SjPrb6wY2SYpW7kccdxL5EfFTrBFh3+qfK+RBGnKiDBjBuSvNs9oXJQqyVQI
QxCE0qeGJsca3vjEyXaCA6xrxx0PMHg6rPI8KEgXzNIAZAlKM6jJAoJSh11TVW7yJWW7XJox/jvZ
Vf+oRlBGDTtAdcKrnmyvUIKbTGnuGiOMgwbTom98zs5rm2yjI4GwXkEH17YUuZk2u60YPuFEF36t
k1Rm0Ar0Wz8VbwsChF9XC2g19HJsGaI5qaT6enOW4IxpYWCRRuLFzA7L3vnNuIJQrJwRvqHeutTg
es0nmKRMIl2V4iijH2B31gAmW1g9LOhI2pwc1rEl6qhBVpQlQ7wDZXtXRUvpoWbJfH3h2UWSs096
JQnY2RJ7yJAkgledf9M6AWN+YLEBg4mu8G4J03hPUdEwbEs+QlwqBQIbsvwQk/E0V8J+OLVkibs6
aElfhbsGj3/1EmXg4q/YnFXj6GPZLoK2dPhJ+TW3x8vP9WsJlY0hs163gWRKvNYtrbVvtf5lJ+bL
UlEBKotdBoquQp81+5eekY/rqNFRwIQnXAXyVWMHUTq9VCv3ql2SwBfOxi2JJu2igVD3iOFE8zEG
7coips6xJSyxelvN7DEHzw+AIiLkq7Q+o8V5yVOF0bQJkSzbGwlk5jJTNr5WziPYT4zsecnQOHUh
savhmr6nEzs8/kYJ7CxyPJM66V14tzkBFebvImz/QsUCbN5/dmalgx+W4BfahpyuamYRyxR1HAfp
zyAVnOQ5QcIfsFOWXiudw2S+6qqeXzEpEIbUfDsl504akow0FvtITTiaeVSIJFqP2tQ8Wupd0+Tr
AVd9sjMBgjVNz92QIZJLoy/FlM01nhp8Nfqfuu3h8mVrfdQ+iR3/jRf+cx2lgZuywZY3pr9oKlHC
EAdYSznsRrIXOXAw2+i0wPclswxUQW/02J96owUsthdfClSSi4Mysa3G34gFGGhKFJONTK6MrV3T
UHXsHRoqPoPXLzQXkHV4Pr2WjgZEfX4pE/TWpqqzbFRH5/TzZuQMQwYceVpEkPnanHCj9rs1feXI
V3xloh1MC+1pKhlPl2w8LRuEPOK1gcs0uq9j9X2Vm9iwzfaWsX4OIWqh9LJEanZK8v7D1qNzM9nq
qYCNz6hu19XRr3TMdpZSh36X8Quwdv1DtMklRbt0bAmDdfVUh+PRIeZe8l1s4k6seG6igrO9xNLX
Y8L6bjVYzM7hoUKTPrQLt0XIJZJGiAdTJ3pf4lnfq8A/DlZ0cApLuJzYyV4gctxPY/Xk6NbODjUA
zrb6xZjgQFQKDAUBUhPf8Y5Zq29bs+mp/fYybUQ1qdzbdHec7IwPTG29qJpJxK8i72zyxV1oYJbU
aB7BPjjI0alEm6OqTG8Z6ygCCeG+F8aHroW5Z6flC8y9V4O9wx7smkGuhfylV6AGJqKwJOniYCK2
0bcRv7fzC4HesGDLNH5IYrZ5Tp4fII/adIiFdCd9Iiaa7eyMltEDFkg64rpO3yVLt4GenESw6au1
xmuSpFkQ1SvfgPakrFifZxZgGHCXIe1GNQWDkA+lpNYAbsL/rcw9FRiFb9NhdPTvuyGuAFlUDvtG
rqwwrM7RCDbJwiToKgVedhEy29VSHm7jYdbqPxL94iEbHRiHOgzaWKEzEH9bp4l8FgU+zZp5KDSU
apGJRH/umo9Bj6RrzqCcbX7nVcvvGydXsNWglnEsVjFWu2OwKFz4lscUoAWTI0SaGZlMfmZfAVrO
fjwbpb85mNa0oPEfifopNWaoMrTABxGUIsKV0GeQGcn9NFXtu77pUDhMAb+xJpnsEafbcKirNPL1
tSSLsJmeNGaleXZs1B4AFoJdT0OVSHvDX3NsNZJbLUQlkcMkq8xJHbHvsxFAJYmn0yACs0wJFOBQ
eSLt+jWhMz2yJ10Q3zFMiNhI3pXa98hZEZiVfM8L6S/x+IKJgfRDrBStnG9NxOncAAMnZZiB0cD5
Z644NUwDx7CG0o3lgpyRTdjmJrYb/sjJbP1IfE5GNB3yxoRykxjRvhhWTsap+910TXLICf3jYfJh
hubLWoP1QSUClorWPW/kAM4IoXxW0KpzJL7YdnG2+o9pJXwxwtYVSbLDGU/5KQIHrzGJekaVcpfF
kYo4Im7cQjI9dGjU63gkd2+27LuC4QuhNj3M7ZrcPWfEloeOLgHcE8sx95cxl7sa6wkx8TrRC058
XE0khHl1E2WU33VV/8uZY2g5hSNPSHHZLgPzmIUAjF+gnk3qaiCx9oBjtzor2dh5zLjwStRR/F51
PA+zO8OuEQ3gjwQVU7nNWB94baITkM0UmOiM1IVVZ0e9AXV7ONHZpiAloRvoKgQwhrwPCDkhElKv
01oYMECn4aBn1PzpomPlM8bnzsrI2cyVdp/1CiNKzJNeM5UXERH/EKfp09JpPWgVM5Ds0w5Lm7xm
XVrsZZ1/Qh/GFYAmZIYW4xtDcqEXfoySVQk49Gg9ddYF6tCwYdtVSlgSeAb7a63BlDvWHRgBbzS7
t4ZWpKaSrwitW4VEmNytB4J4X/DsVQXZAbXOGFNnEYccqNBPaTW/qPbMLz9S/OEbWCgqlJ0+2iPT
JkrVxQGUpaTfpB/fFDwTT3oNDSruHS+09NGXrPGLvEmCUHFWnvF9FXSZh9RM3/RO1KRM/LBK4JOM
i7G/RHX5UdCFkatIf7xuuMvcGCNPdcDOiC1TM1wO0ahehmV8G8rmMYRsvFfUqgs60GCTVnOldK6c
WX46yk3iIH9ZWUzONHEknZLNk4nyjGC6B1yaIQwPIToqaFFNSMqeNTLZhllxXyXyc8xjBlVpYe9I
tA2pbTrxmNM3sq+IusCwlbPQV+WA1P6c10qQ4+/x0Og963Nu7OyZ2E9Fki5t8V0mp4W+Zaa7SdIE
rvkZNPnRJLFwTyvAsFWLvX4aWAasFAcKC59EyePPLhruSNtBD7sx7U3rHDuKcohgAVGrgpgATv+M
SwKNCIt6X0ySpXuWno3Uuum4JAICrJ7SmkdiFzWDF5vkFpjEdHGnfVhJPbmw6Hm5o5JIo5Upn4qw
robNtH+1UUIHYupZ1dCtnvkgKcnEX4rBPmSWvRc1437TKnjhoBXundKwXL36VVfmsYMdjZlDfE+K
6lWUoT7jk8xrB7OhhTCcHb6l4sKIRT9kqIXHhFjZJdMZJA9NuiuNFHUjKzqziL6QpI87qG6HSWlR
GgMTRyoRvcUaxAIajSClXPUTMIELaDpg0ZlvJYwglN74LqER7dbFIGyGK85TteWcibEIxhyXs9TN
ryLPCS5misRCEXtKciiyx9bu9DuEkIEhQ0JBCg01HAmWbqw72ZW77GvQ11O6It7W5og2oDYpQ7OB
/s/Swj1+LoNdL2WYzM5hlN1PKTPRuTB3JX7BQCNKyzcU7S9w13smiCnGf7sNQAmHPDIfNEleNrLf
nU28DJMc0PFzwbPQ1pdNP+F4XBn1eVBvyJ/Q/QHAtdruVI+cMi3ot01z9TDLatyRVa1xq9X7ZiJo
XhLoWyQtJwFqLzeOmIGi11HctmK2UDQS7pyiPOT6bhl6uA+ZStpQKB9GQz1YM6r8geTMMlUVn3K/
9udpmT29zd4ApTXGyPRI5UfrJmJC5g/dYerax2n0ugRHflbSOyBjQFnIc9yl08tTRtcYgl+rSb0A
kdYUIFAJ9pA9L1TyaELe1pSRHXbYtMjr4/opVKYd+zKYTyyjFlhYeGnFexhVN8KcqeqyJsiF9Tys
WUEJj3MxAqOcOExQhvXEBKkymmOfjfOeuBfubWkZXmRGv9NZ5dksXjK8Wq6lypB5R3ckinMHjgNA
80hWZWaEtESC6t8YlAvhfKO/rARvV5CaqxkMbdVlGzJW9ZvYjmiNnPd1PuZz+t0066t0CAvvURLU
hZJxLtMZyXKDGWcE/yVpRUeUPsUhwItymJVjofTnjiSwoRu1w1qOVKxRfiOiizCmIez2ei8TP46N
X5FOTgU6ZmB7n3qmrT6F4YOuUxdjXzM4hgi1rid8Xap5VtrmedpciWX321zEL2N4B8DBxd0jCMQG
T89PWhr9UnFrFlV4kdiYDCl1I7aKi7N+dJRXPn4ZZ6+hmtOYfR3C2fqqxfyIKdLT8DrtKj1/GvX6
d4liDpDykcdPzxQHU05rDfTgmgq3cckehthi+4g4AvB9yfjD6XYtdV9GMISf9hYaQ6hZR6FD77Fq
1AW59qord1adTPsEhJFnm/23RulJxmFKeIi5xzrpLkQlumbN5KHV/oSrOh6I0oy3JbTdxQHXX3qw
aOI8bVR/F3P+VE5OdhAzw2qVWVwxEQxOZTPjkXWgJftTA91BxlzALdnKTtE9xQ0xrPmM+bwot6Rd
UYWnQh0O1IENh+DJZo7O9TGyREFDMiQ2IYnqA9R5ZA14fXRbhp7C5BEY+VdrIGXhD4OC+z6s8mRf
rfM+IxFp6hk1xtm1EGtNyki3q6r1Y7Y4n1rjacPg5Mgp/NKkzMCkxm6xFKMLbpvZkGGqvgxiq3tD
yUItZZbJvoNGztmd7QaWwjmFj1tgYnIJ6/4YJqYhC78hNkyG5Iu5eiuGll1UQEFDqoKZl0CHHLlx
Pos7fIygSzd+EkZ3Dr/G5A7WNvqUy098yaaRrWQ23uB2vggI025nTyerv9NHFC1Jk+UnW+/fAbjn
xO/Kp5T8mVijoIsmp9oZMQuLP906dTs8QqtbFSCtaUvvtBwLsXZRzLDHm8oeJu14tqsW0AxZ3FSc
IxbBogtZHwQdoRsOt3zMkjiTOl125pz2VJTxZVmxQIlANJQ2NceP250UU+dmj1vg5E59XJxwo7ua
xdkxOR+Z4N51ikpifb1xA9fKV4BGkQb5txx8e6aIsa1hXyslKaVrt1cw1xwFeqkiROAa5/UtThq6
GQZc+oh6Ucbl0comJOo94ROrM5CRpS2nqko2gaF56AVzM614SolziBE7nNBRfOuprXvs6uTOQqaz
X2bqzTWbypsslbthZMCu2cpbY7Pgidnzk+NDD5KAXlCyqQ/Ys3lsUdagy5GSyZpQCpPjstsyYdHI
s4DhHwfxEt7pU9NzeLZRRfYaBRgMfMTO4mPJkIFj4IPOMiMugzH4FIPQUtbmSWgRCyydtFd2DaLo
Et+pl7NWzbfCrFHL4Mkp7YGjwBk+hoUmk4QL+nLEYb35B4YsQAjjdXHGPGAxF5hiZOFFy0UPjxSw
9ldab0pA0XgaqwZFbY5Vu1HogU5Vsn9c4/UuAiuBJC3vg0LFt8Aa5ZjrNkAOjfwUusSlhgQ8M3qQ
ML+NmRMvnrmFEtty0yi2PNzm/rg4z5nWakGmNHuQpcclJ36FrSaVD0pDhipG2XDuIZvCRgY6Md5Y
sK2aurPT9O6qkzQjsYxSmtdHCe0FoWVFOPxoO4xLN9C8nqVu46Qt29/pGbSWDhvfyzSz30d69XfW
cZgrQ3KM7AYyaSuuRuutLe5T1sqF38UL2CFGSbxUhY2CU3+BSWKiwYOdaTSF26b0s0P0wDID3KNG
gW/1K7JaszsXaf6lONhN9WjrLTUStBbWY9hOd6iKP+GJRHBnXaIoOZCzScz7Au/f0rSfi5jeEHAO
523em7DGDkNzOPVj/2dBCue24dAHRip5XPQJmbiLeNfluM9FNAVZRY8je4YYYO3a3fasmX+2gkpG
jkysZ6dcFXdjaNGxT5DWC4LCNaVcqRdZBQgCjJTY/GpN55GZ6GOepmziTG3flOnOFgOrJLwf6JOV
/wcv1fX32P9t/lfT1P+XSHNNAqj73+xVQ5tAykh+/xtNcfuP/rFYKdAy8PxjKgCJaKLBMPjUPx6r
zS6lSmluNmXdhKmo4/35l80KcjkGKFU6qqoKMH0GPLN/4RQ1A+C5aRoQNG3H+fnU/8Fwtf34/2K4
QpwBPB2LhalajuVQ0P03cEZkTMySmTyio9RZ6+XmY6sbt0IUd51gKdpnAyPUhv27oYTt7xizaJRq
0aGAAi1wHaTdWeHsuRZO7KBeXD1LYRBHtPMTIb7ixSR/OYaX9ECqk0KQTpXtjPZIPcvkJhQn2+Fp
Uwxw5LDtXFIzZxVsivrUDKcqTrRf9cSKyZ5CA3KCY59UJhUnkF+/pQP+mMVJORaEv0xZ988V/z/C
Atm6/zuIkb+LNLgJNZsSULKh3F6Af/NdCQUvWhFfZVk/sKv+EhhAMmkgm1GGl5nGgCkwN7nZYErV
JUXDUKd70x7vB32CyQroyw01gRWSU3QlPMMHm/ceQUZLrQyNrD2+yIYVtKZofypbHiHozujIMs+y
py8sx0yB07cGz55nt1RGaQcEkN3VVYTdI94h4yEu+BMQ7hR7MySMCyJlbPcVVGP2JcyvNXVk9GsS
wG7NaEFmerqS4tC1FCaB6bPV6eoFa+8Zm23jrsQxUu0bLF3KQy/t5rKS7IbUMD9PIVJ65gydm2pM
kiJzjHdrzaGlW29WWzVBNSef4SStwA4JccGxjI4J382Y/Ube+zo38NfChyGdWTlE9WWR/SsjByMo
Y7od1jQ+6PxAJUXQ7dgmsXT7WqXNdrS+idV5HFmP0Fm0djAO1kimSM2Aw86PMtawPSwDHRi1QGnx
XTry+CgjRVpzdmxjkl4n8wM3PPj1Rbhimq4mqlF3xmJzLEcUb4gE+qTRdo2ei2CQnAADahRPlOiZ
ptaKaV2S1UNY/w1DYz3YS/yhhjakP+AoOziZpUeWZrHPFgcKsKQqGHBbpPl83zt2sTMW5J6CmQo1
8IVm803r1DxIx0kcBtExT21ZThFCR0yjRF+NZapN8xMuFCew1ZXUv2n9zNLoUK7JKXJQ6FXaivFL
XUCWUBEhtRsmJoo//BaYvjqJowF3A12FYdGx1/GtowKK7u1Mhpd6QIk4z1dWh92ejYvhRiO/b77U
6SGXd4M606KrDnP1ZP1sJ/um2vIgczj1jUQwMesF6tZx3zZsU1eyo7DMwZcWRCABUyYREynsjJo8
K3Xt0GniRYxgDiG5hwDV9I+hX+KDopd3NCoQB6szmhnW2ptAUKdKPxWRxMBhhFd7jNoDD1LcF9Eu
1bTXQsHVhEmUQVzMnxO3Xh2s2Ow9YwbujawPNGvK0lyMVD80stT+Ogx3iUbc10g68oReCyaO4g49
afSiyc2VsBRBDB+Myi7+4zB91DMSu4X6DgQFOL9afDOs6IOu7nYAGuuDY5klAm3oEWqXfAzISHZR
TBhMQVq33+ip5lpN/9epI9S9RWrd85DaSwHFIGKYcGFCgjQ9KQYIn3QqLDeEbpQPKAl+t3oz/iZ7
YJM2KcY1zUi4rbrT6sTnKV+GQ9FOEc1vdIros1CHa6xA+vbU9XLXivaxB4EocmJ5JeyjfYeixB8w
zx4jAWMHIndBb6qce4ZHQT+GwPcr5TZm9nlw6E42jw0Rz84ZTcuzEIUShMNDFNu4TQpsiosyeHpe
8x3/g7Lz3HEc6bLtExGgN3/lRSm9rz9EdWUVvQu6CD79LDLrTn5ozFzc20ATJKVKKZUiI+Kcvddu
wOO2rfdKoFs4KcolqIqqXQNiknuBRjprzutYTLoy4NV1QUp4rifmkUXCQ506751f2c+GYGSx0T/I
KNsrVvPLy+fUh5Fczr1/HmU0XfDUv7Ydd6Sxcq5tArZWqXy+M8v4hcbYHQgldbBjJ4QzMSGdrDaK
WTTCmumxLcl10fT80mJE1PvC2zcBVdl+7hZTH3WNJju7FpYrXTM2va9ijA8K2YmFwz+R+8HuyBgn
DUraYkcV5c8wcccszKTfxIG1NKXuCB89ogy9A69knbv+wJwA241V8iaCmBYPMhljro39QMA9GkXx
XibMnutOOwQ5JhomzUxnWcimCY1+e/rR1iI96gbwDSGR4ZJs1toWsPYYAWxB8u+B2yXTZ/wC4ldW
Tnetp7Jz0mJbQydEB9Cgb6MDmWj9t0RvtRMD/APJtsdMEz+9XhrETug0Tko576b8vbHJD5kL3T8C
9b3QtnTpk0Ri30efpjb2W1Y7COZSc5dD9xhVG6bWjzpAQGGgFkLOMSKuKLEPz417G2TWdBXxqJ2s
sfxFO+MOEdMfxShK0c62NvQLYnISa2THG0BV+VM7DupIT41xLIBenHvDreNoJitcf2dlqrslCgJ6
S1QQNeJw52u7sAIGEWYNbZCsFecBw01oyrs0oeJqe4sYXg5YZPVsiWcW2mUg9bwtUXYo/Esu+aP7
vgd7U1tGf5CRuNfGcjojKTjqWSNPMHXFTilWThEigh0LfEl/UFDSwFQ9VY6iCdr8dGy3OmLe804d
I2PNfWtaanKIaMvQLOdjZunuHvjT80zJyGtxR3vTH3NWGp7ADYLp5Ua6EPu1xMBv4uihQem6hONa
ZKehrY8d1p6zlf5QXBIoxMkxg4ryI1AyWYJM8B/q0j3QkX0mXXWZ7KSHGiFkGCObP5bgh9GlqH/M
KDOYD7CJPNu4pSO8nzVkdoWs5j1ELvO2TgPiJ61qk3HxYXQn09Qk0xnR0cztofVRI2uBWR8dGwFf
B8/mYormd2kJH7HN+FJFVfJO/MG11YazNzrTn3hsT4VgBZtYHj4Oa8jDydI+E4mgCyOAlWKwRW+L
cJacE6/lc6XSXN6atahuaySj2xbR0HaWNgEHOMBpWuENwH+wG2KuLD+jnMLVUoV0AIuZ0mNOMaUa
XrslY8fUyM/BMu59oIDgj6JZzxRtHJpUYTfGdciaug7LPn8rFWkE66kaS9k5FRdVU3lrreSmdaxD
gLGM927KOZw/CwokF5n5ai96RNjp8orrZuz6OmzRNOnBOJxmUXTIQ5ZH5fKAn56GxrbP64Gel8+F
Hf+eLJ2KU0TUchHPtP7rOYSTSvafQUR1PVlvyHbbAzT/Klx/+rqnD8Z71UVYZK3j7DzQHMhpZlE7
Q/nwnmjOMRm8aF94lCW1HLMfgl7e4bL5eiNNzKhC3F3lO2+5Ketdp08PFs2Q+pRmoFDE7NxQf8vH
esddp97awqlOEH7O+mS+yjzpD73W8oEvm6kcEJQQRoasAVqVO19doJBHxoCRZHI2XWO9xIVb4Js1
5nNbvVZVO4brJgoU3igroLpDkIBZVU3ozeROtqPiQrC8JN1DB4Doimm56VnSe8LYVEWPCKWI672N
Y/GgVc7N+qEYAyai7aTmKiyCwNqr1n3//tN8f4LrOTMfnZ0QNCYTz8FRZmF34E8UJy5F5Ik+FJpR
ZW9GQERUJLtbMTRi16YuzAJKVLGpjgEy2NP6cfZlY23M0iGLmKqQvl8/bdOB8jUNJTk9y+eOTpnh
1qrhYOVMONbfPs2ddygVwV5Nyd8PxDAthLai+p10NBBxr/0uXfmq4nEmXUd6oT90FFJx52+9kjLr
Zv0LlKD/dvWAv36y9TPJvK3V5WFsgJtZN0Vbdl97pt1fWSS+BIGAimrkW8Mbm9BczISx9SPqXQcJ
DIVdr6owkHktoHE2WT2XpzpldrMemZkISyuhel+v20I3eHdletXosUR8+7iMKNB4Q6wfmd9dm7qM
QmHTs+aaJdeI21S4biLRBDsucMZz50E/athRAaNpCfdxq6lpNSkAzAYQ8KF1RLjuyeXRztAoVkaq
35gy7y+p231kPXM/ZOZD6JaODdN8YI3R9sVpvRusf/GvC4f7QkQDbssE96ZZhgyjt188Gpx8aPVl
ffHq11jTfdQa9W5O6sVGa3Bb0J88Cp9mnhvHya5jcN7VEWRfFfvYwWk99bcoe9JkouISIXAvlwfX
jTUoYmbpXLUw+gkk1I8QksTGQ+aYqdq8XTd5Mv/da9K9Go3q63RUgP+TlhIwe3lCoskR6ldNXNVy
GMzAjwgiDO3Smm4Tt5tuiyL/oemDc0LPuDCslweCzLTJ9b5+P2t9qjEn8jaDM3Y0NaZj34/6ALTQ
VheCSXnnHTVbMnc1Uu44ff5Z2HlzD4OsfiTG7GE93WLUPTo9CZbrIYTdV0qQ7YOd1OWDqPS39bQg
V/JQT259RPdSoPjIds2h1erqKpB8XqcA6LjXR81/HK7nkFv9fZQZ06dlwsde/8H63PUZ//r36zld
BZ/SqIyD50C/9EEdJLjOKFrDvyQWk/Kdf0KfURzd3v4ZOJF9xT7S6kCvGkp8waydzSG7ZiD7M88v
0KQs74LxKt0QyV0ecqsxUCC/jj16xkJYyEe0lsyV3L+LmAgXPdE5CCSlhjUjLeOfaW/fY+1mWAXT
VJrqUXWOjRQ2asMe4iCksRcrrZO9ySp1zodo36ZamKUC35Gzj1H5kqE11Psmok2qZ3F2sFOaVnUe
PVoFYS1RlpUIWPgbf2/aGUW92+pHI8Nbj+0U9IPck/b46E9AEyIVU31o7Bj2io/2zLSWEquDoLT/
dFz6mkBt7kZieHrWKYAx71tZsYpYiuGSMZvC5Y2pY8yapnsTWEq/aRHa7z0TF4Bt/e7pCpa284Nw
xwzJc+jCKyPjyR73Y3LFU52HzFp2ZksRX0nmKSqhctTLOTgvzG4CsFKizuInaJlwEHwydfpmZzgU
utMhOEWZ/ZPQSFpPOhBxiFDTHiMo9o5PCg4UZGMUznBi9g1fHQhA7aXJrOEqlg0ffRJ6ttx3Lux6
L+g0bv/ELpRBe878GbSxaJ6lVjQgvFkPw12prjjAy2s2quoaE7SXRLEKW2aXrBSwlXc2TOrGw5ZY
B2c7S99LE+x63+rZCW7rrZfY1jUHW8Bcx8MKg9C5EulD4mnyRIMYQUCX9zv49tBylg2qjfRKlX89
sKz6lM8w7SMlHy1SBDd+hgXWwONPgZgvxlw7cSiQFJNU9VyZdHjzZBB0WNz2OpdzdohsitOlB5Uv
SC8mIwemwOd2poCcoW/c1hTa8QsH569LZsgb4hd+VYb2S0/iZi+aCl9qjoDSjWAAuJDTKt4ba4LQ
UpliJSApFLkxInfHCtPlpdHfiGu7/CY+inkKX95i+bmH0fO0/J93Kj55ZP0hGeuQ8k9wU1w8J2MT
PFPZ36wHYvlc50r8tuWNSpFnll3UH7S5I9SiRoM/u2jwhexvPLJlwephVmB+f3X7Nr9m3DD3Xz+F
/AHaKePVS0iQQGy/1wqmJ3gSyCqsjGqHJwHWSnzQudA3k1MCYiFdfDMDs74ay0aPut1Qyzp0lrtS
rjXdvog0ZIZpxex93FJWEofAmAHhxOAcI6Q5o79A7RXaQSRpm9JQn04cH7s6RTKXxVt6+dnFovt/
jSvTJP+AT4f8j4gy6VwBtiEYq90wW6ToYhFPRjBuJyxC4JfPWZ/UP5AHD/OAkdeN6rdY4F3Th/FP
kAPGjtwLSpQ4bI1p72Tji1/2n8vXMciqZwfFCkETTO/rpM22VqY/zxbFF4JIdgHxibuAGSCrDn0/
6xPCp6C7ymWjdwlIVjN9zV3nwS0K7h6xT4vENI75cucBFkQfxAp2XZ8+BS0XW0MBLbG0t2RZUGht
/mTG7h3znb1RJp/dRPBhrM3/RK9mr4P8NNGTAn2Vdd3ssJvAXcQKh6LoZLSTPNWD/6FF1l1nE6EX
2X25hfBJ3m/jQtWfgitrqeA69Hn0tRf7c7yDox8BM+cBVHztNq6Kn36jfhl9MF6/N2jWJhgZ899z
8zJTrizt/P0MyhsXM0kRG5ZUvuLUf7NFGaD8Ud12+mHLvt+TFEGFtsHzDiG3rGtjwyQJqZ6I9mNr
UQeBgkX6YYroYrCPZEq8oo1jaakXFSVoQQVKZRQgrX9KuMZ73PS3ePbezTFpTyY9v9nAsjg0gFXz
MkLuFUOjErazD0BKUo0g1sLXrIVFtBsHKERijNttgwHh6LjpfWTmMAFikwjAiF6j2Q+b0R2KSzUK
iryxm+bb2cBYoJYPwpin6erhBtbQRFHnRPecjdoTfHfsbe50zdxMXh2/HMK8KveYfS4iidxdzD1p
Egj9raYTsJW2jq4xQArCxArrR5cOzUHAP6lHmpCIYJ1tns/UJwlwB8GLmueASk8P+Z+fhFqm6wsq
blNSnKwmfiKGLzO1Bu86M4PS73q4hPweOYpVV6+GbafXl6RG61bZ8ys+l70cRxm6cRUfRARaIXCn
nrJh9cfIhXVwQZ1dAVlQ/3P0juIOKJYOZMV+vTt7kOV3xK58lnZxLJuqv0aF3l3LLkcB7S66O+7s
+iDvbBtifmexUtOjicL2ImWA2TDxRTnbZe/uisZgBIJjCuiYRq7NtLWGLNROHsGHiYNH00iZ/1Ex
6OUaqiSuqOTp5tre75jh3Mj7J1g0/LGoxe5bVGWbIP7RoxncIz+mRTgVp7LXyYm25BWxUTlstJjd
9RgMOaL8gO8COfOX0gesSZj3JiCVabsOXgZzuVBhIgED+gO+CFrWCRpRFGmoY4z0ZzXgBRAMvJOR
zHtz+XtUQ/FUGnRXgp46uQ27a5cZI8ECTnx1vDS5mo6BKcFG0NuN1GXa7CzH7gAsHSAKenmIU3zo
VsDVThh4eqN1OAW1jD8JRSYSU3Lp7t0Z/WxNJFLv457p0kzbGsukylQqHFzD2fQjV7JbDT/HYtQO
TYRtN6Oqtx36Xl7X318CcMV3agBL89MfijYYq8PkVg7MUxoPvIepy0dWbqdSMvx0znSLyftPYi0h
GG6N29+f1ZXsyWo7Fhreqdh7Tsnx3WA2Pk4TukCiV4BQuePJTd0b3Mf6phn4U07AgwBazQDj+2Tf
o67h+6Ch4xB49PM+wztRij2E+wurExDpGlr2dESKzmKjoLZKKgOGSZZJqIOAe/gzk5eR6qkd5I9p
b86nCC0e3sDnJgHa1pBROSvnmtsyOCHro/gXfaIJKrHYRSEOUASzXbtD6IX6a/4cEtZIQatHW2cZ
cIZMf0+8oTx1In9IhlTHYlVMWwG9opid+EwdYxuXAsKFjMtjUra/lqHRcX+YXBlUS0zuDP1NboMe
56tByZqQqXMZRS9mI0HzReMFz5W9aSZGmYMN85D5EQQ1PqMAh6wV8X0QWxHkH169COI1JuRgP5CP
dPEOynu3w5VY7GjU7RqjdXeJN2FnS+O9SSR7WPcUFRwqUmHhN3sppzs1SHHUOrxGBjqKhl7qzvUv
lsOSx10+RtHA5NOsf8Y2+RlYS9evh1g/Bukj6bvmychEdtPPLCX4dv2q2uxdj5Wzb4EjTh6ililJ
QnxfHy2lGa7s+WrmaGT5G82RTTmMD44gA9z0MiKFfBIMerH5e6LDsHFqn1HBqy+mj4avo6QDv23+
ZVtdxOJnUgflNn/Wb62a9GgfDEjpdF782uPHRnVArn0wc1dJlvnmFHn0EJbNeuhVcXlomM9s1nMj
PK5jZiYvqWZFsArRes0l3H/D0vyLAs53KTzWnF5wWW/xNE6NPWG/ExPk5ba/jIlf8///2F0fIpr9
lOvNdF7/HXo61ghfY+MyVAzB0j8JCjySaHSQCi4/DUhfsgRQjbTNNHmJMi6DUsEeQEzeg4iUwTEK
cO1+l2O+a1n/Ove9Vl+f8v3ovwo4/+vz1ge+l/3fP+Bf575//PqT1+f9/5/7f3217x///Wr/07n/
+ztY/8X/+kFIV7mb0oRhHo/iSFsog9oOz0IT+usgqClWrqz3ILNvnTy7tYTWhrDpRCiWGktpmB+4
bJlp0pVR4yeCv0d43OpGo/T4ZNc5yRTJ/IHhxdz31FhO/WxGL+h6iWbeaXUjP6QfQ1wdRXlIWke/
LADZrRVFN7k1Vo9Tl9/kXcM01SOmIjNc78MtgB6inbcumUObjTriOSH6nD5JKbbJjAw1sRtukJhL
0c3q22T5RxTO4MuL6i2rjSocTM3eySFyPzTdf830tnlUaoxuLB1E2Xq+VFOAajOfT5YdPBHszJJD
tF7IjGuzREd8xGnXwcjoWHNrj5VM3ibNF4+BQXGJbuVrbjeMcwL3RItH691Fwrp1QBNcfT03XqMO
AX3KqJ537TvOmWDfQWNOzUSnqNJr75q0t0Ydl6+mKTtGe63ZrucVvyxpZEaGc7pWrz71bHt5vj+N
3Itd+PQpVxSGwUJ9aLX/IrO8QpJcTLeTI3US2qV4VG38OGdBslde32wGW3ZbX8uDD39EzoPv402m
gUtYOGxsTe934CDsZ4ZinCOjENec5MY+N4rHKtqtv5leQZZLZrv7OpwR1IpcPcAlv/PnSD92gXbu
nUzddsp7cga5z036JSJJmcpbxHVbZuFvG8Miixz94j5YpLTDpKH+7R4Xc9HjUCtxb7b+rxy89bvK
OvKHSnJktbGiZj21IT0z62nqI/cWzQKuvHqeqTBn3a4Zfw89H1jj2gkcfFWddCEyBOiExer02cpe
nLSqwo/YXxygrxgq6P1mWgpmJBnTjwr1MnU7XeGv8u7pWZ08x0zfM6w/fVDRQWGKceQt/pC+x3Rs
zMp3yy5+Jp7b3AP76J/8wDm3pB0d3ByFfIM+AKMk3d7Um5xTNA/mGZCkz8qwodgBCj5LWd1ZVQ2v
M7WucaMQaNh1gJESO46XkEtRd7aOQf5h/eihbfnnYu70Hagz/31sGfxG2ly3Y+HoTyO/lXLyid8O
vZfUXeY+lPr3bZJ+6C119zpCA1pm44el6ApLW0tuFTmm52Vk2vae+5sG+RF9px7iSPfeIQh4k/0O
8dwJdZsy3HpW+amHjhwHCBk/LZaG2XrNgg/Hisp3AwzDRbek3K6Hs9sVO+lIeVzyun2Pah4E0F3T
Cv/Zd8v0znHSHAUJ5ye/GQ58YRZKHqK6iCTyG1mO/8i2Tu9FErhPjohPTKyz97kqzbPs6YAvuolz
4JoTCcBgZVxqV3ssvaCG58p9a+GJToVev1hFLe+MzP0kQ3F8Y0U1lJO+LInosVFee9M9fqOM1OLr
ephPz0rvxlfTZl1dsI7aBTFDKdMp6I/gBq8idUhiEEa85/LO3nr+Yy5t52cwEOM9Jf4nvaINoU+J
cTvHTvrWj79tz0Oxl6fZNRjK5k7LrD/rizWNJEhiae4jlg+oomj2GzUI7s6jbV4tJe23PHu1ExKt
eknGdJpJSElMPjOdC7dLInGs6FcdJmChb00lHeoswrqq5TCuf/rmtBHpWD77KdBfYft/hnI23jBv
O0fDMSHVLoc1Yt2tIr09NWiiQp/Q33JkDkIibe2nPib8pbXuvFr/5ZfCf0NJMx91D+OfNVLF01Pv
LfZpbKQATG/w0bhv+riHUFO+4UCObgCEk1qWxKyq8oQYxJjyrpOb7mH9ADITfSRSz+pWCJ0F/3hW
taTP5dkajj5I/3PBlRYZ2qkNapZ3yupCgU33MLfmK9k8Vmh5FJU0DNjhmMAq0oKUCEy87TBhukCn
07sgb0V+QrNcheVc0QyRiz6hz2uyqaPqkCGGYyZYeNTAvvbXx9fnr3v/06Faftq/nlLik/37w//1
79Zn/8fDZcwn5xrVMWqXhrhOo2Tdg5BKoXfZjP+9B/cj0bfrybidBC2L3KE2ro/32vJrRAu2FOIL
r8x69SYYae2yyq+RjLLJfd7mureeC1o/wGbFYET4Ux0K6jkh6gpvpxl0aZKlERRpOgM9xYSTpRPm
oBvM4rmDi3DdUPz5u5fK/F1Ys7dPlwddMGMg/OkBeZKFPHC7YjulQxvi3rN3MZPUjVoOC3qU0Lpw
+H8fpl1ehtO927jjwfS9h6byzFBPkf1iHbXv/KT0DiYIk9CPkczSI05pbcwqtOqWczIYjkEUXdE6
lps+7hrIYbyGPQNuzLv4n/UVv1/2+3B9e6zGK5rk5/X9C7vhfXlAxTfrrmhTCrIliC38/m3oLN2v
7816rhsLeehnCetuoW1m5dknd+bsdJJu4PpGJtPfF4iMT9+/8ABtwK8hNZlrU23ZeHpVIvMecIXF
Ygaqs3Q4gxFWPNCgk1o6ju7S71z3iqVPqFMO4uZPLV2tjbAxuUlxoWKZQeOwblTp0lnMkCyxzCXY
1F78qGarg+HG5U3EYF9bpyU0NihlGSrHKcN173ujkVwRMva+VimO3vWbloAyDWHEJvPWaBpjF7Pa
B6vQ1+CNuFLHDjD4uun/e68OPO0M4CNi5MhxSvBiyTDATlcDONysn6Pd+qPd9dr8fpXBoMVpxfnP
9Uu8bqo50KidLV/qdeOj+W4AoZ4xwfAJLd/pwNFNcC9jgp9rkH+/1NoUYUgZ7xunJCl+VnzPqfn/
3aC5r8+izFicLW3BBiepM0f9156n2XQJ3eRaJ55+9p0isoh/0l2Wl6kGIWPEdEybFWlA1UpD2xUQ
dc4dZV7a0/3Xz/GZI37treeo+6MAXE/+6zn+8tKyobZrMFzvAiiN4bqBr/53bz0kjAO7gWQlXmNt
DY2OpnBt2sPfvfWcn8GzsWHveYQJ779uM51sgej/sYoCDFZXkjhJ19lFPEJHZ+rM05y4rZAHu6wp
uAEIC5siPWGy8gliEcwclXir0gjKAJkfIfOO4KCC8l5hKL1+b5DbY/TVZlqBwWBcyoiOSdDVZL7l
MZHTZgxrtHuojdhGKdg1V73Eo5/VGhnG76PZj5d10zRm1NBqrN/Jh/EPVam5lw6RzGV2pfe1tx6i
bNP3/vLurFpQd9Gyi7E8Iy08WJfLZt1bH7RSYJtkCB473UNM16d7KmUGEKGY3N2ltAph9De2hvZY
zboF6ai4T/v4c+qn8ggjtMA0mk0nja7pjtQbaId1n1+dlDTuNO3owo14+5Qi7ciqP+VoGVc6K/45
HQcSZ8dYu8e84HOlbO2OOaxsMm1vi4cAbMk/sQG2fVJiurAUEw+zg4HMMSaakshfT1mHCrce05xE
Zj8+wF/1D626uFMrMEfM5U6mUjzZZflZ6UZ6pRA3IlHDgtlTirpLbXDgsSf9w3q4bhTM6LknkKJb
8gdFn4lTRCrW3boxiBy9RUKKipohdLYZa2x8nTiTIdlT9yRzTGGWDEwqEsxuoCwYXrsLhvplUMl0
8qPqzqKkf3IXhxrkdCUpYctmn7RBftWa/7Np7bIgpLf7hQibAupyXo8g4ZpNsvt+KuUYYDNxSQQA
97WrtlRc170OL+4RouMbrIWO2EX5hCR5Ojos8RAdssEL5l0syTzGE9SN1QwcrCTcZ4Om0SUkt8cn
ir0k3emqK69fJyNUSBcTc+VSsyyW6iU1X4skK5xZOKsBXdDnTFs6iqV3FwdBfG4XFKnoPoICxRt1
ltBciipeZ/oXO8HV2BDqsB9mEFhzIs5qRDNFHTAtRi6zSMM0xVtKrqLukmvaG59db/g7VMOnYulc
jDrFusTo0RIYiJuyOv5R5+2HIwbr+rUpUpocdDtQbEeIX0qNbG0lg02/1IKWUfeKzeRBMjUn65YR
Mw/k12aoDo7hZaE7UFuzkN5vWLvVIZR0zHiUXHWztrZkSWmhYU/msXH9EEDY8LXR+zQ2sMHoFWV+
YKSO1n+go+PzpYAe0j1mnrbsAfMhBALk1TqxsIWN1JeqFBRZbr2azk34e8axnpvMhjxpqydJbZlU
kOP2n9OO9TAz62Ef5ITSrZKSdcrxteuJSsA+zVGQMIwHgw1jYx3W6cSiJkrucU3/HcTjnOF8Hb/X
vXWTkHLp5GI+MRKjYMVT8SEcbrFB5T+vP8ZepjjS6O+9wZGHBPKPsV//ZUmU1cbmSqFYa5gAcJZ5
wjq04+LG7DiXZ8Aw2o6CJnKJJsGBJh1a0QWaVwNY4xaNJe3tXFwKmMNh6WIBJUzrB4iIfh973W8V
pDLMlsfWvaqfaN+k8xEZNAOqvgzcX7sdDoiTI4ghsySegXX4riejROG9DL2g2nHrO+fvITZYZpDr
kL6em6rhhFpswp+blXzll0fXeSPNmR8JvkekvkwqEZyxIMKWFCOYy6S58RYGi54R2YWAgIF4nVea
iPy3/QCniY8GNkbcusimls06fpjL6O70809TCj6uZQM2mwnWMrjkrZvvImhRSC0KbJlWcu4Xac+4
bNJqkf+ssx5mMO45dU/rfEdf5kHAw7tw3VvPrYcGGL1Ga6aTGbkJyRZj/9gloj9Uou9p8ptQGtZd
yzPazSghMRr0qTAsMgIuTykshvJ1bz3Xlsawxa9f81XlgXXT9Qt/Ytmsh1rkU6BW6LfADrWw8jHK
IenzdiiS5gO4mbt1+vI9McdqZeZpfi0M87EK8MAmQ9LcGw3pQXRTqAKY9X3N6i6Os/HWna33KZDG
xRxBlYFOvO00/3Gg6b61h84jKmOBXbiVp+8iM4AUoqnnxh/BC1jRh2FSNM6480y0ys6dL2mVxb1P
UyopbtYNcOOrZ7diQz0PWG7cWvdNIyj8seRIFtFcuWgM1z094OUIUzDpE3b27dSi3fI7dCA4ZzIa
DxNJ0fa751lcs1Y6nkjBS25QVr+pwCtOZJLV10wHTcz68s1HrTEQRz1F0zXK2hoMl/DDHGHpxrJH
CYGrneiXq5OGaJt5rOPdxhKEFclBgBENssOm9E/lTqcxpfqMnjq5N4EDbFGuBGHOYLmZjIjMb+29
ZPF+8rMWB6cOfgD5Z3oHezJ/rO0cFDC3WARhJmwC9WT4ETSIIffbHXJU/0pq5N+NaZU/bELxYtpu
G5kCX0r0+Toag3rIGWU6hNVvQzRwA6toawWV+SxKR7wL1WiYKMkQlvYktnqnUb4cpojYbTmNT7IL
fhISMVzXoxzW8rEv6bX5cbx189l7N7sAPKfh2aHVFt77li/j9GAGk7vTNczXWcqtr8EraU73fuch
Dy4U8QGR9lo1+L9jLfKu6yFmhKOZBd4jX7TsOStht1mT9kqgH5QO0KSNb5vH1uyrYzoo+dAHNIII
yT21vgdhkHvnNrZ9/wYftvEAVPIfnIM/Yr3sn8gTQRCce+OL4yQAHmLNuykGNzjX+iPTzebuy9qF
a7Tc1m4jb/g5DzOeI5Zy6bYa56AhoMhBq6CMU1ZE2aUA3X9VVX/bJ+ljscy1c3IyATXpEuCmLu+8
gkbt1KTqR6YTY1+r+TXPaWE5k2xfi6C4lolRPmARa1/jXmBHModn6adniHDDTdXM8aFOuFfVWm/e
G3Zq3ptDn12V0m9q7VkYNhVrt8j2jiGNMM1znCEk1e5V8cyQaL2MaLGYHbn4fcFyHBocqRdSKv1L
wDfmkA9Q5NzqtZXwsWaS3F95r44pjHs1+WenFdrNuiGmgrWapG8W9QBJSxNehRPMzJH9CCHrgDvD
L9Cecxd+HOPkERV2tJul8Ld4buxbG86hT/Ho3EI43yGXhF1fefQ3m7LfRQ256I4+igeaiSyCzJuU
3lrZjY/5iOmdvh4Ye1Jjz3BSDHhNiTWc8Ot5Nz5Lmhv1TIDsc+yK9mlujfwg/a68OFpb0h1FkV42
NejPrPgnMMM0m0syIRpk1vjhb7vJd6/EsIy73uyn5zRPnnwfEZtnU5QOZAy/y3keA13drkcMoSiX
bGBA62FfVumuG1BvW335RMG9QcfWR1cTAnxqqeOAmGxrj8o4jqODd8W6zUyzfvz6es24l8AQAITU
W9+54Pvumd0/jG4BdBYXxo1U9zmlwpvCDuKvTTDHv13oomCEIFKk2mYkuuQcNbB/RQHptPC0Y5Wg
eKwMP/nH6OK3ya0eI6vXX2zlPvlpJp58t9MuNnWwHe1RjBhI6YWaqh054WoLGNORmyJgROlIAmDh
oV4BgfUPo/KR3U/y1stp6mtR7L9PXmrsZsjL6NKZ1br81a0B7AcspqOea8GTh1++T3r5YkJpe3Ew
djBTfqmrWL6MxJ96Q/msZ3dNOZpnnp9dqwnj2lCp9M50FWHMUXJMC197WDfZzAKHgtygnHtHGdOL
l7u7fuimR7dL5YtRVSfaI8PD+liZgxYdpuFCKudlLJr0LlYRbGvp0hnxACish7Ez/32g1BKb4oV+
s56nEozfY1hiO5RV3qwb4cXaIuRarhaxFLQN3EpM5qOMpnVQwRmQ4gU9R/9kL5t+ZrxJvBmL1eR1
T3UvHaQN4/t6RBnP3CuJhDOxCZneBi64+ixyiTLVEX6dfbrvg21xrlO4bnJ546l6qnf20vy27Wm+
SnfmbxicyAmcIFnPoAnX3brsp8u6p3vueDEm849VoeJJIq9oqPwQRqvPmXfuariyyxF9jOay7iWO
xPvv6sAjswERhPI7dbME1txIYb0WxImeWE+pm7iWn31v1WeFcuPeBWG3q3tIFuvhXMKzSsbaDInO
fVtPFYZbRRu8Tyc3K7UrpVcO138mx+nvPzPdUe4MfO+HgrAolgf/Rd6ZLLeuZFn2V8piXIgCHHA0
g6wBe4oi1VDNlSYwSffK0ff919cCXla8JtNeWI1rQiNASKJIAO5+zt5rE9aizKa5Ct1TF7LU7nzB
1rLLmv2QDmLJ07LP4BI8cgap9fLqsg+1KHMpv7ufxqC5ToIZQpA1VBjmX9JRxrqPhbVdXuxC9aII
pLiEVoBGjCV6Kt2zbnnOtYa5tKkdTdtNyrSOHjHheFxq/WSWlKyWQ/IKOnVDB31yu/5h2VUA32bA
8/ODF5TuVSRoVmtlU552V64deWc6DyUag5mfBKyFmAeQeJaR9Efsgx0NePwV3WACrQnHtRfHxW5I
tPR+wMG0C8IKS92AMQ0AqnOkoS+edQ0SjQFA3dRhqOVEXV6cqHcvrPlZUudptxUptkPlZKfcB0s2
OGZw8YtNUGFRGljAdPAfPInBA9+EyforG1KxLczxp+PnJddOTO37JvzuyN4tTcaxH4lhUOuMiMMz
6uwlcswHOYw/CDt3V1mHBL7BUtMmvyIm6Ws5TY8egXubSUaPuACtZDwxF9Rwt8DMgZfpRRZpyxoC
w75CujjyWebB9GSL5NL5KFf9FC2RqSGYcnTCt5UFE1E9ptH0hUSRcG4D8jVMldh56cvSWicoASeQ
FavC+ilTsStStO9624bXmMC8esJHkXFyTpnzBbh9OlTuUECdHr6sQXkHVCn1ZkzyvdvL7s6csMr2
DUbRkE6sj4YQqdhp7I2WUqCdb5pi+AlWkbFaJP6usLCEasxtVk6fkIPrxFCZLItSPz48jfU6d932
RGzALJrNyTRxceOlxaVDNYhuNB325BCQfuD+NDIH9IoF98DrpodY4GcmwXg7mCbsCDtbu3r7amYU
R9IScFQJ7cgOjlrth+u4i+BCTf2Z3trXCK0l8zTnoEg0A+5yjUdJhlsl74C+UsSeDlTxfER11nNv
FqjIS0Kn8v4riMS10zqxKVRCW8mbb9sZjfORkHg7R1oeSmwjJcJe/1V2MsK7Z56KCb0LTh1SgKZD
V2WfWhMWR5RN+Yb4i1XLhw1ljMSsU6DILWOFsU/lcLS8vtrZpCUf6siUK9eYNRdYL5rxOy/Vce68
GX1a3qFm+xicmeZrGF+TU4a3ps8MCNY0cM7OvFiNvMt97HpU5SvWc5a7qjSn2xQi3w2QMdoCX7Ya
6++wIwLBVHmw9zN5imGRYRCMuD3SbQC1ubNtXJGh7hTbUog72dfpGhtOhlfmKUy8Yg8b6WMIHcps
0u7XMSKU2M+dS5uml8yGXe8o63FwWSkPQXCXZs1L70Dcw/NonQYQ3NjGSiTHHYiAInpA0YLe8q7j
X93nCSlxyt13roEbjLNhMYN0ql6PJKWz3ocLl5j7rI7PuHLaVVVHTDwK96mn1b0CoKsOrawfClt/
ivI23DUADN3IRoVICTvSL72Z7AeyYvgWozX83k+/ZPkY6Ua+ifL+MerLs13ZwUqObnejzajcDqMw
FK4v6Vg4tUs0SXz/YkhXPYrQDR3NS1KpHynogKMJQ4WevXfSkiGgNNRRsKyBHckYA76zDSQZgeEU
cdll/AfgUAMtQEDuxq+4fusdWB0gZdnBHMh10U1t6xUsE1p37Q+JuhKG8hxNpC3YCdNvcafX9Gpb
SSyW01AEGqIev1Od6RvM5ns8xYdeQugyBsxQpYaEmRvkpRDfXVGYD8oS00oUCWBuScPEaF5cB8or
OXdcxVHrblomuE6lQa8txpsRm+CmVG9hRiK5aigq42kFf60PCBwaF6EU5al1HPyAH7i2pic33rqS
U5/JB5Qa4xdJo+8qd780hG3UXqLnqsd6WGPRcBL0CFPzHQ5c8njSfmRpow7VjNfTu/GUdzZeZ2g8
/VTI1VTBw5JV4sENf0xMop8G0OU1+kVxgYxiwFwXDbXC5rn0LjkhDsxO9JxMo/CDWXrnToyefniy
+KYoo/Z0ETtuSRYdKv4gIG9tIPeUCZQzxKufzNCgJXXDyGClTfw0HMqK4XWbVEjAAHJszNp7LIPm
LcXofgsL4COv5Z1ozO9JEwAhwB0VbvUFZ8bsSb4sUcwVdjNs7TENkfxPr47N+2L5FaQaqTJamlwi
bNteqIX7sgWKM4X6MZrM+9SQ25aQzK3IbZxT4ErTZDo7M0C408nqCP2fU8P9Cyp5p1UpUS/DLusj
AOr5TpXWvpQ1qjmLvA0330g7fiwGh5AtmjGjfUwN5pdVTbIg3ybEJcqRYTZD2uyzyOMPFeoBENHo
01Hg0AP56qakiXjCeq+q7En3cfqOiUVUaT6vgtQeuQVyTzF9WJkFd8xGr6PEtjbka8akauzy29Kf
7iR17KksOHlqoPdDndwl0y4RjG2F3UL0bB2QeLZBzrmfDhsvbYxVojlHH3RXkHCWd7quzTK1nQpT
rm5VoQiJqPqKMHmoottUB/pawIOyfSoUnkbPL9oYUcs1L049amkoIZzQXkrrEJDQiYo5usXIOWVx
j1ZJHChHvMp84NY8Wq+VSSsAYeC3hycAbxZC1TqkTsB3ARYq3wbKfhH9be9U+yQxGExGOmsW7vLa
Rh/dNBXdnwTeGOn0+SFo/bc0j4y1qpx+bQaHcAifTEfgnkEiTirakzdUMdZm0iscw7mIOUsCX4rP
jHutR+0+8xxzAxNzpLrvNah+J+/2pTSG+wlpLouWPNnoIi1gC44uHm7IJHXJLb1GdLihLKRWCEgv
1IF23qhOUI9Z+8RuulZeis19UF9xhxcSWQaDmPlIna1f+70/61yCEyWHK6JLNH9QbxFjT5/Kk09K
tUTxZMewV92Tqq6hcEOCmcPbmGSfOw+iMzMROPwVQmik7QRqr4u4/xnJT6vsgN3j/afOZK3GCQtH
XTGqozpqeykxm4NUDvlw1ppunfISaa3bm980GvMVIZvTfrAK7tx58U1Jdje5JG+HOdp++AWT+ml4
40VOAkOOhZYiJm2H2m51P5hoEzRJ+b1GfuBVzJDAAcBjVXsmI9aO0iwokrazgSlxuaim+xobcqX0
hII5C87VDKlKgTPR/lyjqjgM0LCK1j2xBJ+2MDROlbdB7EIZNyjnASmqh30v7J9akh4Sw7J3tc6t
zLDHX01ocFb4sps5JWtY15/dYBm3Q0prOsvnZqgbnyL07lvNwfaSxaqiSR0edQ8Gf5ySQ1ZFnAeZ
mb34VviuB9y2XCpqPhVLgrJ9CgtCAo8qvkZUXxgT73SkaSs3Ce6taXhObfPFKux1kgFzJqLg2xTB
+xTznpVbR1gtOfMavwR85vRI0IHeDn72MkpuaHWQnjN8D1ikw0vf9RZpG9ZNLsWdKpz22OFXgofq
/GS4vycz/WeoYGJXOf5evW60dZBTFFD23AxHHQMcT4Dc9j9EwMquxkOzjt1u2s4AB5hhxq6boofS
NPbEK5uI9Ig1j4lPFoiXSwPKOb5JHfc5qosqNl9MO/qs7PplGik/0gsOFYrANAqbh6biXjt01mzC
YESUgNDSlmQuAOsmhV8Q3npLtsuE0BpJ4KbPy19VCes26r9QMhn0Ccm0iL2SVF2mtUTMkj09NXsX
sBdKoOaAvrAiAI7wB1eb8cdIhfdpOuesadkWjvpHaOH7mOictlxiVNbJY2340yB773rqgntp5K+I
iTa+Xu7SnHy5yjpgAaNllaAxiLO7tuyc29I2b8qiVeQoGNgHobSRSI0gjHQi8rKDN9obu1ZDdCwi
/XYM4+GulONmGP23flwFORnQqNLXlRF9V4NN0TBCuRN173l91eyOLFYt01msGMOD9qQx2drKrsdB
VDJZqnOug0wx7qQEi8vOHk5Z4++GSDy70uAfQa3GykidKi6dG9Km1opotL2t2fXWt7I7zYofU4BN
P0xIvbRcgci1oKqZ8a9T28K31mGIzZlir8QBkxJIt6KAwtzRSSWVdWVO2DNYWzzDPSb61/lVVpgg
nChH+2pxMSShYW3o17grABAhTVQ3Omuolwney6Clug9lCNtTtNm328LwnPoP3+mfEiJudFKHmDuY
XxokfDg4RLyiHCC4FprfjWej02nLtNlyRmS8SVCRbZA9hf7R6BxkerUvN0msXifHvvV6vYfn0Lwb
iiVehF0jhsJWuOWdsqmrVMN5ABGHieCqz+dl4SVk/swznwEug5z09GLI8o32ebROJ4LbWQQOVmi/
8IlCKW6Mo8pQoE1jlj5PUYBrIfQv7aCfu8za4CnbEyD+ElH/CTAFrAYaXXkR0or0wJVy9zTCcDwX
9XiXkXXq9mRtMcErN4hkjyVnjzlSk7KHWZru7/VUJwLPd57bIoqPrOoLSjRS0vCxTyQlvAdINoq5
oh4zfersPDqFVf3e+e5aRw9VauYJtyYpiStfNx9NME2bYiJYTE/tXatTJJVJhHYcaE6OjAKCLElJ
WYg9ntZTO2DTSn0K18U8kcSbliX2nmYDty5iiMPY92ma4NQQ+dRsA71YJ4rfU0qXKVVyU1ouwZTk
C8zKxDD+SlqPdAOWlHsvqKet1QMM1V1k/sCTy92QW8G2Tp4ihigUBjIDmRk8iDTUASTDrvLqR6P2
+PIRPdA0c0h6i5iT9x46iNE9mhFzK25OR401eeoP31aOfo8Z1Azm/NQHyzlAUYn2eXyntDxd21L/
2fTAZunCI7Otxx9GF2yHCr3CsjscviiFTFR1Ywj8Sf+hamIlIykIN6is8ejBvhQ12HE1wsaMixtG
dwKLs+wThVLBkjEmS8Idd9kwWAcWzF+tv4FN1Oxj0RA2HvA9MHkkcKIY8Xa5cs90LN/rUGoj139z
jHgmECTXfrLPYz8XVSvi3juTrgqdKUUEEBHNQX5Qlu6jCWM41JJSbb1hDkbRMgap3L9MBHTuXG5w
R6TNWBs6jQx6Gjqtx6216zscWrqD/z3JxNm13gN9SDYBCKS4rj2a/PbWGgnIKHSbM+zcAmu5H2AA
oxPHIiaLCBBo2eGrxffrsJxA2/GJ5bZ5HMFkFbyjzreKa+IFwSrUaJTUZVbtjMr9LIJhxLTLPcsz
VrInpqLuI7LDdCClSd9vnME2dlPlErkbU08EDk8QSiQOoq2voxxhM5tgNhVa0SFV951OFoJummcn
A2E39BHXsXtWvuEi6GUCCE0z2wqYokytsmxNqHByiESz1bryrXXoganJBLNSvnaG/QQBq39F5H2u
ictNY3t4RYfXnvqoLViSYaT1xOcCJvxff4La1QsK8Csv4NyroPnL5v/+/5fiCN7vbyiO+fSRfoZl
++vPFEd+6DeKo6X/00WmCgCCLC0DPiqkxt8gjqb+T0H/1PBopkkhefVfDEfN0P9pOboHYFH3sKq6
wvoXxFET9j9dG5uvp9P5MXVXev/4f6A4Gs6fKI4uMBGHtYFlS9ZhrodY+c+0QoV0sK4zltCVlwHD
6qpbkUfTnRWB80n7YG8EpLp0XSAuTU5wbscQxnKrenBrABZtWxY7r4zkJgCOxHgW3vRadPnDJ3qP
fUHl2f9AjXSfh1lT/8c/xAxM/G338ed//GN5iy6lY8kH4tiGIfkI/whULAWKj1xMaGVAp98wvAHG
nfyeKyqYrhBgo+bVKrDca3oCdSsI7Rsnyb/yoa5vB3Jkrx7o2m0CtYJOihGdlI1IqHRCoEc2WUdR
Z8Pz6af3f/Ouvf/mXXvC0XXp6RLD4V/edeAHsXJ75iLEgZGUkZTeNiTx771meWeOVv7JnLrcIKiB
EWbta2E5RHjgstYN5jiqcYwHkC0eQ2+5K2NGXF8PrprCuWiMVXIyRnl1mJmkksZ3xqR6Yt28c0T+
LZA5Ar0LrINldnjhxqpa/f2/9tf/zJQuAUaeYVkwkwCK/uU/0/k4B4TtNDvsTqc9R37gaBlkAtbt
Nnaq4Ea2fQQFl0qILvd//7cN8y8fK3/cdnXJWYGIXXJO/PlkKBrMumFVjLB6zJO0XPzkUjxbtmbh
h26Rm4VGvg2pKhxTtTUdnaaBrj1G0azFKZt/80mIPzNQXeinrmOa1D9criAhrb++G+WIkXIuogBV
gHbspw9IxtGZ+4C5SxoWqY7smttUks1EBEuw0YGLr8oKq0ESWk8RTIxXaXufISWuSZg/Q3+0HkJR
wDoYO4r3s1dXaiH+wJqZ5L/5JP+b9841L01uPZZlO+5f3rsI4oQIuTk1KAzSvRMSQBUR4WdnMJ57
YBQxrt9RtET5iBRu98BUsaNSe2wMzuC/fy/yv7wXKp82bwPtlUGfzplf//p4DDPFDcH4nxO94LhG
07nqpoaaMi2A2z6GsG9Simp1Qk40eJG3mgeWtHFIfya0CQswKfJYr6DSBYU9gDBr8vPywIV1oHSr
HXpm1Sdky23Xh4yQbDRVIk4U05jlh/FcLMU4udIL3FW1+FG7xtrQSqDtpVvdpl7fMk0wUKslyXQ3
1SSsqVAkYJSQNPD2TOAgjbxS7LvmQFBuHGiJl7aK5G0D/i8ASUkFEns+6O/+2a2iDk0hC3TPIoEV
GApsOKan0xabfXT6+8/Ttrw/U2hdwxWegTlX1y0d+L20GUH++IlmkvKhlGRGxln0SwaqRWaFwpGw
yE3cIHCKpX1gMZudYRZAYgk+O8R9J0rCRrFq5qd08HlajjkTbNtuTsuzv76iRpAd3lw/WF6ureSs
wxM8cKPFEUrQzm8PpdFGLdcI28x7vS2fFLS5+Zh8eaX915HLMcsrcspZXqDH8vPavPn9Fy77/3LY
ssmUS20ap7HWre1cJlz1g53i4p9HjVVNt4CYM5iOkgj7JLLPudu+EQBenKgOjA9M465MMQ11pCEj
brWUnMxC0MrxI/Np6MdxPziAkKg4YEsioJ0JLw0x3HXAug3thcXnjAGf9s4ozAfsZfJA5DeRSV1j
XJmkG9fyyegVhUuNatQati1MiaBCdAIApOlLiIiqWlPS3/q5okAcDC/1GIy7tHadZ9/EimRP8c8o
GNEtx/JUDgqPn8LWG1EecHPJ4qJ2xIGphLn2dZzVhmzbfQhU7BAM2DxSCJxHpaxmX8ZVQqiuxqBO
x/nn2MWHMmERWKTJi9pqQs/XtRPUVxLUdgbQxhtFfVXhubjV+6na9b5Zb1sSkChFpc8iUMmZquvI
4mU9Fnr3lCJSWZsgM57LmFDQuvTEfS25E4+Guu1qu1j3Mht3cI3bfUKiANqLL8zwaE1iApUizX7x
83Dc6VZb7ZQOK0sT2W2pkS5i9drFnBvrrsMV2nQBi43EzDaipo2bFwa1zLgmb7l360e3Vs8Fnpm9
kQwd6wxLeyfM9SWkpgxQSK9PXdf11I8zaD+A0ra+zsKQ/6GGwGF0oGnGfB1mk/yIbIxehHA9S99x
D15GqCpGPeONmE5K3xxg9Y3cAJBqCKvNnQfava7ufWaRK1+clrjKqtXJ0XZbiR7EG8AkR9Vu2Qzq
ylknMnQpNPOqGHSibN2+uCybPhL2OAynax2YkoWEaFhGMeoXFCpDi5kAgzy349wBzjwFuAxDXlXu
+MdXGfNa9nPw8hAk8Qli+Aq5qHOLxFt7HCeSgUz66evS1P1Haeb+Y6hNV6eV4XnZhcLfPUYZtNVl
c/mpMJ1+cpswT8suDVPvyUvHuZjD7+ALSXZ1qzWbAX/qRs9jsY3oW96Tcabd90Ps7ZBSt+s8LDXk
BEo92DRZb9rA/7kcsewP6yK9jCP0tvmoZf/yO+zKpBWjUhKj/u/+LsheexO1XQJcjlRWJ3yIREqT
0MQB6wHSOJC1Gf22Ly8oHYpBlLvlEEa16MHKWtKpLcQEge5UaA+xkuz1yo3Xv22nbQZhG2EeDA+C
kInrzubchuiRHpmzy3KDcMuuih+XfXkLz9M2rPGwbC4vhOgv+0xUd+jC8i2APhocozAObchqz4tz
81qxbr5SrygZFa/LnozQEpAZDuyZeV9s1d5RQNxYLa8u+8b0O0+N7HHZQKj9yzbNWdAUn3XVRfdD
ZU/clg1aK2X+lfqJ/UiD2qNFSVqz05hYsBskVvEYvZFQ6L5opPhuOSObsyvG6NQi990RcCOvBBi1
kO30+BcCE9zc1q8pwDtQ+Y18sksjhN7Wfng0DLbgMJwHIkvReISd8xEIWmbl2HkPFVZpBpPU3UyN
cj5IYUVfbAfvWpfUO3Nq0mOV1d5Tng0Pv/1kQTUHy2JE/mYWnns/UFsLXPYjvltBfCGuCDOkI3mo
05EGG6JO9PzuUcjKu6tM4d0V80OuhnTbFgnix5z7MJ0iDXGrFLuudLWDV/nTk0g3NolnTUM/Jymc
+6Aw9YsqFVTldgqv3HCPdlHa1SqMOI/UnCAZCk6oWT9ip7Nysmz+sCVxSHR1Ceyh8RkkrEkcfZto
E3B85Vs16r8a1U73RjrpFy3XKfe62Uj6ZTrhDnY0hhyhxAF05MXpC5PiIA+haxmHJknfqvlvKgrt
ZjJF11ZrxVovTtit6od4fiinDBenW68Qg2M8mV7xNaT3COuOSYUKwUwj+OYgATcqLSC/0tfYtChf
AT35+mV5GOZnI+MStHAAQe++2wcPy8OUucFD02iHJDKK8zBvLfsb0/8O9fHN6IdmTeoyYbhJPazM
DoccATXIKO16CjYRgYXPWZfdkwbc3y1bxGsREd52yJrmF1FkeithSHGDSI1LyZRb3aaN7kVuecbm
az8VqtuPqg3eiKM1YDpa/a3qdZMpXXhdUBfLgzn7M5ZntrSA15nB87KlzxyM3w/zguEmJMj20I9l
ctJgzZ+qOKN7JKqa4Z7C0pqP69g6yr/R9aa7sJTqLsszXxXRrbDFRlPs+n3/8qJpBBH06uIKhWfP
EjWXU3PtZxlbyZQHA4KzGXP1Uobut+lUuE2UbqpzlMnwFIAvkswNkUI60Sz6gUJUDsGVQFugqGXx
oXWA2TaBHRL1iOgyWGdDfdKlccvko/iw8AYWqfsGoaRmyaORNWvZwdVzS1YdHV6esjREtMlR4QKx
gy43FchF4n66eDb6eUgPSDCaXjsvD3VuFsSVpvEzKd0lUko6PqMIAHm42K47Z5powk/ubTmzDJdn
OlLHmwGWPrFiaMVaTl5XnSXwrB5AOU+dNJ6Yfidrv0DyEDkZnrr5/zPSflXrY7ozZezvnLIz3+K2
3fqmnrwwvSHbjYyJzbLfYCqzIjZruo/NStxxSIHMvZ5OE9QW/GtGeO8VwUsdde2NlxTItGyb+m6R
GbczxF9PBYbjtKids9kI56w0j8glkborvyiZ0YOEQNoiT3Ulcf9lxmurEDEnJLHd5/HJEGP8bKZ4
uwo8Zsov+m+3RDbhMjFIneYFmTpVZEMrbpYLFST4nAt26bxpG5iKlO8Zicey5wd8n+bBy+nmVoDq
z31XWheM/KucmIx9ULiCoDg+F0l6+dX1i4ONC+9uOTPgNPzUgNtuUimB8FVY99dIIJJtPpYkrVvq
cWgT/355yCgqe/5L7BWEI8f8RU737bKFDHp6omexQ6K905CMnSryWO+x+Tn3uZd/F8gaYFX7zBpR
zx4UetpTND9DBc+zhoxJNc+PcIk+5l7qHCtcW6tx3szsvL3YPYA8Y/QtnDIznp97x00d9KhfWrQF
WVT598vDIuWwrYRLQkQR9v5hFvWUzkMbm0QLyqzdWXA17yvvPVaBcUvF8j8fogFDYDrCzSGkbkCT
w6LanqoRH7pDjg9Mwmq9XFihLaJ9kMtv3InpxjAJf1o7pa2TN4xAD2PoXe6O3V7RWD5Eo7UzepvW
ChlytylSIORCPa1ZerarPmhhkXgkaYWD/aC5o75CU+6QvmzjjSs45x3m5dBYte7ShqO3K6r6Lssj
kiOyOHs3RPriaU31C3n3RtmesYsLk0gras7rsYrcs19Q9KGE9hEZbvyelRrJ0VM6nWI7o9XamT3E
rv7WI138vR3LeNt6mn9EXWW9+H26XfbDDU12haYmgrHq4C3Q7/vmEUWb9iuvk/uoc4x3HF42QJGi
eULCDJwwtbTLaNjJYaD7A/PDTW7x49i7QIgP8slcpptTtbdqH4RQTMDYxCLzYMMmOZOJhjxMVuWD
KaN0A30IOWVz25cWgZ+tETwNBovcsB/EBS1xfciHIbsptJR8zTjXd3We1A+sjdCQaV7yCv46WkG4
fVECaDn0glNcE6aBG+ah02dBMbIsfNyR/auvxaPEMf+RdhXZg8Q6vOSWTerGSBSSab/Ek6QWZCvr
q6nF1tAB5uHGCjaJk6PKNKxvnNLDa1h5kOb41M6R2VA5E4hAdIRAozZqB/osycPy0FSCJXIjyn1L
QUmt26QtQAsiy+p8gkHqimoPUZzVhbjr+kJ1oT9O3vTozlvLrt8fUjc3t3EPJL/kQhiygL7e/FD5
XXIayuk4VQ2KiKppd1VjdW/DnEtPo+yz0rCmKEOABO3L4l6XOFq9OVNDTu0RY0t/WYahyMYlxJL+
RRhRgNKiIJR4ni5gBIi2uQjrfc1cgtkDm+W8qdKSxkeghktYurtgmGO7h+aHqHLn2x6CR5vwuvfC
VeaKeZZ6RBHM27fIssJOf7X69j+fLfssR/bX5RmyenqdtlYfbJOGvBEZ6cXNi4lo6TK+KdVQ3Vqa
KXfF0Dn3XluTiGtocCXRXs/KgfBTtvop7M0a23e3Qtq8fH3tBanT1TRV81pGycHtRBWsbO2+aMhE
XAF2pBmfM6McxQ3uyB2KwugXQ8gT8ULJ61C2FeDUHnahNfW3tlvVW6L/wlfLdJ6oQwFSAISxiyr9
MaEn/Vy2Co2cAcnVZzB/ag3rs47a4Ktw5Js12xwAomQHK80kNuK8eLZE/LwcgLQEDaCYimtX1Agw
7THcGzYZ1aVNPIoGTJnSrol1srTr59CerWxifFeD7m9yKgS/7U8qoovm/XFBJvvvx/9rf+D9l9+j
uF/tGxJ9dwSo9De9S/dIl53/XGpUZgOqsmuWq/5zYdYS1IDPJG1+tU6Fts8bAf5x3pxoAOwbcB3b
5dXBN/qdB5bnt83Gn2N7R1KJEsJJ5j7j9MRM1jsQtocjUo8mygmedq5N8fLb1uiVT2RgLxvL4bno
rnkm2ks7/3CNzYTQ86Q4LkdUYUs2CJHxaw0rMYIr+ZgXjXwMMW+w/HxghiQfB7IY9tMwauvfD0iR
kCr+xfNyeBPKjC4jt4ZlM51/RYFzfqXj2EFihVkxxFR8dXKSZe0SDuWyuTyYuX7SKKVcjC5qr8g3
u11HXXezvFjHQbBPPc1dtwTEdqwmLiEF3fvBa5z7Kqe/W6HCOhrMp3/bR2qW2EjO8G3Yui3Fk7ht
DsuBfXZJjag6F1NTnUeG8G5jtdLcc5f9WF5YHkKrv+80N7ytifU4W4BlLMVSz7AIYwW5yGRm6K2t
9Kvo5MwPsRZijc/S/iAkt0CrNw49Pb73CXgezvBAP/gkdr5ROtVSXXtjpZgdhGmWOx1X8Rv5nzut
g+KnGCB9PN00xzkJccdxj9DjH2UlxGHQHSJe5/1w3P+wn5DndEcddvrL8Y0u34Y0pyyOO+fZ9ZS1
G8iF2DbYyJ7dIpUER8TGht5o+zwak3uYptZbL6+SrxPSlqdCufys6ES31QL3h8Eb3bTcGD9RonOr
Kz8kit4tNzPzxukH/8G064y2MQfgbX73uQVeZTB1R2mW1U6rfDSS1kj9MZAfLjmgl6Q2Ie8Ab5Jm
Ej4qRA13OK1v/MB6tT2t4If14BRg7NmYrZZ++CmTOR/lSVN4DvTAPntCX/JoD/V5FLV7jLN4uva+
V+x0whG2Q9NP1yxEsq4MzjWTkX9u5RAnFGflsUEHeCxzO7qtDeRchWlX2ybLv5flWy+tqzSygtlE
grXNtb+CNPwY51CP9sXW0+wh6JFLmlFwR3Bl/ZCNaXXxkPf2L0HaxW9I09SNiJWxoZadvIEUxSDT
R+SLhZRek5wAacoKHiNZyAReG4abzqv1vWuk4r7SSYD1K7f6Qabhq2lRUqUMuhqEpX9Dz/qwZAGA
Ma6fuqoNoLHmeBLNRv3gNggYy82eaGKre1mnn8tuHSMCJMmCUOLBjNY4ZNSNNALOY1NDX+W18jMo
BMrcoHwOPMZZYxw+KIolV1cUiHGiMPsixfCB0b5ZR1aj9v0MRIh8vs2yLeqj9OPqWngRUb5M0NQw
uwwAcr2MWgTqmObnNo39bc1y6J2IENr9efdp+cgKIaJTXc2RcbF4ID2Yeyvc4T5sSBGKvHUJ/WDf
FbQMhzRBpkx+8kFaWnjyGvOW0LZXotDN12iu4ed+L++R56dw34IQkB4hZIHmbfyb5ds0zaHeiCxS
8FQoos6NjnVbxgSmeLT/NFpleNSAmIHGvQ0ivAlMFepbFKxQz8vCukBY63cOE9mN3RGGxQTo1ouT
AOgwZVhtBdrIvECWFafAAHNayYMbtPrZiAAFY/AaYHzG4z0JJy2Jwv1Zr9TRLhumy53aDLbX3kx1
coyRzoggIa+63/HRtu8BnhYsKclw0e3q0vZQtFiGWpfGaMG6JdQtvDg6dLQP3rhegm3Qh/dlWG1r
UK7mKnMzVlO23E2+Sld56EQryLPWQXcSefd/iDqP5baZNIo+EaqQw5YEmElJVLQ2KMu2Gjk3GsDT
z4Fmqmajf2SPbZEE0F+491xlSfiZ0Km7wT1XZfNspAvJlailo0Fq/bme3XjfaQkFpdmf6eGso/DQ
UEPmykmaTYuLGqw3CD/BnmdL9rKmcHie9ZSK7DzJkTdmWfAAyUEWUWrB3qgqVlbr1qebsHDxhAwL
EJjXny+x0186VTphpprm7mBI2wUTvYzTd0/dMMFK4Z/dWBzgxzJ1Udllrnp1ZPNatniuy9a55m7W
PzgjkptF10gAXb9df7NV9YgB4NjFzP7S3OofJCLTNSfui+KPp3RT+WGTeSI06XTXY9XMd3y7VsOj
gBKrAuuE1fHBqR3+bK9feq+S56aEi6vLPtv1c+Y8LAx1tpqniYMCwYrZrseVKDKKVudRL+a32Vv6
M3B8MuAINd9g6yOlCIMN/guJpIUTiC0a557VD0dPH18dK6/ONmvLVgEArvQ62PXkjA3Izd7kSNpi
0Y14cnxazlyCFh78xjw1QjGC09uXJCvbW8uUB4KFc+/yCRSLii+15lkvKCBpZriDNhOIm/v8L+ap
eRdGFsMGIUK7RmnFJxePX5k/hLaqvKM+u4c0AaJQst7+GWE7OmGEXjfAxCdgXgVFdlEkGMKhpmdy
Bt7tIE5C1NCBqyV3Hq3eI+rHF9AJzmnQBxmVDhZk2x+rHQzJ849l3QwQijfzvZSk9fbsi7rKV3hI
g71nq+KNk4KfWesCcTDEzTfFTNbcPSkxQ/LTQmLABjcdZ899cxxNXX9sz9qwcHvyVI6WnDE0WEoR
scVNzzEGctvhEh2bsb41sntZ6sXeoEn1LsJp/X3dZnXYdvm/RHnedZ3zMSUy2a831W60nPSlWTqc
Ida3azjz3tECWLwVTw82yuY+79lLMZc2LnQPBTHEasvq2PA2TsPYdF3rQbPaayyeb0ENphrq3XFy
NJTPoJQLKezHFGPGbMSYnLXCP/fGsukn2T8EqgBsovg4h0V/7xcqExWULwAf5MHMiR/LCgd2nmf8
Rn+M+7MApE4Ursf7NDF7SZu82YqcOOPG6tDN99YHs/b5rAvHCZH+tyGJFU6UdmXK3SrfEGoxRvS4
++nheCB41SN25PJk5DJ4KOGEws6J/T2mJhyNTu4wjmJyQ8zVHJply6Cxe7QNyrI67dW7yJGL8yY8
lGioIsOrtANBxdMVIG8tXQo7R+THTCNsdPLUv9wBy6JGh32h1phnsRS8IfPwmqog2ZtBA9akiOeb
WPouDCxu29g3ur3TBPF5MrDr9FnsAIYulrNX2p9x61B05jq9+Cze8Rg2N1MMGK0a65GrjA0kaCRf
68lOGjxMnGRb9EVsPi+804saU/aLONiQT4vchsint9VeT1hRY6JYoqWovchPKfE8xeqIMbI6AARp
QwrKOOoMEGIZDCCerMVpVCgfYl02+8YhsR3yOIbNDm+C1VvwBVGWl2mVnxIO2JCkxBfQZ6HBwuyg
LeQfxV3SEKkDvaZOFOlL6eM4xjgX8DORCeXsrE7c0rxg1kew5rbsinGTL9a9GKp/EJUaZg1tsvUN
78UuGFikc/WLssKAVMZcEY78pq5zVOvlJq6T/Jr4qxKzRU8nymWONDtZZbmesbEdBkoiCUzeI96N
ZH0RrpuLi2yaF82v20O7dJ8/R27XuVkkLBA4blEfq8Aw9wTZQX1P5mE3ekV77bWpYs736X7F/rQ8
VayFkYUeYwnXO+699r7o5u1pLFX3MiIUwmXJaDjQACbZVkCY5wS41J24/lSpAdbO7fKiQdn3Rz7+
WO+ze1tWkJ2FS+662d4EIPjJM/Y6mxpCmhp6j3ywz7mVAkYudP08Q+dt5eRuSByBeCYbe1+Skrtf
siB4rhPsgku/DFu9xqPeG7oKLZrqfUnJtDeROvJrEzV03H8Sw0pSZmAxuvHiV90W4mjE3m+f5LJ7
3pOmsG4wnL5ImEYwipodnY8e3xtLYoCJxXAxF6sn0BNDPE1Rv+k6qr+4K1BFIkNsFNyBBTTJq9ZH
SCgWDI9sxpDYOohTtSl9YLDMRUw9cjCMSrsBD978TNjHjB0vLqrscURcObOYjIl+35M/9Afiw29E
at8ciNYL0AxECmh80BOQj9gb7i0N+BFYm+whzTBXJJeLWInSjrIEgL5WAipKi+4xnTOx923S2CRU
Mnzk+dbMS2uHWZfN7kC0V0zBJ/nTEcxxY4s4q9q0to0Go3OaJ8KWX9ks7b0gP8RUGUh5IJqRGkeN
3nyIBMDG4pkPyZSIS+tjPYC0CLBcnqeOJBampsmplfLYD437Whk5FkqBbKuKZehynhGRouvuBppP
H5FgAJKhI0e+TIGz+V0+vCxagdCuIXZBVM1rW8ebqZPj/edak5pqdqLEoDMZphYZo2/eEzM378OA
JWoJICbW/WtcxP1jYhtRD9jh2c6/6FJ6eJt1fkvyVIWIPtNfWp5f/CF/rNWcbBPY8cdVXf6WVsF+
6jL8E1nyyFmZ3qHp59iggqiqfZ6OHOn4p4Pgo1x6woCkNdzI4szRrhN8swidINxS8djlkZPk/V2S
l/cc97sWItRt7itQQdp1IrTvnAym9twOqRaZmDUjJyGkHB6sorzguvJ8Bl/sCrkgfCjleUpwl5vf
hqVqDnrBDKBjX4h+4i5tMT31uri7HmphzSJnXeJZjURWxb+ZSZStcD5VfaNCWXBSOf1rYsfi2na0
FM4ku6sXm1/DtHfHzNglWBhAHVRnfNUvMepB0gH8d6ncSAeUfGJsWgKbtJE35L7iqizkMV5RqV6h
QcDSe9aSenI3x2PsBKzWEgbT9iKOvNfGE+SZNT7OqP8qnDLk4+U8KPN6I3gQPtBBGGc9T46xjrY3
7zZNWw93D2fnYHdwb5XLmM6agnc0CL8bJADX2SdcjQF5fOhtVAF+QTISHxwD2om/GIaaacdW1CUJ
22zNyHDxBC4WSFtwwPrFy5y68Joc6nd7YZiH+LhP47tBy3Vkit7wgcv6yzKN+uIWDqpOfbrwcHkl
xSfGrhl8StKfQrI/MFiQITgt7i5mbbFxkm1aD83JB+gfJXmyr2z5j42xtnV8Yl8Wjv9dEhRnNHDB
hlxI7IWUffvAyndsRh8WEo8nD6BXZU13TtcsGn0cdiQQMhYB9JkUPLnzIosj5Y5vFcxNSDLss51S
7RcNE04jvf5366p3ApzaP8jBw35sd2bSY/Lt/hVtEewAgfinpJyJpmP1ihIPndvQZ79Gm3V8MNfQ
0Q3rCbVftnUwn/dCTCeJ4oNonvEp60i3XHhchRqpowTQQpIdq186eAzcIkxcq7h8LrBeobzGr9S0
K2XO/1dVE6E4WfZoUdiXbQYQyK38rcY7RnUL+wLRQjdha4T40ho+qQS93VHXavYWsBrpqVXxOKh+
PvV6tquYPO6SsSGRbtaPmjG/MLHB02y6qMzr/M3FpL6zDCJj01XFO00J9omKvgsVhnHsNAzisl/G
12YQUdfW2jUW90RrZJjTh4eLyMN6hBQipLkfvOleLWR4GVWicU4xKBgW6hRyC7UogQqTFtYHCkwM
DlM1gmEOrEPsQD/BCpDcdOePVf3TzQobfjcsj9ifvqFDvmZNQ96AGkFNTmm9830meciS3S/Ot8Sq
AR2WXrXrKI4jjXQf2DVyC4at3uU2H5hn4SPCkN+TymCQcSvUB+GOe05O72BVOnsyrXzKSCv7xHCA
EZzscLoY+gBjBCQh1+a5ar0bTGV/V3MXwWubt44EErzCx7MGFx/0Q3Ws8T2OglvfcowPYocZXI3Q
CQZ51tM3UrLEw2wunIS+dvWJSNkDITXgQtpXDXPAJRmkpI+rwTqqEPCofdTjinvSTg6Lq0gxJYER
DSG5nNgnzVpFQxn322xiYzUvpR52NaMBFdjMrNtmuDrKJEsiqLKT1aidEl6GUbzih0oxmYj33oDu
HLiIXuvlUKjhDbNAHuWD8T7qRHZyaszPDV4vCmBICCwoeVDa6uqZTH3pzd3Qc+VfVLZ1mPYAwM0W
85V0UwCnfn3W2vguh8DfadlwIDqt/1igFObU8sol4tjVAfDzRE9RpLzDrOuhCDrdlqi8zwGTP9Yu
Xgf5xv0UEJPBe70kJJ2PkL+249gSRsM8Br8Q8x2iqoTviBCSDqpMEvAq6iyvU4c5b0lVd8mgJJnv
y+4CMnvjPDKq5Q1Bh9z6C04I1JM7t+h/xcyyGbY2n0ZHCmZOIzCN8DfcWWRbw+swX4v0VhgIUmqN
ctKlgSdyHlUCCBLq6L2twzUv00+MzMWlAfyKWRO9LdtmGhcImXB4exMjsfbXaHHQoNLuN9JkxQ1A
5Vh5SGgrlD0nW8NkmcOZKxqMf73BxAx3tYpZR8G+gudeOc+zqwFjHcied714Q+lxpqUctu1k75LZ
a+5Dk9z9oH1TIJpDGX8jdn4pSLmxUBrvaHafg8UwDxeyezjBe/VScpykPixQ4vNOFL6bpbTKy2wJ
zhdGebWk4M8H7aGv8nMn6/FZtV65rbJGbgOFSjZIZpZKAkfyCvvTnQeHDJ4ISOaLp7eHn8DwMiqU
HoTubD6N3e82tn+Nhk5qHERdOlhBCpq5iiXJv+ThiPqSR9N8bvT4ry/KP+2UfovgKzZEfyxiyC5p
nV4r3bx3noP1t2gtfGVI33u2kiHpER8JW+FNwN2znXux9Vu9weNoJtjo3DHMhC6g8IzbdIT2BYDD
POYxgw/cPhtdL4mkJ6j4uaHtvVgnIESUJxgWjsQh8El79VdrsxMMAlBNCf5CtSKjgLiw/WrivSOd
qLS7F8aKr67EWzwG6U6Sorof5UA8qfhFG9VudBczl6Am2uQB8nvX66J8zkcC1ILxfc4uTj+otymG
A1wh2g7tafpNHbFsF9/FiWboJ03vTHbAnJjjdy7iBIqd9ZSpQQdGwLDA1W6YrsxTz5PkAYQO0K4u
ni7xkS6MucYozyTQmlE11VAR9hpwezIsINCzElC19uRzWt1KKb3T0qBakzr7smKsgl2SlFlYdUQp
+LJGITaYwMR63yYeKW9Dx8XLD/G3mIkndCqfdvPWDd/AEsmk8hfJmGgfy199r7VhngfJhasw32Zj
8k7rqvPAm/AO98NWW5YDEURElgUgq+puOcmW6Bwm83HHBKgWmgPGuRNng/Zv65LTZXhkHpg1BRZt
CTFL6FkNZgXbEqpQ3anmWKfxCWgVwYD6M2PMj9mmiZoa76VyeUMQG7CWlice96yvuP2pJSdmHQEg
FKKcJlK47LcKIkJI1AkTZdnftTm9WWv36agYpeb40DvAVRYBxt4FlGpkh2qx3oGxV0zSGJbKiLQH
rlWU/Ujp8k2B+C0kQZGFAhm3YT9X73F3jWPW6qYXJKcKI++axFwd+wzLsUaMBhf0cu2crLkklC6j
Mh5GQ3kY/OgN01HsMHHEMEjD2UJAMcxHRi8chD71HZOdAvoTpnNIe7cKRolfeU9lYauHGoH7VONf
nOoBtmnubRNH+40BelNxbx5widDkMRBwsqUOvSV9NBbSjghvufiE0yI4IUzsQUBTo5c/ZjwRzjRu
3tYxecLzOLhliFOxTVpMA0kYSeyHZRmDszvGL7rhHJs657UZPQhHHT27cvi8THNjOd58YjxY2N50
LsvuPCaMIKU5fy/VQvFQjXy+3Zfhyyjx0MfHASQsjklLJK9tS3ZgBuN4bQO+dTXzdE+hqa2BNJUd
hD1Q+m06PLQ5vjqE+HuCa4+kNpZ7t2cY6U8sFKf6gacrwmuofiKG1FFXz96E6dvTDf3oBUe/IdcZ
wLS2MbThI06X8+wjMvIrDMNJyjUQ6Nl5aAMeH6B7bJyJm3gaUN6Vhs+t2JGOXNMNAuzCBVNj8VWQ
UFzi93JtZ7flLk5T+yCkdfA8Qbu6xjwQZQLZAH1blg1rLkEjIhYAFfP3PJoCCGEomB/zJB93fTlN
oc1X0tHIVepGuEdSX7uUAIf0uGA0QK68KSdmhePCjrXywcp3/LNpcO0G3QizuD+YmRfx3+vQps7J
5o5ncTucXZoHww4eNQZSp0XT6bpq6PizACeQ+h8wzoOIG5p9j18+rAzUN1GQYYwUJIkpKKbEH48S
QV9qGl9p9VC6bXpU0jsH2RX5VLV1ErK4ylQ7lAg7Mb8zdYRQ+aq1lx/m8gRlRr4mM5FwqPXTrY3V
JWTe8iCEolzQkSilQQk6rSDCug+SjQ0cuRTOd6ccUNpIP2X+27Zn7o9lOorewFPVP+v6eO9gajPB
oPVrSHXVKBE3i/w2EvOJNAIEc43+3WWV2EOYPa0viUVaJIQbcjz8rUVxYcR5LVuYzHlwYuyO7Gsp
X0qz+0o4Hamo/AvlXbspSpLBXMkh3JWhUs53MhIpYA0d9ixxCuoOQSxM0nHGXaYM71wqnyx2ZBAh
kKkXlNSntosyckIQDckvrCXffLr7SQ4DqwMexoqnbJsTdKmKVN+Y69VXos3eQHlw4jTBo+5kG3S9
vxqny/aaX9z2damM0I69L0gZbRTHJyo9PzsE+F82Mnvjnv/IixrBRKwequEfPvVjMQTDntQ6tdIh
SD9FkN+YwR5gFeM0YTun1Boje9JmataY6uvn136+SEPbYdPowtlPflnt+F/Wc+MjwlqeMsRXx8bC
SK7J3uG5UzonTQb2SctVt8njNeQuIPZxUgkajGDTSYm5wwdwE2jkphtcMVliadu4mMdtq+3nAOa9
R0Leico6PpFR529SQfy6CsxsJ1mub5hfr/sgdSQh0o2mxvlnTCUjuYSlBKftDIOAJ0kXnAlxyZmZ
Sk4Yi4k2k/Kh5K/zSFDaGJJwkbQha4RMU4hj+UiVRMAuMd/ECs8NYnZHqav0rOwww/0AqmaIcNFx
ctiYFZ7M9QvyR1jNqlp9NDURoZJKYkrL4ZFl+RbRz1eWFv1NwHnfmImW4g6iB8304WlszhZH+l03
NEIHnNmLTKtvnwPBn6XW+1mI7e0Sp4MmdWbGmf2edPpzV5MrzqoguOY0Oi4GcSuf5fPPF9EiRdSF
+6vrWQAvsh0Bc6YSnR8GFWN28Rygxtj5MtUeSo9YKyULtgBzhzpLJ2kxKxhqril3PqxmdhYBAk3g
P9ZsvtQs6vks7S+/I51OFrQ9Zqc//Hzx7fUodwIZMu95D/wEHb47EWjv2x/6BPsdaekjFro81GI7
281FjMvAK8/jdXJb/9ZZSbAhCgzjB7xp6EoArFBrn5B9N49+HSMEzO9ANdkhEgf2okyJ5/spnth4
wvenLUHIg8LRNejImf3a9crQm7vDODu/Cfq1HkbvhkOX+0df5l0b1A8eIjeazvy9Mxd5G5xC30mk
wBvd7/aGMpdnNxtAw7nC30m7//AWsJZD8Tdhf3go7fp5TtP0lsfjctUJv9LZII+mfFABU1r+VrTP
o0Bbqo/ZnhgH3pwtr4tEIwZW5wDVBoO+Ytp2cX6LO7uDGJULcRIV4zC7v6Rl9TZppn0AHEtOi++J
vc3Q7EH8wUSngOb6OOxzqnipccdYvr6x/eI1nb6bSTFOb4ihr7SO8MtQq6fjqKrmpcrr1waV3FWY
2w7b2L0ujEuW59leOOnBHMGadz8xJ0Wv/crd+R2ZVkPkLmmQVZwSY1qTfxLPBUV5aZxy1joEVmJk
3zqNZDj4DtoXrVqu+eGYNt+zjuPKRhh4IwEw2XkukAztV2FkfhgX5nJ3GO6FvZYTaR+Xa33NZK0v
hf9YaGx32Lui6VlVXTkSxq2FdumkOkc76Rr7iblmH0fo1nwyq2OFUpY93U0Nwr4lE7Dowe93bsfl
UadESFuo557mmqm+i835T9zKfTx5zodjUUIrYfJ4yTlY6SONnZwlIel9Vv/O1k1h6j4auI1guZfw
qr0eXIGhy71TcKUannD3+TDbVOmedobe6THtDIqncez/iEz7sxQ+wlHR5MeyXu6Iut91PFF/iePZ
qC/BbPjTa6ZXhXSRjUaYGKn52Qfgr/zZ9J79quVpWWgpEX0iOWaeiQgOwLs12Ms17hwrCrIGH1Mc
YI+aR25M2b7aw0SsasxMMhX/sGk2dznzRlmlRai5rh88F2rX3HfexWqsP2wOwiGe83tQNw2Lw0Ii
iUdVisD9xIGRMESs1Vuv9D9qMMpvW94smQd/G6/pN5zmCFkVDBqyx7VoqtzqYqSte1a6gwSjHn1W
+jxaJ5mWf23klZJRQ462ZQg+CBBviHWo3e1EPgyl4Y1qiSnUBHURAGV3cFgr8y/47O2JdLu6DB+j
jMCsNy8Rn1rVO//4NLeLFTuntjf1TaW1z0M+FnuQlN3ZSY1tplHMJ9ipQ90gPkn3CJQBEfq/L///
lp6oglezIOtK9S98PmI3xdgkADkhFC8m40UQ0wy/U7sbWC1fYll+kUfdXn++M8rM2io1sQzP4hcg
E+YL87ZlZ1rAiX++jSU+A2p6l/0Wv1tBZ8lx8lyTLr6ioRYo7iFMuihMdM61h/9/4Zo16GgpUDU2
Tz+/PlnL//4ftRjam9QI/Qp2bTvhRmu+gmY9dhMyW1rFxVw5c3Vki/NLs0lBBfllRYUp6ssP0LRa
/1fTYaG1CgdkzFKr0BgZYDSTDqQvz6zgbMF+28zOhGJ1/XaQIsbclvDbLAiDM3Ipzp2pOvz8brf+
brpaT4hfLiPbyQgUrmSWbjOAApuZuSrh2mxrhfwzDTI4+XPwSQmZnPEBblFqIGafHPugHZtlbWR3
VkDgCQqWkZUkKdH6d+xWQGSWPwX39waMWTS2qruwKls7RDb7xRrZsmxyB78ZbA369/gEFHdj9Mgw
EJE0u3HKHoJZPWvkKl2n3oLjNr/5fofIWRDlmPv1RUskDE2N5GFyl74sTbvZVa2fkKHjVCWlhPHz
ZM8nnu+K0HcvifR1ABEnOrP8ddBVpK+Gpq+NC09tIBBb5DTn1S9h6O2HbzJjY5RZV08IEMg7ya1N
EGi4Momz0YBlK5GwjEq0x2G59hl/cWbB3ioXztRlmE8k/Unqb6a/cUWsebCmb+O6tdqXThGT55cs
4Yqq/Vubazbd7HeHbKDWcQRUbe1uTeZx4Ah12HJvG9Z42BHI812MKWpG4wFmHHtzV2fYXdOVNsPF
8PQtkGZuQfD1+souVCP9T9dflbLKUOex0mFo6dx2/BUQXC4V6zwcz3PU5xoXll1fGWwTMewb8KOn
nW+0x3lyjqNX/zIFfkyrRabCgirfFjbuW/KqWbXVWwv+0NY0zWmPbFOHPWwxA8Ua1BgGGqCmu0NS
CxVRCweDl49U2NoOcXFxyyTkmn9z1IB0rbHv63N8ySktY+2aFul8aAzBtIslAFKM4MFs9Xs3cdbq
McneMYKyIwqkCD25y+J5EhFGCM7jDtEoUKRoHv1roJCx+Rzog2EZkd3B9GRnk+OuDlUTQx+G/QOR
Oo64nZcNr31ltTqvqrPJKZFFEXY+4uuEhYE22H8Wc94hN5tB7CFJc3VEukbAzUBGzsaTfn5RsjvU
4H83bhk/T6wVY4NWT1uzSPK5OM0FKOiyAqvFTrXgOXMw3fViyos3wNN7m+jkfNYhS1TTjkSjx4xd
tzXqp8GZb1Vd3+j6TSenkybVN1qozdL8AVP175l+NTXSv3YaP1gaDL42k4xsutUfBzza0O2Pqbkw
3/YiaGOKkjtGas9n0nHrQcUEKLTGuzQswtPa2yfGWIIDZyiaJiRFx6m19dbSBS8SGyaJA5H9sl5r
X70dR8REEKQzm0fULHTIrE60inhLlaiNbA+GRRyTBtJoOxlMeWzic/DZpcgQy8UlfHGhBCKDfc8E
/jiCNA+nXvSRsR4VQBjwOEz92XGteEvTWiLjNX4uv4hMF4Bya62CEGOPMS90e0L4XJiKJMOzqCu2
bW65O3q9RaNRrBrjIyU+SgkcrA2Oks2Uz0ejQfImi9wMGX+YynvKgdexVYay2xftd+WRQjv0Fzed
ny0YYdTq2iv01U92TulRIqv+qZ0hoJXRnFZM15J/NXB3WseRrEaiDBQpakwgHiarVqdxTHC5YKTY
IC1/KrEH7/I1kKdcv/TIR0KrIaIsmNzk7IvgtVcV66gUsFhgYjCost3g8FqzzOOBkz9VnoZB0/tr
YkicKjYmTT0ue6oG9jeLIheUjUipmxjSoRgmGuGjcwvbtCxpJgwDCjH5NSRYJPSqplCR7Y77bjY/
Zh85iK0zaKU6HQh4JxnDydUfaaTjCSPtd81m3C5aeZ7T5b2Nhy8WrqFvBQTCxBgMuM0LkvpGlDkm
wKZ25xILMxh5DtmSoFsR+/Cgs+JvZTr92R+Wi2FAGuTUYc/VPWrQJTeVB0HQ8bKDKhN3a7/SicjQ
18Eal/PTgGFHrxn7MDEcIlYXet6ZN6x2B8E7jhWxj4RW/NPHedhnNUqEUXwwY37pAnAzvBUwZtVE
Cz36wSZf1/h44QDAWs3R40eKdFCEISp48oM7nSVcAhRUtER3kKlUnpVfH0q9ey91OHnUUhSLTN2a
7IjmFYlIYURZ572gzA9HHGbbzGerRzjRlrvM3npxetUmVH91OjrhjDSC62hbWj7FiUDsAqjQIpGG
bCkg0nqysM7AcTYw1elyUok1vT2CuVSl2SIjZEvIlKaeC/1AqKe3ccl3FJoZLcFYRNVgvuG3ZPvg
/GlStEn6wnZ5nO82AlHgCfALZVxv6dBYZk13tD9nWSDE6z0wf4P3h7uM01FvGdr2COPVczFRzS/c
AjydeUYYpvlZIwpg515jaOOH7waWvDEyvDLouR35LK1m3LL6dyKShL0GtO8AxnlXSuDraoHhuEKy
7LSjspWCwRTHHnVguzF97T1es92Qe130XFX3BaX0hs2GAitfu/TucBLMpPlO+ZHJG1SMIMpnCS/N
Llf0Nz6l2phPeiAbbl4QaH6u0qOXVEd7pNhCUaFvU7K80gKxaMxJivU0FO3iHCHL9nu4iE+e75Fe
OY3ofcKlMv51cJIHswqdmMVvn5AqlwbOBSc0+prJKc8L8Ad2E83RTzo8hq7FSOFouJRwHJfLoUr4
WJawTZKrO/E60yabuZ3bneaZnwo9H7ZRkn9Ikd4bEzJAkhUqit0DSARyMngvhRsPIVo/1B4bqfRL
UyoS3ZS/IOpT/a74wyl+FwJy/oDuBSQ4fZQInknRLm59oT5Svy9OXtesFdJl8NXJcpmnm0712uWk
jczA/VOvfwUijXuWcIaqdThciNsiKgU2f95F5WRe9KJPr/3obFXbPyUl+EZdVv5ugcdLshxNgJuo
cCSeLiyX5RM26VqL87AhfGcHFxBVCtnfrVOleyy06ZZ/8Z1ZZ08PHhNLQjmImNOfqQhq5GIgOxfG
hhBSe/t59riFasf4jONhZ7p2w/lxm5B3hgVaTryAsM37dF88GEZboRinvzb88a/IU3wDWrzV/Zk8
uW4V7BEEnKm9Dw8jou161GPUgMI61cIi4kUbD4pgiRPDSMZ/JhauwsLqUDEGf7a8/ayoEm30VeS9
RGACj5Vrs3u0O58NwGQzQu92XVoUB2lUz01q/bYGh3LGNrNDDhOCMXCHag4OqT8ebLxu6KojgM71
pl8raQ9mfR9nx0YJblf13erYaizV0Ks1uE2Jc7bxV2EA2bEjVsd8IDKjd1qOW0sxJQ4ILx2rP4pp
CPWQx3x2zh/Rm1nc1My8BW/NLh4xbGVOe8zsZLs0/e/KKp51N5U7XiwBtNMTBfhfk4DAA4f1TgZe
sKc3Y16T/i7r/prhd9zY3gj0tHKwsZflffYtEM9LzQShmZns47KOlP/BwvFX3f+eZOuHGDxfmsY7
DzUQX4tjUi6NjdTZbTeiGx495S5wNb/Ybu8000drn9i/vB4r5ZrdvRc5cQi2IOg8x+u2IrgPvovS
bx657RwNsz5dG8q75zTN6iO6gKgFh7Ihz5iULyxWq9IeaVil9l27vJVT9g3+mlL+gxYbFYDUw6bP
FybDfOTNAreVxVCYu8GIDUi7dqZiaQZnDWECx5hDoXbKmGLiRjpaCyFUhctdAxiV/by9SRzx25pQ
gCcTAVw0svg6yv5o9juHNvBkpGuXIBDRBJ+l0SCcCIIXz2X8a5B0zOjybozmx8JL21BPUiXw8jVk
/e6cNM/47LqtyRxt52Jb1WebKV2x+HsTe0NU+1Gj9Ks9Zm9JoSXbZogWP2a2ZK+OP4Nmakg7LgJ9
Ww/DU9GV/cF2qO6YiCJgGBcLAROC0Px9VhhzwVdwsmTk2oytxwWgU7rb+kHOsftYEsjCiB5qgMUP
oj1Wreue+joutwh+KRcFoY6Syx46JSceQV9UyQW52XW3T4rSYCw64hhrjMdR5582Vq0v1r5TYduI
SFv27PqdOVxzdhor4CbGtTVzzVo2m94g5RRk5l7zCGg3iXo0J9Yis+dTwOIdDO1Ff3A045+pEArU
Fqnjc+lArSXuUhP5wxK4OZWk0261HkyOQXJ9Tthk3ZCzzNqMPMmF58XI55Qt2t/UClb5Glx7m8H0
1uEJvPeS/7B33kySI+sV/S/PJhiQmYDxnBIoXdVaOYhWA5HQGvj1PBgGIyiCBn0aWzG9s9PTWwUk
PnHvuQkavcY65+qeRMF4X2jW3RRrpzxNfWk5PxS0lMWMn7cwmk+tpliqWjrrTy/EBzIbf7TJKPyg
AHgsLGNTDQMXkTZv3EUiFRv2R6qFr/VYoKWG6M29LvYtnalvDN63qVeEg2qIN7qKmG0FG1vClvXd
ab6h1QI/oXXZxfFGxEQpQaWWifp+6NW8AcNACvD8R7mh3Hq2dZDirSRsdTV4LlMMSSQEZ2pPzjEf
ttm5e6IwMXHNOCA1ebIGJvBeINLtHf+SvV2I8zEB8GLoMbSFbq4B9lIxBpb14XiDffMgDbmM7Nmf
UVQbevJoC2vYMlx4YOV64vlf7nK9YvmBQhlYSK2e0qYh08ukoiLkbK87nBVVkl/nsiY6ujsnSCy/
whJd29w2627oyHSBM+LKlK1Y15Q7oc+wqCFC2PyFgE1CvPAbTUTAcAXkYCr9tUmIlh854gkFT7Ye
02Cr5eUpsGptb+fMSFJcXE5OnoyXN2glmPOicMlcf0j5LmUsvlgh3tx+oLFLbIlSzKUIi9zt0JCy
IgaeT54yc1Q+i6iIjbfOGSSV65AB+sAPUG9mqFmsfMpN2/6GBrAHrfKCXZ9X5Ez1r1GvX7wwmPZW
ezIwQviZ3fMYEOx6DC8m0rATHC9l/hFnfXsZso5wOy/21sAdKE/z0TrwKbVlixxO84gyTIH1EkJL
hYHtP4/gJ9tI+cKQ7Dxiqh4aLfkzI4vvNdpoG3ffuuwWsro3IayEiW24uI9UwZgzy6yjDeZnVVmS
bA22wisbBlhR4Tyd92iIWbynlEZ1z3A6ot1qXh2HRYUnz6DfLoNjIKvTKPDHwTeYdZrWEuvoAaGK
4pmoXYFBrIsv0zQNm2UqkGTAEWSZfjUtQYCxoV6mqs72EZduXMt2m+bpo0nfz2K5vLjuyBgVVuGW
IX6N/E2FjDD6J4XZe22jQiLug216oZG7qGAFZMxcgPdNd7aeL3g0ygyhkUNgmc3RzepgbXT0E3Vt
ohycwiMZ6zEzZETIkUWly/urJoZ2PCrRuC8RN8o+JIyknMXiWdvaqV1Mn3+/mgkjuGSxc0bGXTzI
Ka+3JVzrTYJGuWIy7qfOCU3ld0KYElXgXee10QObkOTA44yGeJrolFTYHmDiRfdmqSMpsIuXOmVn
rxuj9TA02kZJI7vZDRIkMZKfQosX3BsjJmrNogpqhy+jNOhzm872oehfraod7j3HwdUT5VcT6rte
xN59jaHwsc1QuOgisHdTlFUk3sUJnBJOG9eLWfG0HnFUevsUG233xMQb1z6UI2PWTxRg/dW1YkRT
yayj2KhdwCaY8vtJ2pg9kNUpslUEi7VNM/ozSengmChq6rBpr39fdOgNPiu4nr3PJZe9e5cNkItI
VS72qApBBIQqPYAJb0PrSTnzPe5PzWema/CRaOJ5+E7DLLvMVd/wA9bbyIOnxcAdXVyCIhEzdQWu
5xoloJvqSP/1BmO6y+eDkQcEaipBzQa0WBu98GW26UdqkDvnv18WPZauPkN6R3ua7QizAqjYIs3R
QWSsKhxHXGW2uOqQf6+299wV2j53Ag8yYS9XbDq9qz7YF3AaEz7XDjncpD865I0ckDxT59KpkQcU
voBilzSknKeOQl3XNdotTQvtZRDhF1PQ7JZ3FfOYOLWJa4QUFzHjTUw8qTFYBXxNCBDoRE0Sm4Lq
EFk9Aj1gqr0TESsxTjuVQdoUCalBI1FZRexe/n7R6sqCypYA5gr12E9cO7t0Ncq1fHSPfL72xFZs
Imj31iWTvMFpfKD2U+syCVK0sP0xHCkHGa7kS5HW3BNudxPDxBDSSJr7xiTqQ1Dys+9q/UR4HlRq
6PVAuOLq4mIFYu4p7K3ELebWlA/OOF8Ede4tS2W4t2OcFn9/hewP34uT5pit0jQ7uhb0CowqO5S8
y8VVR7d4eSknZp7IF4DiEE6y6qVKHv++5IzICcV6H3BjHT23Ch/+vgys5LXAu9QDb3kOwMWf6mq6
w7zrl0WX7NH08/DH6FzxBB5rmW9YBIn5wVougGgG8CFbTjoe8s1dakTYNt3A71JqfK+T68ZqcyI+
7P4hS/S1NTKixag/NE19Z9iZ/TQb+V4vpLbHYM58rvGyx7anr+HBzz6kPhi2tQ1E82sWGTRUuVdx
CKAwY7QcEtAQYoa9WJUxnbMav3LZo+IcaibTtmUeuyDuNyM3Y5aPnZ94GCk7AAcsFwDQpwEso8T4
UPHIpn10TiFeAm7PbYkLcJ/b7atGvY0w07q1CqQeyJlKm2DjFIeWfxK0+EHdsxKZekzlMbdClX7l
gdUf+gn0+yC3cGeGjXJQ/EWGuS5+2MGht3NuleiHvV6rXTL2xvOodmYDRjDz4vc8lsZ67tjL1RmB
qibndtg1gJKyrzZQ5SUr5xc5gjZVGM4YzHmYourgsHSJ5iKkSTP7zooQrnU9+uOsZ/I5xa6xd8ID
pof4pPfHgYfqPs0LtL+iP4pAp55ASytleU/SyTOKMGJcJJFPbuQxFCebr4eey3cAQz7FJglbYQtu
OCNgiyf/CkeqmTivNp7aNzncW562xwt0F9Aa3QWx+etwm7IBrY4xWlXfLsVPnVE0TIS+tVlL0eYZ
7TFwJlhRDFQlhTHJ1IyYscU321z9amWJjaJg9NPFZGKXHTterYHPh2KeX/59ocKt/SDNX2RO7l3N
BmeDp2dlT+jg/r4ky5+vWcMw8p1OvSoLrGcgENpT1Fg/jWE3mwL7bJm4Hrpaup5lsygbDAhiMUSH
cX1mkWjqdbuL6qZYlcKd1oVowm0amt9DAK881HGjVAHnAYTcI0Mx0HMm8kkzoBwggMdYGBPtukfI
2ls4gWvZ2Kdunp6qtAt8r8hQw52ADw1Qf6fpPi+zXzcZZl+NxlsCmxnDebeJO/FTWONHXeA6aPMv
dwjG9WDekClSCOO2xBKvM1RqTQJnaHqC4CTBb8pg+JM7ETOq2vGr6TAb5cS+JbuiIv8zDgw16izq
cbmatK3azHhuYeMWqFV2PQvOeLIEdzIBDYqlwCouCJgd50rH/9kBPZEjeg/LPDCZfMEAn+B0QWQi
sx214qZo+x8XNsZaA+rOX+zPRGqwIWtA/YeLZiv8oqPlUu5QfdGUH4OB9jZiNtsShNFm8yrwhPTb
JsRwIK3iqC90u4IWqV3kao2TsicYVLVLDINeMdP7S1E709YYGmNFRW4TCET2mp0Df4icdZNZhLtk
41ONo4JHsPmto0A5e5KONtIab1u0+UdYAUkYWweKQtxkNFuQ/nsDLyp+WRRfVQLDbFnS2wUR82Hy
aAjzG0ruEQzS3iCVIqqgeNe6dy68gNMX59JG9+6RyT3QK9QWLSi6SDanMZeoy93BOIZQPdFfWTPc
heZkrEw9fcoYwXQNwUIZnKi1CLM/XCl3ZVncmUtei04EUWczpR29l7QellGDw0DWx/6VbLOGpQTx
eieQUL8O9rtFw/GNM/FRhIQEJO5kH6K0pv2piFEsZXQLHElgMvNZv2/UAEmTZB/ZIvhDtuMxhxse
aJD5UAIEWtxl66onH2Guf5POS7fJopP6+xIMg72GYZKuReUhPty5WWoetbTVEYcWj5icxJGcqIk0
zuYuz1zeJgC0gs51N2YW6duMENDAXrO+4Wpn6L5KhrrZz+9y9PKdMgY8aGymjfK7dJLxiNmEJYCu
n2naEAI5gx+6Y3DFVzeu2qk7QYaUPp5QtHqdREf3aAdts61G5zuRzh8Z0kmSwqNOzHWTWy1008/M
MWJZ1vChjq+5kZ4bRgTkoVvdhWHDS4EEageyO9rOdTg/K9t28KQz8qTmfddlZeyjhJU1x27vYKUJ
ejbEafvcu8gd41CSodN3l960UY+RKr1CZltF3b6ZQ4KxBKlZ6L6JQbH5Ph4XlSly+2TZrAqYxKPB
WBZKYbFBk2sfnIQSKTUfBRvv1WTVaDgLe48c312jIuKiarCYFvsk6qGKFuywFPDv7QJ/U4TenEmv
Q8ZFaFdkgNoNQNmMKHiR2IX3s8f2D1fzURbNtwXSa5XnXb/04TznrXzXLY4uLW+dVV027rYzkcKb
Bnt2JzbDJUfcJPe3nw7Im/atZT/GAYMu3RX0BPKFMI/pZAZQNZMKoXTsPegAKZVHEUqEdP8ERXT0
Qbvuh8L8KoTxJUGKDSWELkwNm66mI7ArBrt1EryRXAtiU8cqlXZkko3GTevFsCpleA+P+JNsF0yk
ToUVWtAs6+NLhiH8NGb9kaE62jo2CKnbvYU9WQCDIdo3R5Z7T7nNXg3S9dPCwplJbcACPNtrqtq2
pBytegr5Y1npm7ZvXxEytU8Ffv/7IHU2DJm1g4Y0jPEXz3FRZPGe51+3IhgKl6huHIs8cogGnYlw
cqR+cp1h2lGUPcbs5xEGI9cfZGoD+4wow2P54HXlTMASI58KU4Qynrsu/EwQ59+PzhhsSqXtRIxF
MhgneSjmV0SX8cbJ2bXoASlK9ZheyXvUH5G2brpwsjakQh2lU2ms1tDPycL8g+1hDTYsI0ey7Dcp
S+rRTr4GJZZ4EPXCSFAdWrYu615LH/BgUERH7n5ooBnYOKZoBYnyy/JSX4dp9hlh4INChuTEKELs
QzQ8RhX9BGXcQR5ADdITbLKza7RBk0ifAR2yexk6RGZhd2UcFKJAhtrqCWjffXnHcMfah8n4k5GQ
vq9rvfX1BiyBBaBMSkUkOs9eum2W+aHQHusYD8rsXb1Z/IrZ+5gq8vJQMa8KyyR9xZzN1YDVKnkh
UNxvp+FuoEnKSgdQfYlbz3X0VxPqyc6CgWGxt2MGi3m4MRR1Q8MSvGh+zCz5wEFonh2+Y5vQX9mu
9VDpbcUkmEayaJxdUDAsxIOJfj/L0HmjAHcokYzgxpPw0DTqfdSAySARRyPhuO9RPb2kcXlxCuOu
JE92nxWcsOUstnTpFx3r9yoy228bNTSxVHfWWHRby85oDBMn2OfjxPKCBKlytrcuRBvW/vGjqbOc
SpVrrjCxWZpNqnicZb658DmbXBxdrL8cSYnH53MVkeGRuCYx91LHTiNXA3wzv+nJ1vGI2V1Dkl3M
SiYTZeNd4ZiDJtt82TlueXxVKz0K4h3IXpww3XoQrtjipBo4AxmSWVWws12TwtfazJYb0d8GyZr0
qrU+8X3c3nVYeYaYq+ijF6uFCO3QT7QOnoV7TgmL9tMAyxUX21eKUmtu3e8AiA5xZPltLpBfzKg9
sVRtTZtRASHfDUYxC2AzZyKLOLu6RZEgpBIkJx7sJzFaIyPdOt8YKfHICV6jyim3nSUJjGNgJ3u2
20mXqFPGYKGcjTuwMN1eljzT0bFV2HTNN/zl5qVF5UDs37fngfdKFhIVrscqMB5NtK/9Tz+XP+Sb
bXtlY/sr5WfBpCWodALEuTYRezzGoWWdtWK+TnbPT8NiDOA2UM1rJ3+sKst3QS1+nNi+j8b73llG
sqoEWtGZfGbVg4ijz1SJCrn7ox7n+FDy/htcxoJeY7Oaof3MidMVShyI2Vr6wyen1bxD1ZvAr0qk
BQQRKLzOs4ffL2XCncJDcQZrG8XaOg7JRIngUq1VFdRrSZqAaWnnGp1eYtIjJZHJtGc14JOMyMyi
WiQRz2HM4FXLjlJR5RmwRlcB/nF78ptkVBtkWn5QtzBn1Jxue05hDIvMFfJcjJSMXsu12pzwwrBu
BI+K7GqTlsWPCzvmziSKuQEquCBm8DzjN2ClGV0woaqHEIotG8NMzu1+buW7HXrp1ULYjq94ugWq
t7Y5+ZyJF85rGIfv46dLDPWFUMFkHwH/cSFS4n3DApy26RvU9Apt4o/Rqr0bLDTtyRDEbpY7bzga
9DR+lHZXsyERgTqMmGYXcw/7exIzjo6rjk1AFzE7nBxFsheifjPmAeikVl7KVuHkhz7RyOKRsg7m
DRRUIRd5/yh/+wlA0RSEYDu+qhFZQlOYd33WV9upHm7WaOjISzFx6jOjbzlr66od241JlO7GUGz0
cyMB0tNP2b4L6egnWPUrK3BxX5YaT6uQr9qOQw70rcwgVuiOsrYjwYlsRBa+gfUGZfdQi/QEEebc
NehHxZQirKzCNdD/uxiK0LsL9UzJ7LlA+Q+UhBxxKzGQYFGedxGi4eK3tokCLIxHKxk4ZRhXazi2
U33O/NQjjrAXNkh+W14THJYwV7Ria8yclAaUsh5wUTYaa4fFX5T1xjEKWK/oKEHmxNJW8IAoWrrs
p+zM5aiye3aPmATaaAx45NoeKmOMi2PT3hhBeOs0Lva92VTnpC2vbDf+dEAn0R6ghIDR/cJqWwEg
63zZsYHi0AYqvvwKyy9hz0b5qGdjt5rK4XeEGrVxB5y4WsVD3HRhfY4vja2ZvK/uOVMRXq5qsDYq
gw8UcP2GoYz8orirQtxzkPQuXZeyckjyz2QY3quaW6c0kTl7AdUCDngyp8llTKvovp178Vxz89mj
uSvhf4UtmbnoZVkLA71i3MeZta2YKe6aXjX7ySVRri7ZApf2CWNDyT1DXiwRcIgRtdzdhvF7rBsJ
jiADQw71bz5Mmwb4/B0cGST5qtjkmgUiy3vWz14aZJvQgYqmxV1x60xvKRLEETHQQMQey98yU0hy
EGplSb7JR4ZjjsNYuBLeFbNPse9aEpVcXGB4lzCZZ9mhZ9mVNgP/M849CuR0FzBhCCB3OTJ4KLFD
cScTyDYTQlvp9qrk42Q5h5QvwDjI/sURKxr4+zhmSZ/lvswQo2CD01dqScTTR6rtbC5sqAY57Zme
/8HMzRsw6Thlc3q3wdG5ZO+0WD3OSf2Lh8CPe/PbCofjApVoGgzzivDgsR0bQLJjcqfqgJ6xVDc1
0cfmLdlACN+fwsk7QgZAHn3q58NoDWrHdTStrCb2S9HPq8jD8AmC5Umo+gE6YsL6ZzMhG94VNIue
bb5KMpMYxY9oOluN4s0KyK2dcGmIMK52lsAJ33riPEFDsjjkz7asADuo+XuIo5srYFZErnzStBL9
im4sDp0vHi9fVl9ep3raJiXO0t5lLwU0/ijm5CoKacFRLndJWp7g9lrvjf2HET7KoVKQLaoxJaQY
sZgi2xiCAnWTpR6/erWWEZGe8XejUpThlB9rB3pq1dVHAr9C0Fqw+ZEzd35lxy8TH5SbtZ+tVVT+
lGiSbZd3h0+5Y24oTsrGj4D7p9/1evkwZfzRBNk3iQwOux5vPiONXxLuMX//aYnxRqo6ESonXHAW
1nkoMibBAaAQhwXVOpDlI7xl5xyp6miakGBjtpFOhAw/LnUmJ4wf0rbae2FOX8ijKQ24ebiCUJal
dkJpYqtVSWrdNuuD1yrlQx6BvMb6MZ5nvLdSPY2TQZuIwXrdTLwps83DJcc9l2pZsfEC44Ml7n3M
3fokAshy5G7fdVF9LQdN3vKZwJ++5LCedWLCUSrIFbN5eRcYlCqB46dzFaykRvBFk5s/cAK4fB2Z
v6Sk8Kz1zPptVeEwh1HY6pb5ctBRWnEeWBV9V9dngKOdojjnk45eCHsB4SBcrOk07soxPbgu+7qO
oRMOUhZOmOI/pgl7bjXCqk3r8trCIdqA+j7mtW7vYuxT6RC2W8gC2w7N6MZYnOKaVZ/c9N5EN782
eiqIxp4Jsghx85FanrEx1IxHEQNpBD9opNRzOj6FQWteSSHkh288siSb/G1gpakIKqUQh6vuOt5K
h2alhuC9KugBuwytHtqerZtbxQ67x4jIjhtKuKRRI8H+6hM0A4MrMAa0pIAUsfWkZwKZRaCdRCPs
R4eh68YKcdoEi7O6IxMXV5aeHPoeO2fRFPoBGc6v1QBLIzOH+wxt2U64g71zm/jZoboFQGQ3+6Bz
07MxBktCiVug305+00iOx8ocf1XC1RjILL6IqNUx0MzboAPxYphB7Wd1YfsOeGYWICS7e3aZPIBl
5K4ySJ4wwIHa+hpVSHfQGTDAuulpdjJjUaTXDbUFmlSbdNOPyrL/DIGwTplwRjBZ6plNR7cftLLe
2zSgrBL645igLUQimXs6G0hniFfwARyVfLiz/FTWbz584sF5zuNkfGe0wtSOjxv2N/EyuQ4zPiRz
M0hPwIw5jeAbEzlhXLuEJNkB+Tm6dLIYyfnYtZpZHsxOf2774juhjXuM6/w16zTBZI2zr64DoEIc
MdRQZzO1ilsoKd/GudPOLRs0nsHUa0K48XNSLVHtPfOFQt/GYyaIiATazr8pwFOjz1DJQbdtogVy
416vyvTSxPgB63qKH1y03FWDgi6MD57HSSVh5BFzA48G+Nar1i6yTYeDAY3TY6gMhqB/VMWAdhRJ
tZ/t8pUkb2/Vdk3GdAgOh+5F1S0ooG+4dDS3AHrIdtFPsxtmC9rmyb4xkRukDgJa2LHjpkLycHLd
nRq5sHJDRFfY0t1hKPMQfSQ4Eq7inlmUH3yZ1vwSxVDZHQdbcOp5AbPHul5bcRnvVEc8KpTZlmkg
E15oS2YYz8DvQ8qEmycROdP3YvRX+D6ZhoSYy1KGkPaIL0+1K55KJTkqzXi/PB7v+2T6jsaKAOpR
aEf2uN9F7pas+bLI96z6IiDunDw4UpgGjCvibes+isoHaIvaJu/JEGBAqLGO6qt955kfFTXWaQK5
x63zMRDds7N6t7tHxGMc5zn/wT24x1Xssn/oHwxv6LgKvizhfsvEnn1sxiEiT+tQS0XsQbBUVY04
aTVrcsuJGAJPlnEHTmpioHWnQsyXumHrmw7eTONgllyubpQ+0fRU58o4Oem4GUeBGbyWPuYCZKe5
HjC+PvEdmcJAg2fexn7/aHTddIQrxuK/j7utWUz9Fl4MJaAbdf4sp3cXuOlJc7JtqeM+Z/p2lm0S
XRWy7LIrppNuA9McEvM4dRheA5TI63YYXSbUFuvTOnyrdYTiPTTfqwxks4c3NKMgLt+SlF1e045w
HRKUwmQa4CEie3x2zxRt/bqPxXMSxxlOGWr8hWneaq59rPPvKK0ysjJ4MaQyj96MkRW4URLTNhBu
MbJHolVubJpwzcDjFhWoSOpe3tpmoovOYFtykmaPUWd1h1Dc5oR6Sjmld+2Lieg5abxnIPJ9kJvu
DgxFuHWXo9k0DzqTw3e+aPUmQ/Fa2Cf5DttWHEsPmXwxewevnXZdH9wNAVwEYNlIyFL0rw2LNChn
yIOEw6kShs9IkAN/wM0gG9M9ZSTDkv3MEIFyKD9r81EV9iJwogsfwyfioglUA6p/Jkdi3YEMuQlB
y0hYLdO6Qn+bG6aUk6k2cWRfVI0xOKP6vDZl9spkgiAOVaL+Lf/Qyx5bSE8oXywD1JLOFsQm8kFW
fiED++xEkYOEctnMyvo06rWLlcUVq9KiPk6a4tnLwqXSZM3hes7BGm5OYtuwT/zIrqqdTuinHTFo
k6YBuspyYTAxs1UjsSo2jczcJFuXRBXGT9mT3Vm4SvOUjyRN2oPGO1AtfNZwgb4qOyGSarqRGRb6
gEu3jGNBDEDbXWeOfYCGC7xj4u1hM7RSqs/2Hugq8IPByUirZM3wLgeIkECL08RBBIafWcgaGat+
GcJ6jDW73tUdPm38nXhomLNMgXEQo6QEzMoHraDT9fScUAlSoM8mCR5Vy7O7wPe4YR5UdwzctWje
taVN2ZRhB2ogDURo5KkRqm1vBb8YRfZaV8/+iDSs5EfYDHRPq55KCM1cUco3LI1nRF2L/IGBYh6S
kRxIfop0WHzMRJ2dtRKZPxhEgTAnf4ljPd4NqlimP/QOLq69dVh4L3oF2EhfdAHjYQRDczBCH7py
fDQisS6qgDzpRPgOZFxwkDSGgi7SVNE5T/W3aXKaNcrzP8PoXRPCNI4iDp7g/fC/Fbq3RC/eE89c
knywKCgU7dvRfUsJhUJMuzYi8E2FGnYdgOmkRbZoQD9F6RpuRaLDUHBLyPOYBMEMQ8woLNY5icP/
TW1KGlkUwecoem2s0KT7V93eEdNl7rjLSX6EGNLVu3BMH5skM2gMQ7kZ8QIp+CD3PLeWRdDoT1gY
cOqILVLF7kjC9B/TIN6oc8541gI/THi7Aeb6so0+wil+KVkhRl5b3VRHl1UEtXkwjEj6gz0IzKEd
+aoMsdHPQ0TU2zpm2cIsLSJFibX6KuhAaEwlN7Tjtp8hEglmRGTHEZB3qaHFS9BUHt7d+0UpuJHa
YVJuvBOarhNLUuDyZ1+yKuSTQhyyyuv2d8wRQSEY3pgzBecwqMdsgRKr5aWp4ELAjKD6LY1qt0Ao
ga1Uh8aJjowUjTP6fjC4JTUh0ohzHUp51WjbuIxQuEdHXHSQXYwbsfLqwJKBpO9UUDww+LxBFSBq
KE21tdmzeGhx5zN4a+RRN6pyb8YBqyJOG/Vd6hyZNBhblfF5diPrCkxp98p4iFmcMLnn2T+KqT+3
GsVynrWc8LxBWI/QKsKQQ70WDf1Bz2DSKlLGCVaK8WMEcXdMa7071iKRO2qBA/9VQELfOJC6NAc7
3UtO8FimzUzly8qqxc3e9yigGRpHVvmrFYDtoFNPRxD5kMuXF+bzaot8nc32aH+Gmn4M9OHNHXhT
nIllT8hTrE3Ko1UUiNrj+Gl0Joa6AXUxkBycPAsjZ1hi4RM4Qy54fLf8NTtogXQRPF1nvA65M+r3
oc6wZTLDF7cdt1VjG0dHqGxn45ThuadSf9SRE0qUbuRBW4ewN909UsENncyCimBcqIeYrLpmiSSd
5hzRK3Z7oyUjzhoDD7341PXHf/9lF1rIt3JCxxNuOr8Eu4It8T7zmOTXFjSuJEIrqytvPNZTRyk8
wmhiCdcegQ7WG0j+M8PEwD06lW5s/yWc8Ntj0IYV2qir280a+vdBHXotG98QpTLfbsRTgc73yrKn
XXUI6N/aKmA+TJjU/u+XfTXTUBVXzWpxL2i5tddy81r307wP3VSAUIg1YOb/8ZI4Wg2SRuRbOGf/
+Tf+/icmE8bNhFljHsDGs6E+CaPrb9MC1oezxyeOtW3/9zc9Wvh/D7/9/0jzNm6np6n8/ec/4Bfn
iDIefsO4yP9LOrlHwPb/HmlOIvdn/vM//sDvZ9OSzW3/q2E7EgO2A7LUoe/8jzhzg98xTc/1CFdz
bFZypELnmAOjf/7DsclAF55D+KhLcLnhklXbMObkt2zvX3Xd1A3pSdvFksqf+j+EmSOf+a/x0FK3
Xdt0Denoju0K2/rvocbSoCIULrS5OGhvGjG2qi6Rpemn2niEn5itbQ3nD5LwfJA+u/Tj4tQ3CGyQ
FghWeHFd/dMm3cay1EGx4KMCXuEjJBt53AtEkD3POygK430aH2KXLXuDPoWsIL3W1yrb5xSg0/wB
Cpt8pUAgu07hNfetb+M36FJc0TiKqhZQNjloHSSByfzM3ox2Zu2s0dC7cLy+SYlh/BdQTCBGm15w
jqDjbM6qPzT8DVa8gYOw7jv4zdnH2NJLQbZ1y4eyesV4/fCRhU/lxCRxvJjeIzEGyIEtDnPppdg7
URC593lzZcEgGHUzBNKaYW2YNeYvyDT1RSvvkUOgNt9ociMdeMbaR55evIVVsGTQgYzP0YUU8q3k
m6Lu68WDx1zI2sTlZ2HA7aGlY38dxHhwGpg3axOJXUDb7erFqosutbar3KNFhVmlh0Z/V/KUoD00
6odyZuSIbbLHDmLax974Q9/Qotkry/G3rxGla9ZDp5yjHdEc1FuGOKCuzsym8Q0hF2NvNufbnDo9
sTti2ohKgvli8KE5xlpvwdhjo9mAbttl1mteS6oRDMnNWhKdSds44J10/ZaNhCmRGvQrZb/G2bdn
Ucb3RwcmcexhQAS3mGnDrdKwDSOCsCQrxmS1eB3b0TvMUEMbfHUmQ6YQfFAO5pBV3IL42cJRvpjm
PRoLPoQRmdSmRoKQ2PoBpwDvLs9whOKFm2x6ljqP0IcQ0blECIRrKGAXG1tE3s1Hi9WSHlxcgaeJ
+NFs3vROf/FImhEYyweT1VHA/hsPBcrdpoKIo86Ia1o4XskBJTgqlieUlKOF4cS5w096P1s3D8cn
2nD06LxV3Y20Jjfp72aUiBHM/YHJ1VyRrBmuHHK48WZRsmvk1c6Hsi5+ehgfklhbpLAvSXAfxZSQ
fl0ftHZnuR9MqjI3PvYwIQijXKXcIkPCzrj3GPe021HP/cl0dw0T+zJ9JlzkCHAYLua4pd+g9GBw
SZVSeNpJh6KbAyUi7mwVJfU2x99RA3rT4n1dRncWG1yD3IJOjBsETfiJ1VqFn9LaEd3QUOj3l1bf
VO5LAqDMLrNkBfJlj1p7Ll5mARgahy/FC41eAExkXJuwrM1F5F2ggPayU8rIKzU/sUFY5nOFnmWa
7oYaa3Oj/Io8QCJaT8hQybZZCwMfSxOxJLQaf67RQBOn4O1jC6x+CVdxGJ6G9sdqlvp+3Pfxq4tR
zB6BmURqV8j6VUOolfUoxfRjVBpbbbzF+aft5We9euqaHQq3VcwOcq7Tdd8MH4k6tuV3NH9J8pth
aFFpcel5X4wv5il96FkVTPawJrtsVfJ+i+I5iNkFAOOCPEmM5uQrXR5V+OhgCKRC9slT3kaOid6R
1NHEBoKg3SYDza1y+Qj+jaPzWG7eWIPoE6EKgzTAliSYo0iJ0r9BKSLnjKf3gRe37ka2JRKY+UL3
6QpKSLgJ07+Ok0jiNdervTrEbpZqa70wd3HxVcs5Ap1xkYFun32TKZy93732RrfXgmalareImthB
qmsF62ES7tRipzOTPZG8eLrKDY6iE5XpWkUkZMTVLsTNNCmHSvPRc4RUXEPI8LGavqK0JanvfaK9
OVY1gk7Wm59sLvFezCteVuUNYkMXr1sGwwWjWNfE7VqbMP5ICxxvrSM4Yt3NboVCEM+Ov0qLej8J
iRWmT8+sUR79ACdFeDrLsxzyWxXvMIOzM5ltD9P0Y6CcXmijNRAAqlSnfA+Yh97J1t7VMvzuQphm
pmKvfWeQe80M3zTydzaRr3w7gXWQpp/s4f0cast7Tc242mSSJbtVJSZKcOKeunQ3KvcxBqqR1E7n
2jpEZwxkmOxIUS9sZWXU0BfoWJdI99mm2+2vqCdwnAw6l4UZD7vYsQGFO+E95uqCasz7Qf6vV3fW
O/ZfvOEMx7Mm+ECINQd3ofU2c8CdlJ5bjnbkZuSPzmiR8mrg2Ag68PwOGt/EG9pduQjDBAR3CzaB
MRr8AzJTuolUL0b0w8K4aRgrGAmtnDTfBxnrbNmA361o7oIy/KsRSTD7dR0VddKQMHcu0bDQ+JM1
vygLHFIjBgBlRJVTjiE7y2ZTm8/G+xgEcEx45thZk6vhIT7IDdjYzlD9jK4kQsadgug6jawik9FJ
d03X7wKE1Ni8y28tbG79aHwFmCgxNHCDA/BrNy2cdJREQ4t/U/0dBLdeCUywIPTBQ9/eNLV02d2g
w5kn10Q0lfKPw61cWKKyd+iTON+C/iUJS/nSVsnZERz2LJEWRMm3F1D83UavTwnZLJtQA0OfpKRi
5aO3NsKpdcFqvKIRKfeJHMkr6r+0EUx6MQG6Fx3OmY6ExSZ91D1D1vnJYNPf0V8VTYpTW3udVIym
xIi8BNV7M0S8AQ5z8pB+BgknCSkoWrfESF1MWKE4kIJnmTa0DLgIumlqNrBu7FeU2zZjKt4PpyLs
Qej7IFDbw0wwW/e29kazGZyiUHpbD7YV2RjfJSFeew0rWc2HsyCUOtqDhFL9CvZuXL2xcUlOQSme
PWTZleJ41Awi3aGxhz7LNhYUiEeo8zLQumbVWwbrBbRXXIZnz/CRV06ReWYSWzW2wItJgeQM6aeJ
EHxp2/mPWUIK6UmDJlmHqwKCXGU6vpsF+VHXWZRahJ26Tcy8Sk3xAPuxubXYcy1CnesljKZlzTO1
cxLrbgQesvJKtTdqaZx7Rj2a2jPYZDG4amrQaL0dmHtz1OnfGoxSRtFvB4+0v3bgPubHsAdXYXf0
Iv/NkrAxm6NdSUTVmdWsJ6wehR1hVuGHuVHtbk2YKorQWWEqSoIIbUbwkfxxJu1u9CrAAkxMS6tr
jibd1rp2SACNSBTq8nJHXOUa5NQjjpxPXOVnzeg2SqVfQV2s9CbK10LDTbo16r3NPr2nFCzygVUG
1ZqWUwsxJt5G1ZGxM7aPzRAB+ayGZaLgtgtXdMHMA9gbrBMsIGRw7ETzOaEEFAervRBvvQS4jfiE
A62XKz8vL0ayT4J/gfi28oMufnXngimsomhI+AvYe9vpHUHemo7iUtUafyRRLDs2jI6q4J78s6I5
vBLdasp7EoCQIZEX07Z1RcTQjP6qKAixzgkZIgHHvnvoWHsWgCo2hEYYn6MJAt9nDqCbZNrhGci8
7YgEOyW2tAn/ZU36yUYOzy0Pb4wZ2Vj4SrMWHVupHoaHeFbhx4itPOXb69pFNR0g3M7052WX+4e4
fKGEln31zKldG3Y8ivWvKAdcFedSQPNGCHqti/hhNRPeDLSD6V4vLbftPpjLErl+GVBS1hBqEyD3
/Fp2NC30AE0JXzsJRlMHbb4NrjiI1xY4w7oPjhIZUV7vxfSCxXPRS801FPVgqLTH+cMQ7FJNx7mO
PrpNg0W+IL3Hcevyw0F/oSJJRdi2ckzQ+M5exYjUdeMZSdgiFMc6BT3Ni03tk28KREKq+U6u9HKg
nEAdUMHHnphvgMoiR2lNoIhRNNcQxqngHcqcaQW5KmiKZTph5Cq2HQnfvtxpwVeAM8XgL6uYu9NX
DDT1Kg9VB9FCvakxEjEw/SxWV5X1HcRrvR1cJACrBA1OlJ4wDK6m4SeuSbuNabgIRAra31Yt4LrQ
JBFxPHCLWeiosC8SKBBVB9//7CpwXVcVZS0hdjI5dcn/uvIT49nYehKBijO4HG5T8NL26F/aV0VD
jitMTrk3z1KWPhU/VlCXMDuWF/MLI3YJbE4bBsQUXkCSgHbtznUVozFj0CvdWNpEQ4z0VUmxUGHB
EyjABguMriGRbEVzQpaz4F5eRcZMhCIm2INzhglD5rtyDK4hY9LI57fQTMpUy23IBqV0CcWuswjI
0c++eRX5tTC47ZQr8Ra2ce2YTuaSKE9nX/biiNFFQ0BPMO5a1TdOquO3i/b9YKw6DNZ1jJ6l/7HC
o8cCKa1uNkpHQrcYY/3DGcCssWVr0K/DsqbqRYE3ZWtE0qhOPTKTC6y1490qzp0x7Gf+lBbIbVYX
bqRnLEAwD9bDqjC0ZWOf2rx92kq+0YeDruCUiNYluvyheef2Ik9vWkbWNcavOM6qix3Wd9h01j5R
9b2qnXgZI/J94q5iSUhaB9juMH0fs7MQaJnRhMlb2LJAzMnx8v+ROrgre/NQwHeNsBOAT7YuegUr
SVOZdstXFoHLhsQHwg13pRaQuMRTCxW5Tt7Nqns1DO4GSRDMeJl3EyMJBroWXLICXintRayzWTLW
rXrySxrCnjp3QqiNqsnehl330ORjDmnQg95lWbDATa3j61KYbKGgBPRqkMS7J57rUeMeTyI2oAbd
aDbgDg9d1En3RjEenic24fQ1lOZZo4MnOpix34inIxsOkl9VF28ep4QRgFpqwADCrnGFtY0ZSQwo
0IaBPRHMve5lhG3XgResexcoPG917a0COtjegbYAaC9jBOGF20KgWkHAjyKtXJhJcPF1aJF2eh3g
n3sBoOP8kqUfPetZyy92Cu9A6WuXtI++8pCjXeCUHX15LLP0AFSZw0tEF1+7l/a0lUGLjv9I+NmK
DSXdxGsBPlohV3A0zaOGCq7aOMa0l4ARQcgunVRZzr47LFW0kPmdY2GtlPU9m4BtshtJ6xQ7SfKm
Bv7OsKpbwcWs2+WRJC+Akm8jEwUyR/C8r0pcL+aLKR+ouIHWwrZDNj87pd+dyD8kQXVp47XU1WVt
FRuPhaoDParItZtUjwIdjzpiTxWIQUNp/EttPnrjUgWk3nM2QglfZ4rEzjqOpy7MybsB1ms4m9KJ
XAnsxTRfB4D1aYoQMGEmhExtYaX6z6Dh0W75ius3LeGi8ctD4Ck/ow0ZEf4dy+UbisObTQuZpmxe
7Y+IOTLh82b+M1iPenqvIuCzBDA66qsF7x/tM+YITvvZIV1jlOzQr7DTIv/71oUGIs+/sjPXms/Q
gi7BN4fvIkK+POa7oqmw7gRQmSSFLBpde8D/CHpXG6tTkHDlCOhFcQ3TdniONvtS0gn8+pKEGOCq
iolE9w485TKZCDZ59JyJJzladhm8MJb2ndxZBMroxkuYbtUea838uE9nhYapoebo9MT1jH2Sqas3
YRB1p2VkZbBFUpYBpbKJDlSvfwm0gTd08NEAdMZfw+QoA9Kt9+sUcXM9sIrb+5gwG0PbJ/HIRxUw
7j4yTlmV6slDQ29Tria2G6ZfKhlbSRUcFcP8EIFz9jCDxHgYgvkmG0io0l/UEhUHtpgJH56c03/m
nOaUhQiNqS/n0dTOzE4AoimxQ611e8oMJP+zhb7MX224mFEyW5LWwoTJFvApENSjwBXTLd5irdzj
EFt2cjjm0uEmMpZOfVbsG9QmiwCD4jfJ9HcCQUSE/i13NnlQHFUEdxHdGOA47DD89cHNG/EeVhyw
HK76pYAGRFryHdqXZl71Kb8X2MKjfZ4SYVZmvHIvIdrHQeX6qb6coH0Y0Jx0tIlNoVMq/kGE8wtA
sMH41SGIagOP1S72M99bhGoKIEW7h9jNqkMVPT3nq5VfQXOWziMF0zaRBQhbbp+2OyT4G8ZrpNwL
5X0qg2fI1KZiEdap04od3NbX8/U4oX9O63WmrxB4EnO0xeW8dO42wl9jYYs10F2kVNAfjsbVqi9E
atBoNsvMZzyawovpWF/cExLUFqDKkIpam5G/kQX/tgD9TuLcNjXPguZOtv0W8TsdDx1pF53CFCwU
WcD62sAHrAk4josG7J8OuKIIwreOYVXoXdNWW9wm0CEJYWtF8YAgdYoglVTsgHv/rs4byJZ94Tvo
RneYtF3d9gQV1jswpyfehoU+/vgOJZsh8OWhOaz4H+egZuNDyHY5ePW05mDx2eq3c+WFUe82aJiS
gdWXQEa6+IYScK1RqmSq8x0TRWAilkADBGQzXk/qE2k0ERvjdxn8JTHZWDorUIlx4hBVNLd1h6Hm
kPXdAWXHQhsedfirIlPndYMcBTlDJeTJQbnTeaSbExipXVGs8cmR+puR28i6VrE+pIkncw4L41gd
mTA2pNqW4wWc0HacZRYEh88c8HGMbi9TEuzCDATayPa+oAeCpZ3hTKu6lpw85pzxJdKJHQhN0BnB
MuJ1y4P8NjbVCyD+hUFLmqbe2e+i5TeZk8AKVTiXWb12+jVjEHpzcPwcRzH8i/w3n6VfPvyimZtG
bhO2/67edfx4y2YR/xU5FmufXtlhAtAmDEvNCj3iBpsz/NaNhZWy9iniMqJSsSRAGwl3fhqcMi1b
2u2lH4n1jHHW88POCoNERxLLUDJWMRowq+ihBEMd4zSiFSrjbhvxB9f9AeXECqb7tsOh2o/nosSv
HTCFtH9saJtjy2Qu65lAlxsjHTfVXEUVf8nwrIMJ6xjk5U5bt0x4o4Rqzgm3drsqMDB4vKUthLWq
aSkXPyae5Wr8BjbpWkWN5PrTFzXvBgJRK93KErLjSnJXI8hNNzpb26Z8KuZGbwlBYklQ8DEMgJ0m
lSFcucyICSK7BqfSCeJpOH5ilITqidCRoS9JGYsOSB2FPK9QSvUd07XvM2RIdrIV5qmvEAOBOG2O
k5IsbfluDtg5MDPl/tZJLo21A0zCJBiQyFC6oBZW7VvUj0Sx8PQ3R2Jn+G8dCuukkb+DQmHj2Rd1
LDk59zaVdNF424IojhrHZLPVBkRU2aMw/xUdcnN+N5WEHoURk4+gBqODSE/WdFE700Ux7dM6tck3
ctmpH3eSpMux8ZZBy0tQtx+6c/Nxqut+5NLKUMxsEjQyEfoQTR6jcBerZ0AfLgudSR23A4zUlpEi
2zN3ROmdwg2hvpMTcuN7Z+4LxrOID7htSEH9J7DCGJz+xR7XLLaE7yqF7BT5P3rzmziPmjaqTV8K
zGikGAblfaq+eqdFq0EhJHTXYKxmd/pWHd4tMmCaJtyW4aEM9hDa1zBhdzGyHmjJi0hRjqOnuTV4
Lg04CFg+BLSLRjKpAe8BU4aLjnQNEPIdBFd/MpfMxQPzpAs4Vbl1SKZfMXILGOBwxKesdrrBCYyh
pO0XvVmuSq3bgHh+bfJuncnC7UTzL6cWnce9irFOmX5O093k3ELOyYbnO+MY1yGqKhpjAHXcwOw7
WTHYRbo7Ycb3UOJcFeWuY22GrjSg7vKtcOM1KJ/7tRN8pn1+sjCRwEJP47UGtYaOcQnpO2QHBPm/
9YdF0XNUTNEqjX7MaHQdO4N4dCrKx0Alo49Qb/2Qz+efMjtM2oNuF2sGQyMlajdeYZZtPLXaTI0z
j1S4M8onZh8693rVieFQd8VpLKpl6rC9SS+jPb7KBoAZhCgdIZP0oy0DRnLnDafYm3ChHFtZBOIj
CAbqtDthpDaJ5FMavjU8S9LzVkl2K8QVnLoxfHVlvqttHGLhuCoVEDtsZ8i1yZCrK81fUbhj2SMY
08sju0/omDcP005SRa7l94vZMC3G94nEIImYfyvevfZb4pju0PGaJI/7hOcY9+R9qi41Z9agaovJ
6F5jeupYVa8FXERRNox7p31vPK1GulUMZ7C1X/zps095uXL7kFf1sWOCGSvYPgWBkzarSJVPnAyW
In1MQYGBBIuIPVYfgzq9JcR2WhZ3OvKIPqu3JcMg33EYbH9MUAwxIHFjFdgvFMCBppsPXxPtohG9
jf1lBl4KC6Fiui+xbhElSgTPU4/YQlnJR89gTgbOEubJ0fbHBabNe2KKA1X63i4FEypLXWsNVqnk
bMto76tyncXhrjGPSnNwbP+to+Y3ORcN71nRErRDhbum4d5CWa9UXNq+O8iMObfygF7H+7QfIySN
Ay49Ma2yNHoFa4vwNqIZNBYZcpNG6zdZdo3ih13kbu0wqoODCD9pGWPlGzwkS5X9CGB0OMi9AxXV
IWNvAXynsd6NIaCADLbYXU+9iI+mdZsgJQw540uaP7XysIChGMXQ4HhuZH8k5bONrNexGr5bvPnO
OROkw4BgQu+p56j9Quqobl80hymVjKkh12qvpLCQP/KK4rkILi06N628auqAvvAABHsRqKy3vXuu
XUIBhSDRXz1IkwuzC3grKegYBhMxJetLHWebYAo2Udc9Pf7rZm3detzZkj0Y+NsdlO4VMPZVUf7U
KPUquz5U9D4T2ZINlAA7PMosOgQG6+T5+L9E3CelOcDbwLg4HpsOkIbZYKoMlprBLLvk7eo2DDd3
fA8ELnRIQjW72xtM833xwUW47b45Caz6BTSXOm3C7jI4j9C4B2vBhSu6H25iJbjE4ZuERFBBiCyf
UXKzo+s4psvmmubaobQW/UuB7DzYNc66fhXGLu4IkNni7Y1wE2FwLCFo2cw/rM8ymb7jVKwHhcou
MNa1pi9FU4MtN+mJwIuOLbPwLN0oBcqm8TcVBoI40MNIhsY2ekbAKXNqJzZ3jHTlrbev2HXc1LpP
OMsUWKMEvvac780UnQiOWrbF+BIiICjr6NMZMRWUGGfZyRiptpJCuJ2ChFucJ42gURYf+RSv4dq4
EZv4sit2McUGe8O9ysIBZMBSg9aeDgnfzT3jwfCh5Bv+PjRY6nLBZ9WwSQi0gB23rfEy6N6HMv1Z
ZAEnEwxeGudaC96Rd7oTdoK8ZClKQjm1VexZx7DymbgNxIexchxahnrXwVY+fXlXnOzF0G5GczR6
e4XUaAE89VxaYIOsp10zOUhqmJ1rS9deJJkLUEA3pvzSxLZlWt9kpEZ6v+r4TjXvppF84nFZ+uIf
yCiEsZ9a3xHdjoYf+jw6yhhWXnTJaAQ0zijJgzeBtZSZWEpA76GkjS36f0X8aYWQIpJ2IzCWErm5
8kEcyq9GC2iCO/5YYj0l045ZjwFItbyF9ms+h50iDyCHDxAxXGd15N3VDuE/6eWXMKdggXmeNBhS
vnLzI+uR1qXBr1JyWabe1cGgG/ZfRFA4rbkKtLdAqieY6puGZ1vRfnvnHEziSfWNvAQwoBL+yDbB
UlxuI5a0SsRIE3lyFXCr478V5Gk3ClnerK8i+GKB9ZbJVzgVGUjNyrukjMNifbxEAhAct6QRd24P
ADFIa3rzl9waicRrFxOWwyFYCrxGVaKALyNkzvi2i/ps987G8oJHbo5720CcTJS32h7t7pWUZEYH
zFKo7XrnaaV/ZsZnsCcBah0xA66TtZdNS5PbldDuxkhYaBJTqKPuoNZGreIagfJAicEJwBHJ10I7
1xcL02pPeUtTK8WqTaxtj32+yEfOdYyipE1r7bCTRk/+UrdtFYzUOfG1/bVrlG+tcdxStvtJnZhm
NihrE7Lr8tkHtexYtDZp5fo2pFW5hgn+6KroVwbANmns0zFdm9MvHKeg/IjkQF/dXVRoajX6vQoa
Lr2BzcqoMYaLElaUUm+mzZYbNhA6vQLRRVaWJ/Siz1G7KbDGQpEf+AcPBYjOxuaveLbTY24YWMl/
QGZba/G4lZrT8nx1DL2IqAvo6v8oo7apVrymjr5GRE94ZssozzOKnen8iAmwXxtuqqZGibTHi7vt
i/o1zphWIT6I2mcS47PLlV+p6DW0tHsODxArDqHpxiX01EtOtDvlhuFFDaWDtkjrctMMnauO6ZHB
+wHx7Uukjbu6ync+bnBfo3RkJpAXYlNhgqpJH5V4L4KL/pMz9O3V5FOy8uBjsfKzCuo+0bCd+sQE
JeMR+e3fkK0TH+HFZG0KG+RJPa0Ls9/4dnDILaY9IcElxSnoDhrHma/gyRSSwT97SbO3dnrrIWc5
5CO6YMIOvdzeO4NYqZKTxoSKGrbY3Gq2sSleXMgO/FRzt4f2W4dRfIitatfHfD/Ry1TNzviMSV55
k1xro85Ivv/ywIDgyDv0DAjZLbw4RMUuR6j45BM5CD/atH1BL+JWWrpRKSV0vVkp5hzKwCBaE+8Q
j/cRl5ZQpofE4pbDyycb4JOFwAoO9orqc4eUlAYZibR363GFtmFxbUR1lBJdlip2bVfTUXzYfc0Q
3/JXdkUwsKINbjLm2wISDbNPDKQ03EnuQmS7dS1iZG24Kig3vGsJZWmkYEai1N3jwPmobJ+6FyBc
/yoIdJoABFgz0sj/CUB01Dz8ucAFROtYGoeUvWKmGEehNf+GVEGA8lpRbIYRmtNFyRHQbhWTLfMc
SMDLNP4O00+rKDsqphXRS2sStdm3IkWGi/trYLOrepxRWr2rKcmU4EBZAjzmDY2y6+NCGet2N8k/
G/kSQl0A79MK08Ayi4F8EbiYIw5KpFyiZH5D5LfCOY1gO+H1dORVdLAjR2rQTU9rQlDrP0x6sF7E
ympYtUabou63UZOw1fuwG+6mimG07yvbLlOWbb4emFmkVAIsSnoejgx0hFJuxvrWNMEJ/yHuY2BA
Bntfmut6zl5l1WRJBEg4V2AAeaLcKvMSzlfeODRXeXy1CJ2F27iOq7NpTAcT1RnKiwMfyFl4PNwj
DH4FUl578UnaFt3a6+VBC33X1PytcNB31WAJGNEzD1lgoVzAmVkbgstTa5dVjilEyy5e6q+qL0JG
Fi3KwHlVxKQdWVD+nuVvSq9dMFpyuTNWCPtbERKgiH7LkTY4cXYPoK1TOsPMItLkVlY++9BuIatp
p5iIrePiHrXE6OUZA4QPw/gIJwpRSSuirmTPIzWFy0w7sGR4kxS/OGCYzZ1iaeJt7h5FMztSvW/N
4C3Oh2KLG/xFifUPraZU0jNrUzODSVXVrcZmT/LCpmyV8zBSFeG4w1G7VUPy6aiVFr2vunWkrQzB
B6/RhTO/KLW1LMhDq8r+HNpYfAd9p/gMcwBYxHSRhFk3NpU4VJje+0GEvU5pyhK8dwqZtqWcUL8U
q2sJtagIdAKdZpbuT4yAbcDP1uT6u4dHkf3WaDwN5bdgkDKgYHSyd1uMG4gni778GfWNDj9SBJeG
+9Mb61XhIKLTHsogtiPwu9AMb4VvbGVL5gY2fmvpEIZYkhMSsfbW0NE16UmgO7cCcJpxik88I6j1
rpv/pmwHLGtdtvx/SsBc/VU4d3LgtgVMF/LN2eyfJ/WFBCZt+OzxVA+Gi2d30WICHvlke4HgS69v
7WT/ypRBCjcDpWwz8JJkn3mg0+Wb9yDtD4FiLigfT9h93F4vNqNNUBhLdd2MjpCWvkK1/xBA5wQ+
C0PJWcBYW4VFCSHFK6jbinIaclIeMRhUHGbF1NyGltrF4tSXJP1hUT32oLSgR0JfsZ3fXgYfFaP1
nNwpFBLtqeLwa4H0yXL4N3kcC/VXTkzXkjDhEwvqWK/OHKimeVeVtF3WoPqmoUGj0nnvCakmAa9m
ekYcytPgAyVJxms7lfcyD07moOMQ1tAHqIdZzmgXi75pmCx/d8xrqwLzXPJZD2SZFp7RLONinndD
WVfIcgdALVLSGjXctJNpPBnuXi0AsId4ZllMHc2rNahvJGlDb1ePTRB8dNCfnrY/uPkk3zKnRP6v
mOVWxZe/ShtgTpEF/70amY1muA4QUvkvpuJgWNIofHmJqREWeaVANujZjBaBq8seBC0WRr0x/7U9
TlXTSLuT4MtOJ/yWML0TBpwD2io7+chs4M6k7jodAa5jBVmTjc9iKnzmcRPTu4G11AahRpJwGuBa
XBEgLGmxmh+7VTyKRtt5IViUEFq8okaU8filxlceq8E+IoVhZbeCXN9Q/nENW1sTfAUTUDofQxyk
Os9WM6DSE+StTZwUz4D3N66ZA4ISdTWkCA4kGotycgownohp33hvylEEjP+MH0c7N87IwvrdT25D
PhyofNxZfqHFBf6qEUABk2R2p+lcoaPh4V+IEpIU++hic186/laT4Ax8dangIc818gjSaFd7z2YY
1lZQ4O4lCsfCesMTw+SPTT7beP0g/PHudb13SP0+eRiAtlqtV9/SkGYxfRsNLhsyVs7l0BQrI2Jf
ReZE13CEWYPRPxOrzlwWWwtGEM6qJ+W+9IJrrxX0hoTEDPOJkDd7jD/b2Gl00AQYq8wA2CVJWjHC
YZa9ec+SK4e7jJm6XXox651BT60lfiKm3zXjRzSoOuUlO3Urqda+fi+RJJfwBlXUBmJA+aihShLX
QI2qvSiHr4iBFISuinna0AFrMGLlIbCj5yJbTPDk2GPEKs1eprumdakF2oUiyB4DypfRP4esbgnK
BZ3xPTFzA+DGvh+1c8YkiPvPYb7mTaNrE8ygDqe5sGJYuMSm4pCqacGGrKDFan248iiEJOeCDnoh
N1RXmtxkkAgYxrIdJxHsL6EPrTIUfcar7jfbHmpQZaDqA/sMusj/KtE52HxbQMaUlJBa1jxJjj5C
XdmQA4HL5vRAOqte3GMFNPux5Z/2bcw00F3iBAn1sK3D/WD+gw8A74OQI/O7Q5OtmOhynFcRobDH
DU1iXm04WKW4+KGaGluNEz6yNlG/ZvS5HMpNkk1rAUOoDwF49MzJ2PMpDMxt4z0zPyOD3VNz5oKt
ikdaPG2GRp1a72Yd65Tvc4+8cnnLA7yAeCp1cmVyfDgmapewo5EkMqjc6mBLcpVcRsLz6lvB0i7V
QeJj+FVHJo3PnKGtHmP1KpCveA9LrdjYvHcZo10ux9piakCEyDBwoRMQkPKp1WzPw+ygFX+0EArF
QThyuveIDgQRrxfJdQFVichvNvoEdDB6zup9gQxnDGMYL/0yuTNxGumBGwL/DowwzNkZiuwOunRA
yPBgwImd9fv/OvFSyJo0IRObMO6nnFGDG+jgQTwYUtHOUTxgTtps2duktbNUuB1nB23ww1gUbuER
vQMHfrVkNhuHP0GUM6SDsY8VIP6XFqgAcqLmz/MCSWHBgfy4LD/zFOMB24uUlZuauHpbL4VCGgIF
mgnmeeCj0dojEVilBeBSvjuMcNvwveCjGUx+hm8lR/wMEqPtwpWNyHZWYsqRKuI5MZQ2xZmkxkOO
RcrqQmTbTBBxFte7MgVh7s1IRQziNCUHv/vVvGtx9djbdlx2vXYaVOpIVki4YRUsFeahxynQ0KMX
0wv5XFz5yUqpDtJ7aIhFJOd9FqOTAywJRyCmRSdJYSTrqPqeyjm67AqmrQz3NSIndEZxfxqdX69j
tuoDnMDciljD5obVe3PBnmJtorIdtxbiSZht6S/m/HkHvEt4iQnBoU9pSFX6s+CBRRNDzsEkOOBX
DWgMe7eZ+Cto4csMs1W9EMarOmw8rrM2gLmJD5Usvug1w9lq0obG2jos/lCCEhNN27TNDYQ1UNhR
CBKd7hFASqrPjOVh5BZ4m8lEoWwou4GjpFVvSulKBTWNuMAjwga6GRGmVe/CJ+kx+fapZtsGIEP+
NvQH1YLXsgHm786PzsSWPaIFUmH9WcUnmUAYsfVhHsftAfnAKCGn9YrfGWjkexX/cdESJNOtfU5L
HdbANEfURKDuS0o7Aa5hp8cPwHR1t/WTfyaCT7LuiFzLYdc331ZqrBTvVS8QkphlRdRlB3FOTtkI
wp5l6VBc7RmfrtZbgVeXwrT7HnusirkmrJ0YzWQn7VCscna1pcxotuiEgG4mAdYYXP/VrJ5TmvwG
omjDkOVXV40Pa1KQMI+w3ZLW9O6OeelpkqQIjTcldFZFz6xdK30Ys+X4g4vUfqs7OinPL9+rljVl
mOcsBFqVUQ1b85zQNxNezgBbm9W2+do2/7Qskm6WaFBUBkZTtnIrrcx/MZJvx+sSFmgcVUTC4VSy
NFLXsu4vLcanBd2aVdr8Dd7yBGVRaN1rr7I3QWuR51N/CBarX+kctJ7SKRiss2gsoehoLQe+EmAV
JKzNX6cqTnFUMxdflJexfVV57Q1+EV2CfIAQH/IyIJ/A/d6yrmBwq7GRtrFEqV9DrG6zDBbtsSXP
N5IsmOw/O9pI9Trm8WPEREQe7L7S/ryGmWYPvqT/a+S26h+lcrSTH0OJbiEfL5poSTH/FvdIXS2M
Ty2sOQZxSGkAMK9k2yws46VGSOJjU4ILgN74lA1vTmecHecfBmuwOP8vFufLUU965siGGwf9sTL4
a4KUHFvkJ+i4+2uudtlKo5FtQvUjIQsMqEe2aCp65smDsGGWBdLYnGO+Rv9GGKxliUWi2OKHcevG
MNv42HXLyAumaxnWu0Ch5EnljHEinpBQVNM8JIAoNtz8z0ZZEQyHg77Vo4U98eX4tbWNyFTYUCn7
+JaOkFfPYcd5h46Iy0/0bKxi6540lF4S03euqAPYwmLYOSUvSJPSr2gELg04UTHXqPKaKNHRY81Z
jBzOvAv/cXVey63z6BJ9IlYxh1srW5Il53DDsr23mcEEECSf/iz6n5qZMzcq2zvYlkQQ6K97NWhc
tMZt60yrUgPRL6fkJWyG+mwr6N/DUoGl5vIUOgrpgtH4Q+zeMcB6yEoZkIvr9dpZHFtzhae01jYc
U+lfOtAgXKW6pgzLx1d4awl7XGudAm5mN9uPU3MugRpTrNrs07b4imwMCmyIrR17OtqQ+5lXag3y
/inFKxwWly6hvtrjVLbJDcmEqfqAb5FwyPyaPHNEfqVAuvfmXV+0jLOL8i8SzuLHwZbJZctAhR+I
Z4OQjwVy1tO8h678chm7vXBE8M+23ZKz7TrMM77CwJcZ9W3F2POGolBud87ksWO0djGJXRgFCBJZ
um8iQaFfm8JEAOG+mnsDzlIOuEwMPpITcvKS/DLgeXI6YaeYmGO/5UTdb4KCZtIsLR8JYuzxS7CP
wPg5t1gT6opbPzWv7+CRDiQDbxOXO1+SDtdp9J1TALRV62ZjAJrcK1Hhoy8o4EHZoJmLo0PCZJp7
n5VhdxhbwNpDnB1/P3dBgSFHFI/TWDAdXB6K0ug5rS8f/n7x96H0gokeIg3a5/fD3y/K1mCU4gyX
aKEQc/jQVHn9Aomx28Dqtogw+jAgVxzY2cnUzDR7U1CUujyMQTz/8/D7tf98+vun//O13z+VUv/3
P2vEnN6G3W3t8BaEyiiD22mIMbNYfZ6vDQNdI3DkNbIS0goZGz4C3059hGiW/+tDswrwdkdmJw9h
G0PfBGKC87A+/vMHFssr4XM7JD9uNJpsnGcCQvnnYchjoMkD3mCbmE43+cHt70fNvz/659PMaw5U
UK2MfABHAoLinwfHAVNlh8nSVeIWRw/LFcKsd2SiNu+wRsdikkfbMIgXLg9ezqzPWR7+52sxrN2D
UQ1o6XnArVYGx9+POMcjQ1FLsvLRM1zONTeTBNcJ6Nyrd12u3nXsWJAgUylPqiSE3tSx2NZ2A1GD
Zy1VnnsMxyLr2L5mHrNXDfYud/7f5+mYzMf09T9/4fdf/f5VJbhKYos492yOxgkN918PVHF1x78q
YNAUm/nx90FHMB7+63OH54D5qEI4cMkv7MbY/JR2Z4P8EcRqwqDF0Fp6jzCeXhsp8TNwLrHde0NU
1h2woY028u5ucILNvBRDuI7MbhnbftjkgnCJ4VDH2BLutOQA4gHvPSea0Kqyo9tZWjiUyehsNP1Z
HIby9AS74RODjrftXZMmLUcitKJgHn8fCHj2qEAG1gfVtMcxq0I+NFhAlaB9mMb1oHOOIE2+qA6X
uKMxy+CV6OPa2DQAXhLAqQzhiuEYMOBCsGIfL0JN5UFnbFIUxps8I+NnNsOxUxhjWsN8gFxo7qFw
HiqhsRX0I8DCgD1ahNG08SeSyAVynJX221o4O8+fMYyZbQeDEjZijlKZx259yPQTtR7GC23FH2Lg
VGHPXrqzbU5seM3jQ0D7FRlQquqZL2/AEWwtA6Krg8PaBdGAh4OzFQCrS1KQ7jNNU9/MqZHe2px6
4SsxXAgnCbQIGEknswcRIZv1syxPddKyG6v6a32eA2mwadfpJvNQ6TMLT2NYIpO1XX9JS6DufGs6
6gg/xKZ3FA1ZBEqMn4BHeAdqB9aIHsOTbxBnwZry+xcnKiI2FofNg7Bxuzi1pOWuRGsdIhSdiVBS
yHlmM7RZy5CvllsqvTC70NW5atCa7jXGLXbzFVyvHP6SqtptWrEFBYzp7yuwZlfwacUqoMBhR/5n
vkaBTEjZDkj0cn43KUK990lCBnjaCruf9jbetHTOf2o6Y0gUWsW1biisnhvnldfC3tRVQ3PbzGjS
tZpkx5ZWrW3qbpE2gLrVY4+Vc/GaxskP9BbvaGMVjqsD4hD6f7F05DmTgQF7fPGqrtj25TB9ZORj
gkZ010QWFOZV4YOFQtRkRsAsQQUP0naGnY1w1PBkp6Pt37tR698HOG85Gzrg7f/9tTZfVGnbw0ml
RnVRvYkR0pTXYWZ+T+693uVII9ffh75KWywIxYPtmDOZsyC9+DN1sPaSGq05sfaCp6mn6nNXwUI6
jZlTbC34KTeZKxNwaUZyRCKvdrXTjwzjUWwCboQyPZWNn5zYYZvOGUweJYZ9Fi2nVCQ1e0p2Hv1x
Z5wzzblN2EVQU0+nRtmhqrDR3oKPsmENVfVdK0N6iFyv2/mLpNZ3bX2O4xY3b0Bb0OwRX0kQy9eN
UuOJDX92cPLyLJd3Y0GN3mUeMH9YKsSrKB3ZrnyVfEHX4OAYKetIbJIg6mgznxXGeZBWfzIIho+u
Mk9KujyAemNMqJBmaMThlnIsrSy4phZT0xiz377Hoh4RKLwvyhTyHFUacLb4v9rKDtee615l+1uF
6Hb3tiGDq/BIJxnmWivXPMgpAM7B2YlJasDl8uz1IabUPibCwwbQz1VwDXyvfyiC+JXC3IDJFOMe
vocZygxEZWocszYnKqRCGyV1Ts65yugJ8RjztvndqFLzOPQPfVeiE1VReJeQfD2aMuiPxTiB5fTp
QpxMk4aFpaNptJJ7PyHPzUvtrqspje+cog03NjtC4PqDtTZw7uxDO10RUfTvEyd6aeREiYLgWGcP
vv3caz1s3PBgDqzNeNE13MXuwVEETSPTP9eRtPej1h3gw7zEXzQ9DVjxTyWl9ptcQVieq/mzCZsn
bRMCj3OzPRpZlT9FHQEbJBNe9uKZvVK1idlFHGyzABDt4ERpjercMEC9CkaoQfIURplNNGvsiKRW
HiAj3HO/i1TsIZrT8ImVIbUf/LZ39xKCrb7B9qfIEpI1DLpJH9uKV1uNgT56blYcINVvYgvnkNcR
JHSnOgV+1PPmAnBEN6XPDGxIpHtbYEiw8uyf91dAisewtbpFecSBqcf0LI0T7Kuaf5LhAxzjtnnX
c25eHA/bpgBYDSrdMCVDf78NLm06GfRd8YaKCuQws6ZdysuSbM/2/KCHqDhy+4LI2QT+W4aXfjFO
NfuehevSWZaxE2GNc1hbsDzTNLn4j0ltGZeExWprZVqsrKbl0+VrIXuLvW0TfYiWuieqOzx8PU5w
J5eH1IMCn2az+c8VPQ3uGU76fJAKE/1Y3/1ecLNmjJmDSVyFgyQIYvSnxmBjlwxRioWALnlOZXZ/
sXQFsp43J7jrjDyQObzEeWFfOMDYFwAF7AZEhWTR0jwIS+ZOxjLDX5rl/3zUSw8lV2GGRPbfJGPM
tNTjYR0Zxasz9RZOMdtZh1TvHgpQAUkKTXGkyWoLODm6HcfhbaRL+awzzGwhKlrhgAQhPZMtExZw
wXJYmkrDnZPDeotZY66SOhggPzl8zAVE1j0MZh5vp2b6G6VWsrZ6KLExXF4f/tk6m0uEn6BwN6aR
bVu8yHtGYFeHMScuQvBJBYQ56kpjBqCaiP1YE5YKo/DYeogrjq/e8mY7BCL9MW1a00taYp+HCnKi
RtGdyMF5Ms735LXz29LDrNwXHmEtbv1RjyEhxp67C9wBgpa+jLZL70R/wLzLRmfyrkSiHlo17/s0
XmnLtra2yamvkdHDnCVPJUyHcaexSlNK9OF6VfToWT5WpA6Q6cL+zvBpKof+Lw9M9q0PYSmdyKAJ
NzNZVebL3HXboaBKvFf04ZSDd1/VzX4OBSc/vFva3QuPti+RTvW2YoRVwaziGGm8VqM8c/5UZ3Mx
k7QhQR2DPb+v44vgmQ6cxSwynKYxtNdZDvcwD8OL23AmN0OKG/QAgBghwym4w7XmoRoL1uHuihgM
2ESSQwcu4OPzA39XXtRASZJTfIOfSY7NTHUN0DBGZdUL0AtEOAiInIz9kDYX9o8gkLvk085LZyVa
fAQ+VZDRYNt7A4Rxo+avIYHTaaJImsbcnpSjXyFzOavGms9Wqz/CgNOW7GGXxy7+9VDhuzWb5iaX
bntoTUaDLpbbAoAp2U7vQWR+xIiJKu0qCM4mV83GynwwjLUbLBMlxIbiBFj/0Vg6Rcb5r50hvaM1
YPZKVbLKjTrbGuXr5EMqwaxA97lJoRIVF0eT8EHPGnlP0fxd7/b9KXGtu0RE3Ysu6TjxqJ3aTAAF
YabesN55l0Qi582iRoXHOXZbYjTlbk3tObOwmzgDDuBDfe+hAqAzpofU7YBLZqi1Qeyna+VF76kN
tmUqulPkpe1djIKOMcPeCEshuMQGJsvuvoN1/m5SzmyH8rFM7UvTddQqV/2tQeiPJLY90xPk8eNS
RsN2rduTLjcOytS3wjIhn1RgJbQ3P42lFo8BWcYTu7YX5aT3v9u/301fDLX+1gjtr9BpsJ9onw1s
LXYMIEZcQs5OLUEDM4gBBlpThlsAT7qXAQR16d42wpwBVlWfR2yDjKnkKjenje0Pasu4tYdl9WXK
9oU20W87BjMsOKBuRrpP8n64hpGzyewGADg8Yl6fiFANp9DB9OG9TNMnHRHwVczxC4sAuX8/ogyr
ibu1TttFrCad1gAY0vzc+GoVO3giNqHrOft++rYmunFUVz3whCt0faZVtAWG9FsTqXdzfOHECHdu
H3wFtesdzfHPHHpYsKZb6dBGT3D73TITe13UjQeI0iOOPh1Vrt9pOErWZptjMJvs3TTSZK1sl2Cs
7v4asBjWAFMzaKaYHtP72cPPleFEJS/SUpWCaAWGZ3gcg2LeGQppOVdXgsL2TWlVb+lk/1hu4NzQ
mumsKxtxqzIx3udYwmOBM5+m8xuFuzhkxV1H0sJHztvvCAUELtxVOvkrBLkB5FvbrgXK+59ouoq+
/K5tarUD8lzC4kU1Ko/GII8eE5iKFFJVnbHCQr417Q4Cddg4VPWMLyk8In9sxSrwiw87mMqtm7/T
FZbstOqxBKj2HEFpXwRiPAiKw39vPDUF4GCZl2/KUy/pUucyoda6nv1IBQvz5X6DWmrWpXwzO/uv
VenyJAl7Rza3QRq7eaFIuN14NOV6raOOE+AEZYEGceNNWpTdRrbe1htyikVxp8hA3M9KvKceQ/TB
w1CoEwbXIZo8OUoWQOgbq6zIbieZP1BgEXf1TxIY8U7kYLFNC8xAlPx1iuotg3e9DdOlxpkqhFS5
yaahkZMjVvLjansEaU4M3qUeuabdjZd6/LQC41logRlcMK+Z2Mn4dnpyOiBOkXbvoCywLajrP27/
5voabKPXfrU06ODJ4A5Oc/THFLPVsXp/46saVxi+osZhRzwMJu4MRLC47Fe+HZ4kI+J6SsUGizdZ
ZCCqozXciQrkEmjFJ8PnhK5M5i+if+PAQ1Rn4v4ZOA8gNuL1vSfyT6rLSPomJQo/C3zs67ckXUKH
Kvib1KOzo4WSHDfpM5NTJDwQ68HKvovEf5KBvwP6/DJR6IAjo3JQFhgSWi3DFPfgBkWxpoXMuC3y
9NmghJ0kdM4Opv70VIozv8b2NobeZYkWWbG99WD13Yi4u89tD6kub3dZ1rO40K2xjhZ0RC8mJiiW
ue0agvRaLT9X5h6ChrhNWOI+oHLixZ0RxnxvpGj8uyuq4DZaxr4zLStMpMcQmEFpdhu3b19ydqMb
aBg7WoKO8TjSFBSvdcbKkDk4CQHOZA60QMEA2Guccsueijmzj5wbTMTwbDL6VkG8safHHPPoYz4G
xwTj4BCCd2XzhfY2RCdUZ4K9k7ktjOm5aQnJd2nJ/UbzDUN/hvcw5dhSOLeUcfftLm5O+1NaQ0Wo
MfgoHEw9AdLA2AbotIgZDT9aFWdv4yCfJm6dgF/8fZia7YZKsl3NsuVXnItI5AOvySiqq66FH5yp
CVkJDv1mflUhxJ+w5rXOBac2GlP+lB0XiQL02YfmqSUFAJ6jvM0Ebs0FlxpbD3Bp6A2IuaP1uKhc
BINGPOoOx4YhVsoKzL2V/knS8btCdbpxM6ztnD5XQmA5Z5nDw2q1n1G/NGg15f1cTbfCNHe5ENlT
hmdUcwjjmaSHRGj4r3HF3YW7Eqie4UWCyTukqEtcxgxnzQoPB2yxdDNN4E7ApxzRvugYb/P1WJTP
ruj2GFU/TPNBy+axEQJMgkNjeqgWXqa/PDE4E7sJVmbN+kNhxt5s02Gr4rpmStDdu3n6HhYRVFNu
UoAhxZFCvGpTZZ+TKPwNmFpu+tN4b2YkFuhjxN0MaI39aLcL8nLPrgodmPt315vtVo48SS3lGuYo
N6YJZ8mISPcFxaPIXGJLldyZaqClzozKQxWBfjf8h6bBPRLm/d8snm7UkiYkMoZHEZS4yombeo7l
Y5O711wCsejIZhTtd5lPFO66CjpE/MiUhWzYeC7QxddKMUlpNd2wJfXLRB723fL8DQGMG2vkIJpG
+a0ZEWe1/Kc09E6FNPA5jOqnpbp57VNIG8biu1hSfw4NEquRAPGN6bivti3po58ETS2N/UfJ8op1
TiIswrab0uSucBD26jm/OA281DTxtkbiv/JDzkwI87dySiuQSXhuJnc+A/ZDLwstVEMugN3cWOuA
nsuC1O8xiJiDwubSHbjzBPo18AN/zSl61Sw7PCA+VDYq2FOZNVkLrfRu8iF7OS57hzrAh1MvvaEB
loTGKHHGaLyeBdlTKCKvQ9SMG0YHvJG7NjhwUz+UDYUFRsHsCu7BLMpTw9spdHy9L0Z1ilikbAxx
rgjerFgdWZqPKol+Jp+BHEhEXG7QoybbfURpA3SYOty5i495Xgi+lbwru+C1CGrQLWKX118JVT5c
qx9gz0H0oE0KUjYEmireZg2lbol9LnN1mhJ9FbHdblL2e0w2ac+LCfPwm5M9DhiieDioSMsokD8t
NLC+8FdzoEEDNdxdASh8EINDHhkscTEc/5t+9c9hCunZaKatQzc72vIlyBN9S8cKrG9CMN3rxHiV
F9D/zANecnum2XRUJgVv7K9XBncM9gSlc6ehycza2hVIExwCe9rBFlAFoCuSTu7wNPfNMx4fYNE9
2//Uas2baA7lbc9dnY3ZB94zoB2JC/QA2egISHa+4Ql4wqUeVXl0rRw6nTUpNh02MA3t4AHDMEYS
nBb02k2vEVFnyqJuSnnRtvPiJ/z+FltjGkqnm1kBHCy4wjmnTLiYDexWWDAYpz1AVCU1sdQgm435
Jzh5M4h4o1RinRcBFxAcHeqf3fbIJum1GxnGw4PZ1EHzLDgrUlrV7Iuype8K8EpAi/RifIOJ0h9n
w/6aCYxJN+mZPBckaiggIq2WsFAvu96HyuhYC4KSiYndYsYWvrXKl/JvP8zLDSCWFNddwekIGOLk
wg4DGwb4NXqwUhIFvhHQPdV7Kd8MRbeWPQyzFqdojzGuQ7Uu0E5Xts8/7odo3zoxwBaDI53KbVAg
4Wtl3euAKhakBqDEUYF3t3sNF4qPPcQvfa8+VIvFwJeor2W9LRy5t0rnsafI816VBXkni389yQpz
vDvu6EhSK4/6JR/0bVYc43jEZSynFNq5d2kSK16Neinj6cpvSzuspmGy0WH5yj2DN3ISWRgzR96M
nX9Eomw3bkTHWqvOTv9CrZQFWW9YR7nGFx9WW+j8H0S92PZb9UOM4LCJ8+CsFrdvnY3dFtrpo6zB
JEWlg9UzRhWfevPUA1CMMcHsosTGm1ZZH/nMSN4JKMMcWMxVYx2W7oFG5vaK/o8/TVrH3AUSoIkh
izWtsZTDgKxsUKzKkPAybS0kzGKDZ9gbSDh4XcNGjXt1OJcPzO2IAUVEo4yyflJ1zInAQY+cG2hX
TvJdIQuyp4R0wvzjqR3tS+0gV5sEld25oNoWHR2Vr9mFNhoxbb8Tiaah27HCbiMjirYGDkRTEeI3
XObTMc27515U5z5i8un3VXPJR/ZWXo8JO8wab0+p3E2ZcGdPO0W4AGiUlZH8mZx06xTC3Mctsrxi
ojq76jOvC2BV9y3puBV7F0LWDgnGxM6PVTZuOfsVa518UqSA6bVOb2ob+bWewdjVGrRDFEN+DxhI
igJ1xqoYf4wVjIp43tJE/VLiViiW6Xos1H3FTZoikabCAwdvjAH7sYqjYtMPeFCttHwSIac2DKnY
lIh1A2oM5uGYWgRQqFBgd+eLqyyMP2bVGORGgnGVhM39bNQnqa0PhYxGrWM23eSRdf39DFIgHVUl
PNKEmQIlIPjN+0yX+4QlM3ZMeRMGGLf6ibBjUiYs6T5PdKy3tg+ZpykZiVO+/CN7DYIWrl2Po77N
0h/Qk1jd7HBeyI97/DbDs7KbWzZ3Yu9HGH5yj3ib3eBpSjNXbU0f56wprirDzpSY+NWmnMoR4pgr
O4AKOFjhIVluV5nJK6cSMlLC1bROyDsrG27xRB4oFxyv2TT+tJxM2Rc4q8CmKrToyQ7EMe7sJhiP
U0FkzJM6WjvQaTFFYgnKuDEtbw/YLQ1Ym4WzU7Pdc0r5kSk5bg3oAJ1Ld5oshp9sFq9D7FYbx9hI
TghcpnpeK+Jwjc2+XruAKt0Ss0eOmSeKz4yKGD+E2eLRJgHBsjjIv6aZ0Jg6pad+Fh9lU0zsm+R9
SI/x0e/EKQ5brHYQB7Oiq85MyV5bs9YrKhggCBk3sbMUapacgarOmXeuz7ORV8YrW83pJKism72Z
U2iYGkxTuORqZzqW2s+vbCrHEnV4Gmk9kKOg1oh6BLbRR0NCfDBmkzodX6Zr/jMHcx/pUG8vrXRf
Iwf1MGK49kEyzdm4yzP+Y8+hVtEJyN0KtR4ybJZN5RYrJ+Jtlsoq2aCx8BapbgczQJqhQMJXcDqo
bsexBiChU0AHY9JYVaBdvHwT1viWOl81m98N12VqGinLLr+HKbrHGNg4J+6aIxIGv7SZ06tZkkyZ
iYgnGJ24y2esqkQHKt2F3ObG7UzDwGHK4AzN4w+VmHRvqj7c+swfjqZlXMvcS874bIHk5K86ypxt
kTkZ4Afy420CLYh8R0tXue5c9tgttECGazjHhmyniHv0JGPWmYsHPUrT8dRYvPn5s4dU4zyCxVHA
uuVH19gmBdsqB9NH1ywLBm6doqH93M0JG7bJlSNhtnf99smvLYeZWLpzR5ZmNQV3ZZVcqxJDi8u4
D4wHR9UWzJZK8hKFpD507UeTf5gtBVcNR71ojkLsBfbXVHtfbszvQTsRbLt0ISZ6Bd2m1sfoFQ+9
8Mh3CvXc+STKZwEltgFigX+IlRtFpCixz0XRZxjGuAztO78ovvHfvxixvx3q/GPibLEa7fCi4xqi
yEgydBKCS87EvdC3+nayYSdaA4YsoZ5K1axoCWNQiFl9O/Wzeh7dHpxzPR3IzJyx7GPoV7XcFGL2
V1Jg70V5vimsmDsJuMGtHcMu4X2/yhN/5WGa1wEae5YQq+9pvaB4lukJoYVNOSc41tWwKxkNrhwa
IjgCd4s5afkbIRnLInmwBpNbK07QYJFsw+7IuGq8ITjIql5gm7QltCdp/TRdhs+1jD+qLD3NLRkD
AJzfxBUwlsJvNdU7M4g1NgVox5SwUDHgf03l+Iihh2xku217LK329Fgyx6f04T4ybnsHiZTWVebC
pcBzXTf1ys8s0HclrLx+GA5VHHvHhH26iOm6SFlQcGZJUgNYseeK87JFweuUwH3wetiQTGaoUX+v
TETTYZKUvwPQhYrPZt/w9MbeZbpJV3FbhPsWQ76Zi3wXmfkHenEDCQKOrfSGP0EDVsMn1GfqvtpB
AafHFIIGnVLw1wRm+5ZIEXZyfiWUfPzvbVb/BGVMr44Xz7tAFy9LF4muOm7UAnASfhwaa1Ks1UCF
dBgh9MprURMZnD0mg36NyGIgXfsNyUabF96IrL22QhhuWOJ4wWyTl6TwC2KsBQcM3IefGXERzqBX
2sPQnDr3Ygr7dVjqg9vW5qkIIioz+jRBQZ43XW/55KVEjcWV0AHln6x+2qrZQRZUsIJJ9Jfy56Qh
SDh46EMxaeE0xTVmJ5hkjHCJxafWn7Ksn1tYYsI28qOyQQuQ9OFVqHocIuPRx81447rjeykKcjBu
8ea7bXdw++TTzEhWGpyEVb+pTVg4nWyGve2Zd/EU7Otuae1AkmZ0CEAhOSuOu4SMxJ+mS0aAWOG7
U0WfdeGBtm0uZpg/qRQXdGG0AoRSuWIPuesd0FsaWgdjJabyHrdVrn8uDZMUEeFKBp56O/j07kgK
dfFx5hgYUIPoB75pCoPgLsDeMACJCAr54NLaEA2aal7JEZu6kg1BtYH1rnPgJoyX2a+p0Uute6Mg
ibXUaViu+9LJNuRFDcpVWn4Z8V+Kc3EbBRYBAlRKIIGkfzszAOE4kFhJ8WQlQ32Uk/OT+cO3HDAc
ps2oqIuhpoeAu5VEux7ipm+4H0wAPxNzoOkWURSPGncKbLEJ8RgRsxXt2y+6NG8Np44O+HkuftI1
x0mybRPOcG8MxPikgUyb/MUEcsxHKHNRkn0RYXqZ7cwgh2RgZw/ecZNx0pzaQ8XKgbbqYs1lytKR
ClkNIz1EVJpG74N2/9I3yn1pCNldIYiUo/8Zs4VfDfh7ihkUL+kKB/8iLSkmDbaNYDSksU0T+xq3
bs+F23QDGlXgLs2qv+vWc1UtBPZDyUUQUzNFk3NyxtOz5YXwdpgPiNyZEwsYiYcfqBlwC9XIjLFy
HvOYQVKFtB+ECOuWF5Il7T5G2o4hupjW2oLM4vMr9BaVwUzCAZK5YM68HxHRVy5j2mB7dSw5Pu7m
KX5SYWhRnbcf4R3e9nazBQWVHjw5fieUsTBUiwKEF7GKgnR4xFWPS0wXp5KVeYrybtdqi+6ciAhe
gzuzw5u78gt9a4Auk/JRdbJnOUnWruvRckIWEckhx0CEk+WKlnSgFAKQXgv5W5n9kg+FWZeV+jnq
yA5KQ79QYq/gsUUX1zfvCxfuTheHX6zKaMHOjDFm4ubVGwrDUjIa67hZy563zRxDGWiQkdg6EqC7
AEidPh24+utctawEPVx7Yah4xdxe7tl2oAvYbrp2IvElGv6DtHxpmZcy0MSilWXdShkSZE7c7qEn
FqDLi9tsIORZoIU5WYtxYmj/SkRira2/2oCrJpZWTmkwt+65n/QTjhu74z0+0gCFu7T2Zw5lXkb1
bIck3xGV1EzRF3HPaoHxjShW9ThtwxJMZj+wpYCtvmFKd2pCVljlnw1+xxuni4jMJePOq+p6o6vR
W9vstLIB47zIJPg9bX5U/gisHwSGi2lMoOxo9BQAcG24zsdw183gdGoOGBuRGy96YtGafTgYxG8g
P6C5hVgtagnii1LD13ne5UX9V+rg1k74bqXn7CZQVnwj5Fd6bICNMMoyZiZlMj4IIzpaGeGvEnN2
lJj+wUymezHCG7Ew7dwEgEtrU7yy9zA31MxBraByC6u9HOaU2XzISNFj+t4/y6x97LATAa8A5CQn
FDLlPHK+2inHAgLfVgs/Qhw5biCqON7G4PSDrEESasR0BWPlFM/zEytNf1NMdAfkrOh95psMeZaD
cUESwfbL7WSwCniddxjYhFOTHsKvhYNz49r1famPwQRW288uZk6YY5jf6pT2efvgDrjkbJNTshCK
q891zhmqKRssEP6COItH9YLhMIIZM6bvzOm3EbMerpsi3CxvjoasDJOsCifFOJ7T+t3kDrlymThx
32/fbNSdxicnWOfTS1YquRoVK4t2azj9qywFpZ+Pf/gpTmUWXJYQsB77ExDu51YmsJ26TZFFw55O
UJKgSwWYC7B5TvR70EXTDZa3iaK/rYFY28RBDdbWvHbRZUgjoEFZ/5KGcEWjR5HqrwK6/rZ5m3N2
K40EyBs0/p1dpm9sOptVbXfWRrlvrKAWnkh9naVxNUCHYnZBdm7vuAiPwejtsbArjIA+IZuIybwW
+Z/GIu2MzyJZZASjHbepxVF7drAcWRE6km1DTw0A+Vmm88nIbG0szeqcQfbOwmYtvkY0110vavZZ
mgTckKKYimiRmPQ+U60DXGvHoQlKlu2Hu9bzwPlKEMWzLea1v0wapfFilU1EegYlKOnr9GA0z2U5
giaH2muzZWITBWXEYSjDFGdndjCe85mVxAxcNEBLHi3mi9NAdsrRSbma2vEUJeVDUnk/1XxsyKRE
vMkzlMlVl0YhMCDI6r5GoU2Rd9hhk+1r/X5fVtGpt6Q6Ei1dDuoAF1Hx6c50X82ZS7wQLXXd/rfh
gvKLvPZOW/S88YI/pQ56QTOIFwzwRJti1pgZtfWmq+I1rdQT93bK1jErMYMKmNJo2NTw0T7dgvkS
/oOvMGHb5IXjU4l0tKaKK4ddgCLvWaj6bLOKtQrg2vJid+2VoQRGgtD9U/nWKRyjcIvGQ8aiI/Hc
A11IZ3c9t96nn5BNJIJrE2DlsMQQaioQJRyiUJkAjjS2Bcj/sGTtnfm6wZJ9o/eGMf1Nne6VzrUd
B5uHkeaQxo7JxrpXruwBbxUKaRoCb0s9ZHDig2Gs1gx0aOhyuPIse594XEgBYokAap5kFe3pIjZ2
1JWEsE+d9VgNV6ew26uhyDm6aXeomHH6Va92ZTLcWa3MNm3NQVjr+BB6zffIiMCYGFnlaYApWBF6
LIdLTTCLw/sIPkAYa/Yv/KZWYVHGit4DmebA7nFtRyjOQW9/46bzeZJYD6gw2PQz03Rgisa6FjlN
pMa9qMvH3B1e5xjbAJrwdx3Z9UayMWukt8d38Z13UXHAyr4pydrZTifXhIn6fbSUuo1AvJr0k1ag
AN6MOHlgVMnQUV7fdyTXLWKOUPOnm0qSXulbQNPRxG5GWefEnI1b5RrPmHK+UmiVm0QPb1M2MgNI
n03AtytVkc6wHucJocDD5DEXFQhoiSSgkdvmMUDiK0tgf9hni6Z4jQu26B3mWtqXrHe7m1CE6Ofl
1Qr+iLF7djq26gbNzARqr83/sXcmu5EzaZZ9lUKuiwlORtIWtZHPk+RyzdoQUoTEeTCSxunp+/AH
uoFeFFC9740QyMg/JLnTzb7h3nMNfewyGpBqLD/TAN5iYX0EY5rxkWTBnzWxs1EiufXOW2Xm+1kl
2RlR/kqHGwsL9CrD0NW1oPON4at3rA9i9R7czH1tLQrJPnGOSK0hhVbrEQsqffsXluknq0Ht0/Y2
GFGRbpwKzazFLsH3NI2kZd6zJujXNjOXTcILa2q3QlhRPjRcucZYvk6dqI/+wB+YDR0tb3hIFPpv
HcHFn0V4TQX28QigElY+CJnWmD1pM2CXymhz7F5CyejU89Eeyzx7VxXZFWmtKMS2Et9fjP+73uoG
Ng72Fpxl08KUgAzc58nZS1Cw4wHigGxGqBBwSLbiISh7Nu2LKcNWNrBJt3qXLoOPaXqLBChOu4pP
AGFKvp+rNra+ej4JR5olgsBmvU5DQDGBtSRVTxG2XJKo05Hh1xDjbCdcWk7eK6kpcHMThkbFO5JH
te1NvhNTEdTrKEf5/Lgef+214285ZfeykOrOLqb7HgnYOiGQdKytbwSNxcmWGF0axu48nrA6HLGN
M2zvYek9mEn+6j8xE5R7sKYQkFPEi0RHBdXwUI/ddc69ehtQkjvcd5SXM9Z/QxycgrWuSh+GZilu
pui5d7Jd1/fOvYDT5NmYsAPNHW/G6ORE0hwslf5aVbZv29c8qz/9uIuhbOlrFfIjFcPalf5H7XDc
KKSa6zzulsFxzRvsyH1oW7/hwArIVs3aGlJmWwUUpAitOMK6rafFU+BWr7WGwwQmel16NFelMjYE
7H56WcFAZRjJeM7Lbak7ez13CJL9jZWCwAgCERAg6bzXlrHWlGprRIYvqcmU1ib+aW3UiF11P0GA
G1BvIf/EduOXuKuLvylb+nUS+PbWRcGULVI8q5j+EoVC4dGNz3qJtEXtSvqAY51ymyhSgK44lhc0
mA9SbDJr6w7avGe9JAE6OEbb5trxmT7bEwtLsAlLdpBx6OCgI0PYYKz7joiSSkL/Q7jQFPuAWUIf
vJqM6ne1x+qxgp51xPdcVh7pk8vv3lTta13JAkUryIhIJ2t/oTvkKJxxxaJOniSEVkO9CAW1BCun
dmGg6DQ8FjH3tpka3Eqe8O8CipGQJEfkZWx+u1bvU8f+joaJyZYDd1AtKe9i5YM9Z24wPibJsB/S
jgHYQvGaEpfEQb/+VLXPG1IqQjEy8RMN3ucckJVTeQnrPdrn2Cq4IkR2vlQs5Fd5xyVQOeLPJD9S
sBc2Zpo1WK3FQGY/g+tNVyMKobWDhn89GibqGPJRMeVBjitIPOrYCI7g0dYEOmD6i7FjBSSgatf3
1lyXB269ae1ExmFu5M1wmPFiwJCNu4MzQWxwmp3rJdeM3QZW+jx4YaaPxrGbeTQtgyn4oAgooVZo
dQ4IEaApCzvKSeX/jCDhyeshq8fCWsdKnD3Vy5gTgjqncP9boJ1MAjvx2Dl/RaV/BW/Eti+8YG2R
Ahow0Ce1aJWjpEhCtI40hnole5hdBG65vZdzKJXYzypzyx0SUteiqQyskWbJ9QJcbiwU2pLopwi1
BDpsZ9uhAyMbtjS2k8Py0rHNnVm1FpQJ/zr3yt5ZEXSFanZWHfm5rlNcRfTuD+0FNMrJA6iXqhcj
/GWweHXs4okGNoE5wWzZy8UmFemLFuz4mjr5wVPybhObBC9RE7dgWQKkCgAE2c/bKWYflCS1vTcN
54VossorTn6Fj6WOa85XUtwVr8Qu6xbeqfosNaf2hD6r91DP+RZwKxTpc/SlIiSU7eSVLNzil1K3
e70cKEFBjLf+G9kT/Gte9CqFR4N25078DWrjy6odf9sn6a9I7XrX2ybCMTcDjzHTc3N1XIpGe/cM
OQ8CX+AR4Sgm5NCk/ncZPisPQysjkguLMw5piWQ8D4Fnxx+uMN5HOoit11evyD2f2iUvNBtv0mqb
7WzrX3vEC6oyUjlcwtLZijosHQBzoAdB/uMdAt/vDixQZt4nvvl4G1H+FBZ5AvAaWVxFznhgBvMX
adOmjL45vsCILxicxT35NS9Zf4O/XMy3xe0Sp9PbbOUIeT46d2ApCinLrA8J5CS38HZxhKirlieE
EYgXo/pInc+PUx01Zkt8LWBIgRK7KzIEZp1dJQeJRsdYwJR2lgMe2+cc7hud7XtZfCiqgmSMTtOc
fVgzR5Ixbqvgo7Fpy4cQCoYTf2cG99AfVXqnOnlUH6KOrpb1FjmffOKOA7dgDgMIPiObQXlEUnNP
YbRO6+bbAybRkuw4vGGYJcBP9y+yHy+s6dd1sAgq+BHhJuuhfFeKV0HTDoi2OYFyyNx8VaA64JKh
OjV3Y4d62No4pdzKB3YjGyFASuTWI4XHZ9O7myC8howyZeQ+CkglpUPBsKgSvJEVhA5PYQ7OOCme
cHCPvv6NHNagvXSmu4EEn0GSJJ2me23Hb6IG40Chqnll6Eg/KlTXlPF3jrZ3sT8+R212LDN0nOqq
7f6vbb1YxB1xmtyVSbZJMz6eUEdd7zaZET3KdBcbwb0u76eJFuifkNH/n8j6P0lk9Ykx/e8TWe+T
6Kf5vwJZl///z9cSyGqJf0spPEcGpgVUxpFkuw4/y9+Y/7YYV7pSIlsHwCm8wP0/iay282/BJNox
LYeqNuC//tf/TmS1rH+T4iB9Ms9sn7RrP/h/SWRFjyX+9R9UIwQQlYe///Uv34YyZFoExiJjdjzJ
YpG///N1S8qo5cf/z1lUVqTxwSQEhFPzY+yM9EQyUPDmznG0npsiv3r2R2m6EnkAQRFdiX+oHosf
Jl032BRiOwrbOOSR8UDaezvf5pBiwJ3D5h78CDyYQ8mC7RgP3rTpquSRwYzEthwn2lybSQqmMZz3
VmDPJ+XQBRsYLe48c0pW3ZlqinAihdAshC+DZ7Fx5B8Pw0yXQY2vp3QzV/Evo+voEeQAcFEclPuy
YcaftS/YfSt0/Tu8L5Rco9FcU4DQ6zj2Qd65hbG2KpMhqAF73KwUSD2RNvtsGLHNp+8KSQrOFju8
0KGuSPN4iSO/PAmf393DuI5s5C1CLXxkBmMdsyE/qSSlCyvMFIQu2bKzGe9VPJD3PilCqzqC6i1y
6nX1WlUUysS8Y2r1C8Goimz6JIJjLDyKA9GjECeefFs38QSwmGbRMH6QVSAvqPLs2hXNVRcxpg3Y
cpUlDyH6pmNUk/iXNiz8lrUbaCjaAA/RF1yHWHqoyzpNa+xP+tKENP46j8FmZs7PCJh0oLMBA94y
w3WZoSf1X5QyHRZnmsBpZE/akFeZ2R85tCPMuyS/Koxe5lAE7z75VNs0YtYsEWqvBMXdSKjR1o+i
Xdy7zU3aw7Pjl91+nDqGTK7Y1IEEDtn3LoRQHX+QZfAQjwXjMMBmZoeMq8pctdal/nZNBgTgNP8G
oUpWdeq791X9YzKF2vCfb8gIgaKKQWKTxuB22bXD2gD592z06bPr5SBPCmyuVd3DL2dTAlZ3bO5T
djN2PPk7DHBvkykEE6KO6EOE/JgakHHSAfmXuHjJXBxdqeGa65SUxaNPaPsgC2+vRXuRUx1u8zwo
j6FPxoYZ2LeBZXK2LOjzNR9rm90pHX6NzZ10BBj8OXM0cya4CfDEeKz7EYGd6FoWJdHezQZ75y0M
Wdfa9z6cM+b2AyOgw8TkzitRQNYpGUgkMKn8C9dvfymXRF4DongWBf1fM85/VW/8tIXw72XG6J26
1XmIq4AO3W+Po93mhzT4VlZnX3j1I8AC5NAx3xlmrJM2g2VAtVA/E/fbEcaK/i9m1+E8R2hFSJhY
ROwC8Tcz0XaFby4+oif6iZBR7O1aEgIOG1vMqGLQlVcbs8/va5YhrSxMhucQhM22ye6zInyfChhU
ABNWKArpzJqoZT6k91lGdGMYNQG4ymTLekPtRJw++0NFaHBD0R5SaKa17C6MActtOrLwRaxcH82I
gXSu8nvHm/f06gxOd94Yk5Du3foS+5htVq92xL8OTGwfEfN5LyvQ27PUaLDZ30N6znbsw2HkT0yB
ep5Rtsn7AFXFn1BfKf7WiCvQ8ftRvR4HvzmxZVCyIOanQehEELdGyHZp5tzZaBJv70KSooU01LEV
EHxMX53sz2rw53OTwsUh+nrg6eMT7qTltBlL5t5AShBQxKRFeFjN7mqxJA8Mf+gPCHmPCMciROk1
d/54eRdurSG8+tE8HRvfPSM3rHcahse+UM4Hi0l5Z/vjsJuKim+lwzOhVIyEk+oGb5gxrrSIu9TZ
h2+iQR/Uair87lpD82VqRzHj2QylIpAjzMFsZodOgSQ3iI/hxP9k78xO/mF7/jgWPKkdE9J9088F
M/aI6KMB7KnJntv16I99ySxjAlgt2m64BmVkPgGx2jUCXAzVOulcqbwQ2+NeZoJ7AEF3hygCkm3E
RClMbgfan6DBqm7llTAM/4rjYdPxUYXnk8k1ktfrDB75JsHTXJvkNckeCRWvroPs6sdH6JnF41Ad
I247gLrFRTXlMdM6e4xNhB9D4pi7IGKv4jbd4z9f6NvY3k30RtwM8EIccrY6Alyd3tmSy4nQP4r9
o0cGTabEYXAY//fsQR+CqNxEclb0FMR7pOGSMeRHqwieIUSshmti8D/1LPeYpp9LTtcBsOWxll8c
XnAZma6YLMv8wUbF5/YDQN7myUDvDN4wFweDbXRj68+acld4XchESd+lanTIx2QPZUDBRan8bM3x
E8Ak4JYzCqlQVpzEDpr1xMtAGlmcx27NEqPhrX6GE0c5Gn9k3qdu6/JA59qhX8/MrQ+SBs1JSts1
o+q3GL+e4S20e091MMKZduMOqnAAaJzBOEMQmbhZu+8LjVV7YArWhBVdyKyOYwaIyKugsATajzaV
7LNHmq92I5XRXmnhBcqg+zyL7athw79j/3BTUw4xB8Xh1kk0y+o8eZII4gFOhJ8e4+lHpAjvfXTw
aDgOTQr6rc3kL67TZDeonDvVMP66WE93MW4zhJgS3iIJGJus1kiMHOu5sydkquqm0hnCVuI5V2Vh
yG8uju2eFJKnZyERIA381GQbDTuQyCPjx+fO47IQseV927rfRM0gf7nYjlWTmOxd+emlGx7Dnv0B
tDrksgavHXbxfV8ZxTacYFb5MfZyGjqiOwEMMv0GjGfzJ7KN+QiOMMOT8t5pgXq5ExIcz7XRjzCX
sUl+mybSKzgTfM4JFt6jFRN8gC82aouzCIhUbGoSshN/sYha+V8vzdauyJjXi/Q9k31DQcKcOhwY
2LYNM2krNh9EEj/ktLA4AlB2+G0ree9HJCjymAoXedLKtqZlCmF+uCnX8Eg0xFCbm2xBnKHAPc36
EV1vRN4XyNhxYDNQaKFwATIRlkmLs8+1sbBqXo3KxEWbHNwKszChzU/9mAXXujtWwi73amJcCrYV
itMT/sUf2r/6mPn2a+QsIapQIm0Qj2tPYtzPsKVYQP1mh8/L1PsrPdovg1mP97xezUMpl3ng4qAJ
hXx0me5xS6BNTkosiPChgKPCBUKzQS3USbp8XSdESwIrqljYemN4N/0iZifliCEsqX+XvB6PVqR2
Oqp3pRWRsaFIFe2MB3p1450QBZdwaqLGKmEeRMs2iiSL/uRkMJGLuLgDXUCXmpVAxuAnRuVVCvlc
h7o4GxYi2xB8n88zQulxYxT+4ixEIqNTlyEHq28tNCp34XKXuLQgjNTCuYIEexmlN+xsmdNRo9G8
ixvruxokL7fJKDytP9p6BwDjb2c2yHXxWOGVZr6VVK2+ZJ3lraoUE5RL6I8xyzvfgiPW1O2eKvue
HReM+HCgwGWJaxwQfFxGUQzIRtEI2vnRGcFyJAWzIIn+HnIpeTSlGRFBNFQPcdhfUXkxEag3RUR+
QBj5zNVml20ZYx4q1WSXsQEMEuMyuk28DSVihhmjxl2IiYOFx84AJxH5SYDuaVmt1nJ6GFMj2Fec
J5zg0EbRB2sdDEem2UiWIkLiI8We3jGxkUUFOEeZXGMPXcOi9y8pmNb9FKLIW7aBmdwiU09fUk0k
lWRAG4LFrmpd3Y9healb7zUhc3lx3aE+ryDmJf7XGLh4DpLulEoy0DkEi5vxYZTdp3bN8oCv7bUr
TOoqT9k4amy19u3pMXUlxU/sPZrSibaYupu1HsPiLjERbtDmfZRWfpaY0R4irJdI2VmFV/il1rM5
1cxC8LIWuEi8bj4RFH3rrJBQkKlJt/6EvlxKMinKdGQBKZb332oIIomXQxdZj535TKaja4aZeu3a
3jtnmrVWBjKyGtYXsMMlY/AWEdvOA14/MqzdRA5vj+ePr45Cl5MnYht0ln0fWxaoTwe9sXJ3TTN9
1exU77AtEWRhYBIFq3oBy7aKPXvY58H4XhjWfu6zBBU7hix2RVvyZXjymgbcu5+S5pmwBGASmRx9
xuoboRnfJQP/QhXFGzaGi452PPvYtwmaRjrcpZgzJ1Z9NC32qznGDPqDaj/IRV+hKU/L5N4W9UuA
S2uLNdM4xile38yoMRUs758BSnKcGIfZs7ufctgr2fyewVhbJbXr7MlPIFUzOwhPPTKkB5cZAy5l
VdTiZPJwnlUTxuumf4k9Vx+Dgb2k4Ve/rlefzNKjXivEupY465L6rQYHtCJ2jzV8h2Ay8kGtsoC/
tp6zMToRr6FlAgNNkQO2km13pGn9gLlQSxfl72C312Fyij2IORFgQOo4JzdamajTl5cvmrq9dtCn
mU3eAWDx2ksG3Ir0hWjX9PXnaObEJZGR5KVyqwLxyOKT4ViHQ7+JpnPueBlkERMDUHHy0FSuzNYj
DVGqbsMzjZgl0uo0NfWFzyzgJO4hQlMFVJNpfB6a8K9FKIJlMX9yPdCO6eIZd7GVcZaVz8JCTASt
tH3SDjhlnHySex+WQhdY8Ju8hhGyWOVgZS6mMd7KfKtiJ+COJIJARWHMaVUeuoEi1zUhjyo3E6vC
JP+6bUwSYhJ9w/n0Y7hJ9ZQ73ZNPw1FLF5XTtKSFzejG2oc4cv2d6P1kW6T1i+nUb2kjrFeVw9a0
FFYLTmcqrdQm/6Vho7722/DXLXjFXGBzc2hR5HQYhDrE1LafbUMBAqjino5teSnG4kGrOTog2x46
6eE91juZIdqoNVGDLnkNbjLsuEj6q+t5/SFoGVm0EGBWqQ/M1QjnhyiKn41SEN+ReZBWnSknRRQq
lOMveYWJ/+RpzJQghtZcLfmKHJnk1E4kdZUDIcN+Xh2sBI2M1zhwMqY7a1aPtezb9WDO9wtG7oCg
m/lAijcVBw5k/BjWmeUSpOEivC2mNme5w5arp/Kd297dpX17o/Ug1xdQncLSj9qStpXj2DyAa7tm
IB/ubFLeyVDIu1vk5KS0dNDU7WZr2dY3JgV+hRSNBHj8CzX2vFdjeBOGmbBnR5RrePbVhBHWTlC9
ZIiHorDZfhFlsxkT5hCzMy9A88xej0qh5AhZftgNrR55H7Noqa/IMdQy91dFSnixaqqd7sp5D+7Z
XiHNVStbwmhtguItn+OvplLxtjXDi9GYAQLMmQTPZW+QkdstvWjv99G0z6K5OiU4QnhKNdIE+x7T
YHe0lCa43Xh0hffCzvRaFFG8M+f+Nx1MjI3CuDpm8/xPM/7Pl2xG86IHi75urs9zgjxQ4PcoO96q
YghYwqbJDr19RezaekrUL/924bfT5p/v9s+XePlMOCnJAfGSX738R6ZGl1+YrFQA1mNsjQk8JlgN
4Kdf6U0WQfxmg43xKu7qS2ua4EmS2V01zrjHj8zMADq74cUPo/020cLBREvf4yH4i5HSPud9CCJv
eIybm0n3sXVU8ECJGFxiNt53mN77U2vBxclyPGSsYXqOa1+HL8W8XEsZQyQ9mlvdFv4dDD9S20N2
0a3kx04qbDih80ga1H1uTvMuj5eFlxfE+9EJo0NIeE3LHmVxHDqdS/FmGdeGTz+DdgiodfoaQ328
G6F8Aa+8G4sp3ED4IVohLzgmF2B2Pej7f77Q2AZgnndyhIQ1tl/SX9Zw0fyiuIeG5XY1bbCWs+uf
+AZsbIaa/CmNmq7q/zQJwvMR+vMmbUasKxORsNKIDilzeQdRFYof7miqfijIsFZR7egDH6fQfEoy
eu0hbM7IE4yGysUaY5zYRuWelRm89pO5LwakJWkjX3zbeJLJ/I7YPgziW9G6b2kkP7WPKdUveV4b
FIKo0KDwbgqaujjHpz+pB85GJEgpSjK0XWJje6jIQfzdbOM0mNFX0DLpt2t8sVMM5n+MUIeK7tjn
M/sufhvXzB/bpXkn78bFOpir4Ns1nIvXjPdlkHyR1bEqSB7fhQPgx4AQFjER4mTsHVrdDT4puFnT
D2g6HDADgZ/oiYhq/tU4s2jpjKuwpicm0ffFgvhUC26q/2IPGhXeeYptsIcEkJYdYvqBpaI7Rkxz
2BkjX8db8tg31ksV+tQNrcNvC2eWlvuYBdaeVSnQleY3k8l9XHyreT55BXALhlQOqWVWhmzD5ZWL
y+QjQ40/WlTtMZNCFL/2BrXMwazmFyQkyPUS/hVuSVavnVzKk8bDsZicA39+84b2oQGwTv2o95Bf
t7nXfBg8sJmJ+wLUBiRTy9gWnvnJvR0v7kcaCUPta0zTG6HiPyja3y5OyXRRM/WMBvhyU/cQJJp5
0rdnEpmUwLvwUOJY6LcDV7xY0bhl5izviqw9En/zaJnDqQ1oYUbVPxTInu+CItw2+VcUT+7KSQZG
dLU49oDd2Wyx+RlL6kbYKThXuo1vF1+VpZ6nWX0PFXFafJbphNpZbRyBx6woN+bskSSQipMKpwml
tE9dHCxsgQgGFNj4oka+nxbxKfUMe6sGpuSEGOwmYSBWkxbECZ58sk7cyvnue7gXkkkxUAXQ4u7X
lJRntwS2MNFLLzIWM9K7pIyfAYrAOQ9JStZyGV9BwCD9wEY2kLTzd1qHRGb28tQU41bjCxuAIjAo
O1Y+3APsg4s7eDxOjhw2bcj+vLWuWnjPU/NCw3sro3LtwcPpnRrJMCMRIE41iDkiuoTDaTFnutn4
zGpmjI3buTAf2B9/2j3pOrXzGdGcY2xEo9jcpekIHTu7CFwCmBkemX0/YMdE6dgbrwalcZXKUw1a
J5QtfY4lzmg1L2pI8LkP8MfVMH870/gWQ5nCNHKuKpyQCfINOBQz/mz9BiRkFxdIzKf+m+EKGmti
jCsTve8IjQ3IBe+OHSewGHw0yuV0sqAGJVN4xr9Is1Mpa2cr5i5i5KfNmiMHa8Ya1qRqZ5fO4mjH
ZuRa4bqtc7dgzGqeUImdWxtxhUW3GRLM6MqnsGE/MLfkVbTgxjd+M4Aey96GODpD1YLhVt0H3AIC
DYhzIq72Pp0cOF5ww/FDDwbpHmKO1kBuNoFhXCHUI0hG8RnTOIOjd1zy36zM/SypMpgpePYpaiZA
C+2eLDUHN+T8d3Cyx7rJCvKx0j+goJ0KT1ia9KTEEJsai4pr/cysCDJW95sxMMG73x3Y3O7LVpMV
DxMHidy4hCan9RrG7ufMoV0bTEMnTFNzHwFoyYcNpFIKXnIwpvw+1sYlUfWvS7px1LjXNK4OXSTP
cW5QMSwj3m7YaQp/cgc+VB0881nYByZvnwtmY0M5f8mrpsLJZexxqDBbSe2bnrCcIgNZI8cxYc67
aKgtpDhW7jeE4aUf4BOPPuVBmD8narqS5EHGMmKUyKAXQE+TFuIDBC68q+wSo5fQG2Zfj0Ax7hIk
RE8AMAAiMlokghdLDXrr+oYX5DiYwbHOkB4by8YZUTeNEmrC8TCxX1znncSjWrNeJn8AIAzo8XCd
Toq9HceI0d9l4HTrHjiJmdvn1hRE9ELetjOGhcNYPJPyfnZiKeAkh2fLqD793ms2ijhkenROfa7P
xD7qFjsOUMzHyGVzF3c3nfUHxHc7TkN35VKlGLl/bU33bbE+JuBXiGZkY8dqsAckNYX+eeh6Cj7J
vedG71VAp9nxvNYJ60Ll/B3o+QMeWVXugl5DVHCvKEF+kb3DroFeKy8E5dwbQM12gxVe0IZYSXWv
uzrYI45nklCe7Uye8t7gl2febFGfciR3pU91gXqD8dVJudMyTP/xWmTWy9Wl/KyCcoNrJeJ66s2G
A1P5z8L3mE5bO68aUamV/nk5q/3cOKPPfvFSJLp9/muk4rd23Bc28xFuumFnteaxz4Zb2pJmGvT2
Kp0o5nNQ4bHJAZybxYUnH8QQsYQhnBMe5n7GS+E85iUuKTj3/Z2wrmKosLq0M5UdHzzHls8W+oC4
M/8E0X7OziYW5zSCO5RgZE7qMdsVb8L08MrAnpuneT/O5oUCbjsUzIVKCA1+rMGZF9Gfqel/iPfE
CDeO6iAzQQpJat6spsWGRbEwaXZr1fTi5wBqsFYiaqUIyYNFEZ9WJya7i6jfPmti4yUoUk9Nz6Nz
0y2JdXMWZ6QZoo5q1ZtMMLawTyETg3a51qVaZ5TGvp09RVF+XxJQo0M8Jq7pnVNgwPgcki3W5OqY
RHaFaIaIdT+CMxTm8qHI57U8e4P90BJPteuoQCs5vzVG8zVrD/2Z0XymbfwHXjnbPfE5II9bpfiX
2+xgdT1VgioeUw0PoBCMUfrgU35PoxUA0iT7xC8ebcgAxxzBfSIs//6fLyVg3FXnpqfB80nW8Jkh
W0a+ZFVkBHeXuSJ2Iek3bcS4IpmYaeme8xhOmyXv//kSOs6+Ysu/s5vgmvTWtNEdx3YDPPDueehx
a3qBgEyhS2+tOx2SHYUdHrLKyupaWhRWbsi4gfjYyS/zDP8SasFJnbOmjIL7vnjOJxVclK8gf0oX
kacbLVyxQ10Xmtgt9aIdqujCmNifld2ubqHLjD0Inrr237u+eLOiMuBThgmr6I1tFCTfU794sRYz
RgGXfVVYQPAnj+SRyrHOJBadqwmjpcGojjDhfoBnxBiQZDEFBL1YYlgn+Gf58taOLsv01qCHiUYE
eVyLEN8tRLJYvAdbP7jpYrOf4P5ndvUdwA/bl0kNo3IxXLGwA3nAKDdpV/7EXhofaiRR8olARHvV
hN22rli+tCpcNp/GLWh+onj+SWU37RPcXWQHMBdmeZEJmR8F3efdlDiKDophPy7PlQqglDZeWB/V
mKp9HBoGUUWMldrRZyxUczOl7S2sqFsi5glh9NMHqLiwx27KcpmOD+XbBE4waCyxyw9cn7+Dr7qd
au1ldM+cOE0cYIv8tnbIydO1BsO76S8I4uwuLhgNphEzIUDsuAlN7FwJiMcqekB8CORtYqced7Tv
keh28N3/FGn4Rxb0h4SM1s/d0OUPrGAv1GofTZ0x57FcWgg2uKfQcf9ksbqlWhysmfo2kEWyCeCH
+LpMbkZwkxT0sky+/AzTewDRjp69NfZ5WlA68zBeIJemXY2FXsdbooGSq1nfZ2p6SYaFeza0Ozvr
+n0lEpI2X4yytp/rFDNhkJXbaYisNycwXMaVNriNYGGNTO1unLj++DSTTpSdC5qxY6k8c+PIQ126
n25f/yS5InHdUXvKTVA+006B9IAMQRUTtG3wJSR3CVK2fufmPkxH/71SXrWGdbyg/l0GMNkAbq55
knVir0iWBxgxBqfUmD6RNPRzlX2NQGe3PX6ggxjIXatN80ZM5rPy2XsErgnEpMcR0ZqtunpxE58G
nprA4LHOTUPvKDDFVtENRCVg5vgDX7h7D1/JYO/ayr2IHIS6/EJCZjvRNX+7mEiSDjfmc8s0jI/Y
uPeRdYU8w96pMhWLlDLknZsfbEvKlTfOF57wR03tti3hsVGvgPqJPeJtIsKYHzHdrZgFh29D26wy
9giror6ymTSe+Shbq6ifLzET6Xufp2ONceYJ9wClYGicsnxGXJYW8sZcjvnQ8qcWDwIYeiCQQTgd
CsO+GCY1/wiOT+raeGTnQSM+RH9U0WX7uSIpOEFtukElWl5B5EybeeSucszOPUT9gtUxjK0EfXhI
4pmUsWzXyLDch9TobW4TdhJW0EkG6tJyCAMgG4XeT8qQ5N4E7D1jB+zkwJSP6nk8YpXOTkapq70b
TOIyzbyGwG/Yx8zOtbLhD0rbMZ7SVmEbnthXR2ZMdrMil2hCFVJOzXfVOerRz3rESQy045gcV/NY
pRV3mbk8xrFFmAxdVViJl0BypuF/Qdtudn8S0aNmhPH0Irujsn1WNbYqb0xi8g3vRnkNVVAyGqrP
WR7SFwTU+FKZ9jmdemuPcSbDj52xGTcT+1B0VA0suT67ADIWBojkoiYj2/ne4Nwbi0/M6gN9dXWV
btrBVLe8mpBkh9lZtX75HA6kJibDNG0Z+WH7yh0MrFYakRm59HUC48JUiKuiJzrSzu+Uo7pffxZ7
Yim8Hy/s+SlG58TA62m2XA8++CtQo5HcOjlvOxcrSBUW9lX1DKVjYKfzGP11xiT4iDKqnlFa9VsW
wS4HPqjWQeiGO+qIeM1CHuq9WYLG0Wq8ZiB6HYc8NoAl5akUNeY+K+MP6KSFmJj/oq/pCkTnNN0b
3YTDoRHjchSgUwqxG+ERJutiGOejNVa/tWgk88B6BmrLF88C80Buoi+K567irlc92Pk7WeNsQN81
LLUJU2PT/V9MndlW48oWZb9IYygkhRR6xb2NDaY1vGhkkqC+C/X6+pri3qpbLx7A4ZBgSRGx915r
Lm70xDZPAhywb0a7yiwuCUGEJ7o6///L/75Wu/KPWQ3Z9vc72mmcd1ZZnX00DQzKMxUcbSYHdKTQ
WdN8UmE6nKq8HU7F8lKGJN3mYJ7axGQCbosBCS95Fh4wyZNAt1FBBOBECaLO2tLojrlvN3jkYN5U
YXDo4N2PUuZoeeQXBiMg87UHQJc3ryj8TVjmal8tn82jJD1KSDjvaSidvSFls4+DFuwfeX6ojccT
canoY83n2c59ClW0r78fcZj0jw3r4dY1zT/CAhP8e4V+P/r92QhLp4lv+t9/C5ZLCMWUBp5J+Fpm
FvEpFkF06uYhPsGzTWme95ICm8SKQTq0uKPvxtX1lmY+bQQ8+PAX+EiXJFGrRCNUaF8QSoX3g2ES
chsyxG6/ILYzhiswiOUS+C+yJ++etC3vXnWyw9XjvgYmdodoDDZOar+aHokU/MMJVb2NIq9IrAYZ
NKVQWKnk/vclXxqLwA1XrcW6KeOU6QWSa9or5Qn6QaxkcoYFB/nR8OxtsRT+5iBI39XzfWlvG0ER
WpYWIawYtoCEh9CLFMdfV0E2GBig7YQb/8Re6N53FWfW348wC931RHus8gh5fRwat6BAryUKtTSl
vNE6usyAmBhGDPLieG2bXnwpuJB3c0ugD4bfK604JkoKjT+9DKJqaPMjVxqCs8i9cB1YUHkzI/xS
6XyRbZ/swMQB0ATlkGSgzoOejDeo9TBjA0gBiDIZw4Dm81qYYEPNUKVxgRBFul4VKYaYSc5/J4Jg
aHoQCOwQFoXoPTzSgOjuWybVELKC91nVR3BmBhHI6icsLfvQhEQ9t2LXzphDg6jKmHaZeucIWKYe
+/BH4danVKSYeEx7PI8RHatuQFVulCXJc6IDf0ZoqJ048Wly8/o2dX/9IZFvnmzKM6J16B26gBU6
KHly6zTa5AMU5WoW3ooB63Brw576zqhfkt51L11lIX20nP5WLojTOc7TvVcuxpXh1jQwJmQfkqLJ
gc2Egf+ddNG774ruo80Qe9oKsPVcjg9OlM37Oczg8YzhDg2I9ZD2DIU9ekqLHPbetkbjEQUmDcq5
/KMTlybUpE/0ncGq6PEjZji+TbKwOWrUOAC0PUb4vfXuBGQ/9NbfuOZUDownPiiQ05YZyKNyyVpN
raLCPFM59wGnt71KCLIqEp1s8lSVD03WtCvQa92XM98s7WLq9Zw3/LAkQOY3280aVi3JwcFJ96Lp
6KEpnaC3gkrYGwmHsVb1yAN2RRj+bZqIDPYQX1sNZOiuFMI+FI9xRlo7KVcgRFXHttfmCshtfdad
OT5FKcupiSj3jRSUR8G5fDLLzTSbP/h+cGAmBvaJDIeJzpAlhUP8mT0IT2E4bit6JGkWMq6F/9OO
JJtlWvhXRE/VXa28k3Yn/Ij9uHaHRXMx8s7PpFG7iWa+pE5wuBhZq2pvVLq5MhhA8GZXA0HSKeYD
wELbWPvWOYkKYo3KvP2b+fFaJnP5gYGm2PIEiAPiJGIvm5YSWGffnkq6v+6YcS+MMygE7cNCarl6
09S0m86yqnUg1bALA2vaDfm0pc85rGY6JeSOmAe2kBIfVxifhqps1x7cic+uE68KsGLsTtkh7Iyd
4+bccE3xZ4je8TO0aH5m+LJ0T9kQl8/JgqRvJX9ff7/KXlFT6YY3xwk+g4YNKANmevx9yev4nIV+
vsuN1KKXr5AP/7+Pfr/W6f7WRzP0xHZ8ZZLin42RlgC3McbnIjhjjwzOv1///ahfDORg+5stCbQM
ARzgab//wU9EcXbiI5lEyT3FJ4yMKVizLTUrfyDPHLtwTdOZ+zTCiCFK+rUZoCVi6C4TbNb1TPsP
cV92CmS9oHCYy2KEgUxbIbqypQMkF33wBS1ZfsmGdsPFeur7BNTa8uVsecGxxFC1HdHhtSN1K3Xb
79djz/vvd6TLRwREvs9995jKiojCqokvvy9zHqPAMhWELhAIK0xmK6Z2a6yU3B36vSz8/iLdqb8M
Xfnfj0hyhMYJkW2loltaR1fTAzMe0A/Dj2xdiBaljcOReRtFPBKtZezSaszYwTIoHHFtPBeEb5w4
b2/mFheq/mF84hxq0T0CrtkhmiCIMJcXmqHEGHsZyaZWf+WsFTy2JvyDxd0r7ME+xQ5iora3UD1I
M9lJUfXrsefMnqSE4ubLRCxwHluagk6v/W2yxJ9Z2PheWmEyQ7fNq1n643NlPFal+AyYSvuwCw8d
s2RUxc/obhWWoBIMUTbu3WEeL4FBuEmpP0OLZN2ypyzjXCBeskHjUpmstW0siMooCQ9lFKiHAn4n
q8qjod2n3G2qYzEswEYTEeuomTiJzI02WWqPWw2k4kW6fn4SLv7hiG7vzjOGgsC9MXm5i8K+Jz4U
Rc5dUeXViXSjH8oFfQhnHh8/+ucOFZBCWHybzFiZ+Fc8hRs+DzqPZjizxMUBGhI321mG816hl1+7
TTJfsFO5B0eD2alg0dFVRmdbj7QcAE1cYiz9aNKnPxLb2BX/KBQzYd3Pkue3FcYfvxgv/Ozu2pk2
fZHcunL2UJsUHRm6Qpr4gnFX3xpqrXSt37rYRQMW1mscQenW7vEvjHcmEWA/tQrQ+dF/fE2btNgA
dhzPRSF7RhlMA53hmhlp/Zy08WdsQAXyw3RGdoAfC++e0lP/3dc0lFI5puScOSCIc4w7LTopZuv2
sW/q4tpXIPJKzvVH3ST2uqHls3IDXx7LSdY3H3VqWjntWy7rdm/ia0hncydkdcIIF+4QTuhNCaLh
WdqHqhuHDcSWbsP03Lpmuu0Osc1BSjAF2kVR82PU3cekIs6skw1tC86P0y/wkqyEGdLQvG/G6t4q
8/QibGaYE+AoQkGah8xtm03OfBHr7MDGb7hAGQzv2sihOsoBu1s9d0whZfI8KjvZ5R2hVgKPAw2j
sllD1HOYupNZiFLbuTAGmy7Zu5niiR+s6ITiocqMeKPNijK/em6GbjoPljZBKfSAbK358/ezJK3g
KRBNlrvWfIFJhSFc4t/2RK6Z4/E11BPW/dLASrAl7zGKopLDpyj8FSBXMC8IjvvuzVlE1lPKGs5Q
zGeEC9vjAkqPxMzR+JBZARZE6X4ddIm5UvnE7IdfCMDfPzsqmUFPGLSNfF+KxGEph1kUxRbU9yFD
d1zoM7D7FuovfF139FoeTGp3Vx6aoAoOsVVMD3HAMZfiiYgNm+S5EuQvd3QXHsbRvQnOpS7db7wp
FdlzSHzK2KzxuVX1JVe5RSa3/5rqYeMGjALC0n1pmn6HCBkHK8PLUoDoKgnzWw5H7s60S33xZlDI
AlF3gO3kZBNdb9UV1blvfMT9+K1mZsZd6r77A1GtCT3pSBBhH5BudZcN6K9mOopdKV18IzO0CeRm
PDbwLqGMBbjf0R6CNERqnOvsAtudrVASC4eaBzaXOw33UwOZqa/fP/ToRpesAxySEFvxGLTDixnT
LLDGWm/HjAXXNSRPXjcQQtwSRNOZqX8QwcABMDXfiRXK46p+w+jh6vQhKczvwcjG91HV2d42ZoEm
EdtqNfTvELnmFVJg50hxDTBfzsOhCqYjcBVShIvcfuKmwTYjx/vOxNsQDV2On5BBbRMz7KkaVr+5
xcvIGst0HGP5yTYm+3HuvDfJnW7MRfEaOs700HblP7xc4xvPID/c3LnEZONaStV7pZRFMrSKzjSb
SvYLgjzsBU3XtoCCI/tsQrygG2NGL4M7b007AjuMwGdnhDq5kagHdwHxjRjh6AiUqs9mHe86PCeb
ZiIGwtI0N9sY0VUyJOIoyFBcDXFMrGKcE+DaRdmN1js5iLR4s8FRp5LBwaUf0PNLobIbKQjpVs3M
CvyI6p9NGMqnaX4kjq0fCx3I52G00O0vMdBh/RrV7HddFJ2UQzYWbiDK+rjJTzYZjk3cMgVwkuSM
SSqaTLhkYvd7bXLZ3JH4qk65kwlOeyV0vcV5nwY4sTns5cCre3M9EsJGioy+h3M9LnN5sWtG3V9r
yHfTKOOXSdJwgnS790DBrY2GSxPovLtHLfADExxJ6nK1/DjIn2zPvQ99kMUx28F908Mcj6r0LbdI
CnbhQt7CqViAI/S0J4XyuY6z9956AXfa30jXlQgVwWjX8BlCoE7vrsdWztt/4MSA/L2Zhls+1zBD
VfDahIW1s6PkH16/pfYtohtjFbGh3CGwefbso9Nqb5XE5rOcynxN5Kq7UcItKIvwmzqvs7INfvVE
oVEOio1fpm9uDX1kFGZ0WyqGVY9X7f73J0fW0YI3cZAaxZ0Py2a5lmh3PbeFHUEvzvMUgIqi0YB6
edxCBFS5fjPyMLvajelCskF56HfuWbQ81YIpx8FiQcELZ20rA8Nw0nflrUtnCWwCXpiBvkDMIDkR
sn6kVTk8WvIrFHCUaye5CabLZI7QQnWaynuPBN9YGawDxlAFAIan+lal1aNZOwqtbbvtwQg82o3x
OVS2uFVzBVVNyi3mpBaYcZ/dJMPTxmtPCLqmKxVRd9d4Q07uovoMmz18y/6KQ/o7K2H0si40Gyn8
L/J/P+JMufs4jX9GY3j0GDQ8deXyy/bWH0fr8ExfxL/z03jYemQ17JZD743a6TWDYXJuUWN7cdhf
BQ1BvSS6+ZJrMnfZS5CTPIXeE+eSZT805HE8ebI/A2hrT6ADvn9/a93/6di3N2RfWDtiC17C2STc
eQJ577HoTMttr8q6ehxnwrCrarqhRu7NeNhIR/tESxTGLW7HHaTlHle32e9yx5/Y+QhjrxK7uUVV
P2M3HAy6g8GdV8+SN4/pezOXLyXpUIQccDQV7L+M7fj1Eym/VQq+jMbyeDA9VnGQS8Ml5aa1auPa
e731UAS+Q54T6fWlyQIwuJDONIXw2uEMe2AXFVtQ3yUc9Qud9uk9VpF/ovnVkShJSEc0hK82YApI
+kl/j3AFXmpgmJxGkfO6g/GuQ9IOhggR5mxy3xtMnZnKVPcNXHfyhPjtsPwYD2VkqXsmbY+YHZ+g
AIvbgnracUJBj+x45g157CuLPcoWauT9nEzl4vR8M5JwvOnSVttER4801CNEqpN1C8jyDcoxuP5u
IXnAJhD15T+RY1ZkFIcvCiUVYHNGxU6Pnpl+NrOfgihgmPV7c0Dtz0Eh3E1ti0qOTZSyKMNDw1WT
M2N4Uxn6MJkYIZOap2ccnTUds/pVtrlLpmlESURr+6Z4OjcYStjRrTkGLuhkBFtnay+OpzcRhsmp
13W2LlobuIxbPo/Ft0MqKozp6LORHpKO5Y8h8aOGqdcp80L1qQ+ypEDCA/H766TmyH48bU1A/ffg
QOWr3fxlFaOt4dxKw0sOiK/ndYGMkSPbx0S6IQ3gc5I64TVP9KNMfcJTE/Ux+89Zhd9TkkS3rmhe
QLNs5D4x5QPs6fzRFe1z64DKnEHIE8oFVrd3h1eDhLN12BsPo0SnyhV1r/4MIzXxqxcjDrM3egpr
qyynTzsiZx5PQnA/bf10QgwgcU9YRTbfkpn5zZhE+17N0WEO1OPUhePRzPVX3IUwMbC1jo3x3aaY
PmXKTgezDWKfGHftm+IwTwPWxOzPLX1QQbiI3/K1Fll9C4zgmZ6Y/kGYyCgJRadK8uB5xn1zl45e
/pr5XJPJHaKL21jTQds8nHNVret05hg5EGRjxibGDL3gegAojOTNt7Hjv2ivf1au7f2o9FN7pA2W
c+s/d1n2DLwYPr3DWgRgB52Tm6EpEHDWQQf+cB5B+uDHChFRT2BcP1SrmMiEHXTe6kr9Oq9aPJJX
pfy3qM4eO1PlP3KmL0Po/V/PkOHK9AVqurghI7NiUOMyKgW6ofy9RxmJLcWBhjF7D0PYu6BV9LH2
puTF8vST5djIQGT2zBkYoVxXfpU8QOBixVkxmryC0OnWpZVMRKsZ2C2LHiOYFx7p7KfnAabppmkN
dz0JqJRjkiQIKfr0E+ciyaxok8lNZeUpUc9p0XC4v7ICjB/CNhAGumP47GjDJStCdecKbvChM9D4
0kMnHzkNySGsHA83Qts/xYBcwcCwedSBwmQ4wF+qnKZgaIGIjyraUCXemrn6R6e9/5ba/LZUnb8T
N5evMS+8znU+EKMUB1B37fzYOnl+zhcXrIdV4pnZARkEcxMdoaWYTLdwDrQWc27+7zlslr+jqx+y
0Yj+1IKZXFqkkEM8cj4hPsr1YDQtknNS7+QoxLGWHCujiWNdnZfOVgMeZncCjWrZbGXenP6xJYmP
gzVm+5xlybwTNJU22sLV9Z/PAVGnu34EJJFyUD2bZRee6APvWO75bPJgSfHExis7TK1NaifxBSDz
Y71O+lwfin4O96MT/+Mp98+/L9xHAVB6wN8KhzvlKmEmqCKRS0X/N4Ry7GMSgUgYIJMOt4TXeufM
GfCswov2OLqBdRoT6KMswnyb5lxvlPnFEY55j/3trgZjTNIM3i/e7naxVfN7/+eLiXhJ6dveC8sB
fIgCkXQd9xz5bFdw62DYEwHWbSIjagj9zqv//D1M+eNLl2fxue9eASjgDCQSdQNyBSiwSZdJEB2C
QzRCiIWOILuIPKGkcVGC9hocSpiya6GRRCEEA/vy+1E28MZAqP9xGNpucvT2iLOM9PKfH798FDS4
nALfPKNCEdup9HEoRzRQerP87wtwDXSmmg24Na0PpGfhZp4xb5ND8dpw1bZdHNXHGSVZdhdLD3R7
xgirg6eTNgUCqkpyhNfJEeg2kpNWPJSzmLcDVdGxaOLiPy94Pif8jxDT5pFU8AqbnSDtG/ZHSBkZ
oyOnjWUzGzQQKdOWOf6+iIFkKQW1ChK/PjoTtgbuG/y2qsUEagersiLS10qCnU3Q6c7pVL0fM/iE
mV2bEOiMxzArmQxG7nB0ZbGCs5Qfxotdk/IxghS4kyr55xRRgg9lny8W9xji8TEIEIL9iuWV2moc
OKPTtui1cgh/tcvIiJ4dA0o78znC1u+Miqej7N1mizj2pQGgVjBQZ8iM/aVR7bDm2GzfuYN8zdvx
n1QTkWoxLskkp0wIl6Cy2lhNXLvjWFX/MpfmImp0jTGWbGyxsSoc1ljfrH1C85ilqQbxFb6RVBJy
HgAUj1rdJok4RaoT1QdREE0nK0LvyGXUR94pD0qeeLCgAodG3cI5cw45b0ZgBbh1LNJ2ijAHfNCg
kjFFXhx/Pyon3DnoHpcrz5DZiVIf2g0BBYWat0QbXlFe1kdVYivolbo2g8ahjuIdL7u75/m9Y5HP
Dyjb2wX94EBopmEarmYhyC9H+EdYXYJRdLn8TWxAMiLrfa0d5FJFTEfLYLjIij4dxygmhk7D9KPj
cMrqMNla3vz6e52GxtvCqA12rZc+Fk4CBIGp8M7j8G/bJqgbK/4zlhiB++vkGcmxHTeVB3PXdIDH
ODZh0G0wHMEeGIiTMBMnYR7sSbBdjIoeGozWJXWmlU38MoYC3rw36H3TcqSShrD2TPucfdiwinP/
knOmJAmw/eycfTRus5kcB8sZN4PvWNAbGGhC2gL/epxwM/AgZeppoouxIUsV2kM9HYVnU7gFKPSq
ojvKpdP++1FtCAa6fbBLvLbdYNb+pktfrJ16oqaCpxh6VBb8ZCx85DXIEh3k7/8HoAOe/ZgLkIM8
G1nEKV9AOho9WLY9AezaGxE8VDgy0N/2IeQrRUZx4XX/ub5jiH4tidvXTFg1Ic3jrXSsbKuJJ6ly
P9+0qnsZguo5TRlcO9VgrmH5078mzXRDdBrp9K8GBOBTbeo3d2xQ5Q/gC3WFG8xmwA5kP1qxGEJ4
82zy7Xoci51tXGnOlvddaqPPt5iYMQ/UkPN1dUWcRgx0aeIKg16RZTHE9rCkRPFzGK9ooXi4ObxQ
8tU+qn0TXLLVNEAKCheQR2282En/jJvb3Jip/ZDEBFxmWHQmjlkZWy/3CdCyIPXOoRE+WN3ExhIF
4crWwBuk5eWbDFMR4Ns0BchJLI9hsBuaHFlZ8ryTaWZgWrrwQWbVucDDceT23iQ+DyuZJxp9VpCd
q5z2HUxaqMo2KxzWJOqY5hw6JYIkGJtZ32T7RSFhU5NSf8ESLeV40prizCbQKvt0hnFnh1i2Ve48
sXmJuwh8warrTGCzQQQRlfinfMjlcXIF+UimMzKWjp3TmJ+6XrR7VzivyIEvXTykG6w0WGDcboMq
pV/lXjY8GRFK4Tm36Q2b3t72/C8BlSZNwUwP8/Ay+X239pwatF+GcKKJEUXV4DIIwUKVNRDTBwfC
avfLPyGp87Gru+FBOsD66gStCdfpQw9/RhQHbHdoADwYtSkCKDwMZ4uibtfIVz3rdZDWu8D2vpIQ
eonbligy4J3u6N1phDVcxHb+SLo52XXmTNVa9sXxfy+zYpuaXSCDNKKQ8NvFNWucnTHKgVA9rJau
/mOFORRNhQrmroQpQxBvR2xUz3KEKY6MHfJ3l1142rZe/oy4iOdLXhkyT2vZOxUyH/bEFiTanWez
oiWS2CfKU1Ip7XJAmEPui20cORRH+5YltWr4rFheaqEOSajrndIPvuths1T8cV5it2uVVD03Usch
tIGd3/iHvIuNXRDnXLwJL3vqgIgHlUn+U/aAT9vbMcsKaWpbX+M0kAUcQpZEtG0yLFH8XZ3Xn5Ca
u3KqThzB3ZVyLb36/Xlog8m1ACDJty6muwKWCbVPe8pmAl9YWAOM+Nw3ua9RZ7Us/vFERPncOP/8
kizsKLNexTR9tR0NLLrHHzPH3i2zy2tX22KnEnRa3siyluPG+/1JFmJG1Ih1vEFb/gLzEYNhFDf3
mQ+1fPKhRQ8prd3ad68B8ZVbL2lf/WTE4owdg1JtdLeWP/xpGnoAiWyHTVLN7r5Jh4OnMArLHu0x
QHxkAhS8wcnFJDUkMG7J7f0iOISegZ5e2gKlXIrz4670o1faXExllpeQQKUt2WMvJikem0DOmiPZ
i8rj5hiVX6RlD1uEPTguFyd2bE3T6felZpLAxeAQ2mawn9x4i6n6c8iJ1WwK+VGCzWTgVez6MF2z
sJqHIsHnlwPCPAlT+8cBPUuskNcgi4f3h3g7AQbgmRHqbRoIh8lAtGan46moRkSdU3O0GqxITgpG
A9daBGIN2h75odvAC/cNotCeRGpo1I8Z8cHG+KZg8rhmrfaGCZ0lU5W1HUajuCNyIF5p4UlEgf6a
rdfdceYZjiN1RyTwavCXv6NKRhvEvJTwbaDDVW8+QKCoD+UUo+6KmOUU5DNy5yLj7KiP85Lmtu/i
IjUhAwOF59pytKQ/9pNbKc2ZxqH9UFLckoyn7i16AKfZI6vM9Y3zPA/Zi2+9pB5yrjRREj2IrR8q
ovqC8JoktbjNPfVQUjnRmwoB0RL/gbPG7OHJosHDGi+RckC9WKNuIrt3uK+aWexm9FaRmw93XYqR
023Vp9vp9CQil3crxYy60A6zAl9yDLWS2vDL5A3dTuP4DKEB7lCgrm42/LPIdF1rQ5IKEaX3RVn9
mQbLP4Zj//EF9wM8cVjNoKAssZDB+efiPr/z/NOcSWMn8vQfpSnbrqDFmYb4S0zxSE/mA+S83ofh
t6pbhsVGEu00UTGSBY9bntsgEeTQDwrStLFknvlirB/SSBZE/nw4LkiaOTblfvDgo4Y9jeYssF66
3IsPcQszZQjrhzn7saGH7NGH/puxrd9PgqN4hW53M/k/Bmmsu34B6AmD3DyWAZZx9Gr+puUEBWnb
Y2OomFSkGQOVVD0gASBFIDQMVNO0eKr4zAZMvwEJyyY1kv4EzhyBDtvZSfefBIyxqk6EYyi3RPFv
dh7CKszUmU6B2PrkwVX14+C8zaUxX6oCxdjoOtucKz9I8pSdPr8QaI66OMPqQJgCQ7G/Toznuykz
dcgiRJS5+he0BFXi/kAg42b1sCEyHZ/OQDSWicEox1CwCSlX6eAs7jaXmBNtYpswKpAbdgBIbKwo
1fr4mMU4racJqIPb5+cw73ArRApO1iSfbVsSImhzbVtChFfS9oMLAhTzLsusF9cjGHbI0SZUKa0p
EbU7RDvoLxp9aDNC0kNNImxvfhGq0e2LZdkOY1brrv32aaSsmcPrvUzWsAVWMvV87GI520pg/ysi
gPWZId4oEM5dMqcXCpeVSX4GbX/9CgigWfz45V3WBNazN8RrQ/cuUUCpD0x3PAYjhwlMheG2kfpf
LZ1yR7djbYwJwXFjayMCNXdh3Wachi131efFVxhbJMdjwlzNSS/XqTIBExflGStBegbiRbuGXy5q
Z3ujCmQ6cvaBfUSKOJs0+46dIDsZof3lBHMBraW5x7pLD8b2N40xn7q9bJxvWvIk0XT05RkRlTMN
+jTELN7EbO2KtxiMGx3VnOgX6OElUK2XcagsWmxkjfZTv2tqdDEQmiSWEFgWzoxrN3Ye+vB7HMfq
gfeWfxonQCsSvWtZ0IxOPPEw0TQi7RJTLcx04NtTTmwJhCho7JW6DrHxRQg9T3CCWdwhUm0VJc3F
0LFctY14nVoyliwa92gugOpGHF4jo3xu+/7H6eGHc/vVQVSs3B5CRR2Kdc9BF9o+Ao7Jrq9GHpyt
SBCTXkEFg5sByNYJtnNm/50SVXOAIYUqdh3q2GmXjjHxWLUDfTeDzwGRNyU5jPKoZWa2NYfoahtY
g53iUljtqWc6etfbnbeRvr5OKueuTLAtqDBiHh6GBKkE5dlJSHTBicmJOjBBsoFswEIirw0e9H3r
yh/PMdZNHqNxHIhVawK8kv1HRVLjGokN5PpI7TqGLuCH1vyegDkKzCeK4dhuyodvX/XB2fbla1jb
xj4sihvpOJdqaoE22NiqesyCCbfluvMCevxkqjMot1e5KJn0O/Oa0hABi64OyK9Woxb1yi6LEgvs
MG9jyjbduj+pdO6TPkb17f70mAofYgFXI7LTfTdXl6F1zb0CzN3N0weHElB5+oreCDO3jVigMGy4
aYwWCWKnKYdIedU4A8ovaus8N1rWEhSWU9TgxmG0tlEVjUQCAkhqGF2xxhYBiZc9EgtmCpKqk0Z+
bsN4zRqcrUJvNJlbzg3PMJaIFHMz1uH3OG7+VLDzufk4NuUzSAFd5C+QOiArhghbh+GQm8WMFg5R
WeTj2y9CzihJQqRMf5sSiIB+8sQYmUS80IN5mGM5G71xZbuJvSoVTMIKVo06pbp5kzrc5zSf1sHi
v05NXa+ZoT0oygblDYeeVu2dKpg8EfizTKuvua8+0wiSrGUiEp1LC6lKwuM3J9wp6yGsKMOdDvAM
lN+tXz8bkBi2tIjLVTB166FuH+Z6hPc6IQmoeXph65Fz5PUcsww/FisL1sORGfyyIIHu9nEsEeLl
7gtDlEdteIwQcE6tM6skuteXsHlbIhf+1zzC1HWLILTg+OCYTJaVgc1gMI+6kN8RHRi8+dgxHLOj
U2DNV+x4ZCBE4UMxVzx6WOvowIA58SIf+ets9JwC6+e8JHZj9qtTqxWkzcAEE2d17C9d/O11Cgkc
3l/HIRohG8VR5dm3sKu9XWKWyXBGrT3M2+lE0patG5SdSv2gagouqChYwMnn+awIbFQuuUb+/OZn
4a2T2R+39cDIy+kapFcWUx60v+ZYi3NCGmFeyT2yF7xwy4IwRRnYpIj0H3pNHIb8unoKty1AuaHy
P3w0z28Vywye3/ZOdoPzhO/hi+ItIAzKjk5VYwq6m+z/Haakh1xlf4RbvhCuDgen7xXudw0CeiYI
s6+xQfiGeJhK54WR499K+zc/hwGKX5GqLoj87DQSSLQjTO9pHkikUBHF8iTDzYSz+c5IxgbJdXVI
fz1uPnNek/bv2k3CdM/biSDHrThPA6nxnOFBzChyMWufPdjLuwQbRYvXuBL5h0iTxzEvaKCYBxoC
zTlRAWKszI52tSXzG2nMDyyJq9TGRRObLr4w/zEqjR9m3Xs/dfy7yuVx7rvk0e+W6rklnroo+cZQ
YOmKLZ/cZHWY1Qz+BvexHHijPWwx0BiQ+OCoWoogH+uDJlg6togHnwiDmPVuqgBT0wJ7aEeA8eFg
v7acEdokGO6UCQRFxOk7IozxCRoirZYBzkMYBfvMh7HMNaS/0Rj12hwXzg6ej9LLaJyGEtHNwkZu
fPBXjLtyqrisXlNSbZrMZpcxg2xf9BhIes7eJmXHSpbhIS5tvferbtt1HH9mjNV1mh8RpTdz8NBa
Q8V0hOitKu0FPl50ZXY2fnBOdu7I7KPans3rGDK7j/Jk16QC1uOASWm5k9MGp09csc/rtYe+nUIW
JApNLX5P1s8s9Z0N3T4SEQQSonrm5j3VxlOeDekhFN015Eh+1yVqPyEOxxrnfVrBV+1SgPUeEC4b
E3/Uku08LoujwJw0Ml/agHx8EOn8bzSrkbBP/EEm6ShBXv40sOQEqSw0sDZBSG79IGP6QoysApwy
BfUdRMLSnrdW5D0Koi7vZtUfbcThZev/2C6DXHmNJ+dJ0v9YKwIcx7n4a5I26Xr3OvpuYyS/ORKW
ne7C6EAgyVMXevzZReOiR0iJjl24Ej5wA2EirDKqA6gFwnfI5XUTj3DDrv9XhdjguJYXNHcSpV+Y
vKhMo0vujWhdEw94sdFXN6FvvZtotbdTjLa6S335WILvxJPI420M/4e989itHFmz7qs0es6LYDDo
fqAnxx8dI29SE0JKpehN0JNP34t5L7qrCj8K3fOeCFWoytQxJOMze69N0n3Q4QeYywdrstXnLDyk
5bjvb7NqSk9o1nxwIUO1lZZJkZhh0qmH4BDEFG9zhhas4Ff6VqFvC3aPZifEoQz9DcI9tWOpDOXG
ehAwisq2fEQ2zjayzu6xep9H5noW33CvMA+VCRNThMrlmsvcBlAGke3RxiIYUEdA/3+UAQOvfPKQ
3y72rUVWnTTMUxCTOWoZIg/P2FTRcxryQ2wJAXtW/shzklAQ0eOHYW2+DSPk8Cp72JEnTTfGqCRU
6HXSuaNAHvGO49pmFKxfZoeUYtHY3BbYFWjbmE0HKVnQywvsscXv3PySzTEhJ73Lm5kZ0gFI3ZVj
zXpBzT/CuSEBiRAIxNAmc76sc46enV5SlrLryoknCs7IPFetXme50odwaohpDc5uRU/hOhBf+r6E
wRzPUBGraFoRD8yYa2LcABmQyUfsqYO3BDqGxoAMQDHqCOE4teFlTM0fTaWhRrH+9Nxn9LL0dhXe
yfgzNImbhBTmrbO4/py8x8HM393M/maKSplrTzexSbmT2ek70PW1q+QulSbnubUobpZmdwjmbMP1
vlex8Fdl8xlV3U1uPGpKTCbW43RwGvcdbf4p9LOWby7khpt4xqGaR9cNyDWqVLfF7doeYyV/yCq/
VTUOelx1WwYVwyrXtDGZlzwTCnGG3AaFf3zI3ermvTNMgeR1GLl0eaA2Jho2XzdESpnugNTiwQp9
9oSzJtu25jdawaWmOtwGKWazQGXFMar9a9PaDn4hpL9M/KKtPeUYYjgzQnlyuOjWflWBjA4hHmp1
5I6uDoEa9h6UBsyp7n06fJU+1QrqOgYgZR2exmIiosMRxAAMCdM1v94Cgar3IqskuWLEyudwv8+d
KT5nx2mYr9bGnnkvrCt0RTxurHATp/gRhsI4C1fBoO/4QFjAkiAyeftw4fe7pOTsBKkI4eSPJ9dK
mAaoYheFQbppO4g9CcGJOr3NreYdxCTkM0pDbEPARpuheWzYytTIBbdlZJMQ3/S7usdK02AphfiG
aCVu4WIUp9g+y+A+sJu32SZuwC1y/6TCH8xC2eZSNpe5H57ctvnptf0WbXF1HCfd7daB4CzPXdG+
Bj2wM6hnZTsuvTdAX1ODdXBTZHU8OwhFYKHiC/kgI/UyiJYmmyGokvVzNjTDsRhiIgCH27pTb16u
y4NZmvZak2yQmKbaFH5erHGWuWoaSYJ2zlkI8S6t0YUyCczzoDkiAsDaYSflwSY/YG2DSx8mtmZt
MV2idrxhA7bSpXskUGb5EHdDzAjb8tW0aS2y5QiUgTFKEjnPNDyBqTxiUGTOTRsh2sq+NwFnKHsP
HRjgW9qz8xiCJ4k1eJe43YXy620Yf9Y9h26VZfM+HAYoL+1OgEJZI8Fw0GGr04zCABljdXDwjjsJ
zqPQlrjiYwIctW6v45JAV5DFTi8BVhHzVYyYYU7nJ9XvAzZZO+R4n1xfcuUn6Td5kBko2+AuMxx8
cjhU+QyDhC3oe9fm1S1E3HhlFs32/2IK6unffhX/g5gCy/27lAKYS8Wv+I8xBcv//6+UAmIKLNtX
PDJRJdiOJCTgnykFXMD/EK7pCg8EAi5lKf8rpMD+h1C2EozkfYV4WJn/HVLAnxGWQOUklOstf6H1
vwkpMJ0/RxRARRGWlBbKJV96lqcISvhTREFliIh1fs4q7iNBhBqa0ye7GYfDx3+ibKFkFSiqBeha
6VKec6yKzhf7LAvech0BYKATJiX1/Q+f390/MxL+rejyuzIuWsIQ/r8vy/d86Visu/gQ/vyyYEYh
2GF3cDSoV6g2ThYZNbZf0egxef/737V8A3+Mafj9GVjCl5aSrrL45P/8yzQSQxHlHQtkEbxGqtjK
UZ6ZL0PwRY7NPv9eTuZmgF0bDOC7qgDMIYycMyCqn04imi3Rj+yije/eTl5t6ZCcZaD8bxzjq/a+
fZyaq8oDMqil9SItktP//vWbXCd/ff0unxWXhaNINHC4WP74HQJdY3/OTvCI2OWn06MUk+30mfUA
A7J4w8S3LKlGLE40l9SJeARtrot/Phx+jv8v/FX+z76wP72Gv0RdGE5qmRO46eOgCQViEn9Wo3dv
pg0Zq2zs//4dczP93Rt2xZ/fcGfStKZo0Y5RNHyOiPeLxviICoIC3a8sdp7//rfZYvkA/5DjwQUi
PUdJhwwPl/tF/OXNVUZLlwV7njwoUR5LEExmyyRRt7W1IXH8MNp2v6kmgu/zaYvUWFbNMe1Q8dgo
YChziuqaswGNUjhjQzzegTOMTpp0uXNj02T4wn8uJAQGJMrTJq9pSiR3oGXFnDJevwDTI1qFGoEZ
qV7dEDfPcZZU8DTChxAmIFQyOrx5TOSKnEp1j/zl6mSwOSx9HGhvtwG2kSKUPyHb6Ws/ivQFtR02
Jf5GUwT3NsGlvsfZjgnoitH1x4jOri2vqvHVIQvbc9fULqTT+VWVIj6WPdNShdpm5YamPpUmlXoy
jzcFkq2VRsh2N8xER3R5Ye3Kod6E6IaQS7ECKGb7iACXCWUFEQd30360vXPV0Yc6YfVBws5SOTTU
k+WhB+/KAjn/Up5Mdjqo3pnbVqtuNoG54sEPQvbHfBkzPL3Jzs7KLr7SoWIK7tTvNFDNbkB5hMXE
p4rNrWtmmhH4ISM6++kPoiqJiqREFT21Pp1OtmFAbVQVtEePmr/AqrHyZPGoKskd4zArJYfqRtGo
SZn9YIJ29CA2LU2lAbFln03Nm2di0+IywdJg16fUUsmushnpdbZNGrJ76HNk1aPLto7TgtRYMLsl
5gNhRheCPUz6dTgZFCYAJZFmFhZrJQGcHul99eJ2bMLn2BmRbWOazo3FQhi6rEhhznXNg83KxnMQ
d+DSwuxWn4vOD066TLGFkPyG/tH1gheKrW/iHHkYOV94mq9ZcxAZGk/3lSJk2KG9fY9y1hW8nP5i
Z1ARA+qS0RE09O3DzOhqNXe+yziPkl0veiqJcmhESM+7dfcuXpKqYerK1BYLzsCf0ogf3WRkPBW/
orWmQiyG9xo/zL5EypuUWJvDyP/iPS1wdZjrha6Ik5Pob4fUehq+XbuNaJzjcp8n8ib2g3Fj+jE7
Mmb4ueqe0qa692qD8O1x/qKyQlQvB4vg1PpQIx9pwW5NxDuW/YG+GmNCYYI/zwDE2K53DrgJljNP
h9aZIvSTWfQzuYpndhjPfYWqpEmZSz+TrAHTMM/fHRW98ZC7gnPCoYWfqrIacyXcxEc63qxF5oO2
SUjbDLPXxBw+dYWKO6uegOvkmxD2TY2xlfm5KM59HSy5obG3alRQkimZByeGDrfsf7yNsonhUTUv
qMNkkflgFRCZP51Rzaq7hWESI8XWEmNT1ZNMILTcQsX7KCz/VeHEIPzdIcdYB9x1hB/g8Xx3CuwQ
9UzqbuS/6t+2tMa70YuwNhzMjaUWPWkRvlWOBlJRk39QP1hpdyu6BldgnaESMUPa/sQ6ZyZEzaoZ
2VG4r2NWbxoD3XRZB+powlYxFjnxFHnIy9WXQGFfuPYP1EbGDov1loxQc5uUwfgD0MLGj3IeS3Hx
FJrFgwcZE1GDXV/jlECXwnR3KArqo9KS2J9lyj2judr4dd+SSo5hiuqJXB8TbChNrd3OoDlnImE6
88eQFVcAwlytcRVdPANMs833in0Xe2WxaNALs1M7Q7tX4QTdvvXBbyFQ18/ttiebs2i7+FoGZoG8
cmKSmybuFZ3OockEjatkaNiikniYYTFufSdYBxjq4QqLihlh2TKdHH7Oha2vgYzK3XLeW2b/zQZG
nBgs7mITAEfah3dNASHZB0N88MgCqfkA0CZyw1UJUPnQhAAJ6B9OVk22WpNO35QaZPWEliKdDLXV
BBtu1XDs4iVHQZ5XnLRy8CC06IhFl7E1YrISEMqGO1unBAXyTFs7OWAXKDFYPZEeZ2SC5upYewGi
JavAb7Q48hJA+qwkjAs444OTXwKZ6AeRJOKSpfOHEzSP3oj3CvbFGZPJKl8egHM4dxuzdZFKYcPK
FYnYzjPwE9r5osJ/4znQE333aiYbh0FyYdgEH1u0niUC59GDtFXH4yZrNG0e85d1hD3fqORLYYTe
XhiNt3F6ZlhdG3H8sIIL+6tP5NFNNxknC78KCLAcfGRh38t4enB6IhQc1gMl3NiRHokFR7PVhfWg
m+CWPGWYsKP8bBHzgg6AEJL17aNIRqaY7dGvyjcko7ccWz4e0B70U+CcGEMcS+nSbpq3fohD14LP
MjLXvfesbierOLvDVUyJJ2CzB1V1NjNypJvJyFYsZEmU6rEJu0a/tSIXWAU4vnVNJBRyoPENj9Wb
XTJUpHm7KZtmx8Y5KuEBxK4NfbWB5ZZR5/TzWak2XXcasoY7vzVL1B3k+2NbLRFVCqwbYgtl9EAh
vZrTSbuvVfg9yyjf2qP/wWadZ/18G7AYOApkCcGMEyUZfv19uWT9NfaMckl5sIFN25LEnvm/6+0/
xJ5VWmejD3eAOyHi6BEY8bQVPMSJuQsg9d0jOGhWresg25Y06sp7Y+fLvCqQV9dZKKKYiKOsj1hA
B3yJGM6HiCdlnpNvYmtvqxxGXk4k77RyHwOudBkUtCfe1Jz7yT+5U40FRYactuSjMBcK9cGFDYq4
xS93pdHvAi9Boc3udF582QQubMspJFCp2po24M4gcB+LKTyUDUxRbqZ4To45Me/oPIlddBGruA0l
S9TpL7d8C5JJbkcNwXW2BKpBpz9PLoJMF4bnDrHtU+jba1yU7obkdmzMfvSqCMHxBoBxBlbeBfCw
4XF1ZxXmIzkPh8CxMRnXe194v7KGoShPTQ7deptLjFz9Mj9HqNCBwnCG9MGSxa0/9j2BTP6HJ7NL
OudglBNFCRgFGIU5w1Qz3EGLLMlU8bvUOLaa8KOMaNVVPHg/dWq7t4a7sCLyA3q/S7ucxHEZ30b5
fCjIkWPdifnIwPK01GH4kvd2WOy7Jb1+GtnteR5RZ2UJDNeI14DlwR3l6tsZ6gcsFOPWhBwZMqDA
Kw1LQjTVgXqVobQwVr1WG66WCwAGRLwyRbZqXwjDIvdkGsNVwBRlYCUIiQTeW5cYyHQPXvAD5N77
8mvSSp16Un2JYzogb7vmebWvPGvvW/5Pjot5HdjJe6PT96HVLONpgfLbnHTIVR5SA2QBZZPJO9j0
ycnuwrdgFAcb3byuwjdrFmem+nDuWl6VIJjLTr9mmJ4Yr248s0WF7rwWsb42Ieo3HY2EfzEcznxk
YjJ/jjA0NcEdkcNwHAVVR63se/xwex8C+bbOp8+B+Tz7gQYewJCx3OQDsAwSCXKYNiuyU9/n3kRl
nZ1sQm9F0Hy6fpXszEJ8gtW6hiF3RNAzFuf2PuikNfa2wTJaBEv+Zn+b+jcVrUAJoaRIy590pe7R
iVwCAke4u13yxdqI0Vrk8G0HqFbmuiD4cjWZeDVaG5EtaoFfiQ0oS+OctW1k5MHYExNt/kz58kLT
rK+MQ5+MeRnw9YQ+M8Q6OuX8UMzkVCdu3u7a/E45DqiiEBd61DT3dj9OIMxGhHdOfxQ6yZ6N8JUC
QEKRA9qVHJoyH7aITEPWHva6dKJ2zciP/IIhvqM0dfiWeaFDmFzDxrmbcu2uKzmwnWyCl3Jwg43l
O5fAT66QeLi6YUWtM9t/E4b7MEdLgkQETCjlP9VAxLhum8fMax6o3LszAGxaCXc4oU9l9VIZ79DX
Ca2Vvwodf1sNtMcy5GYiMO5H2l0bdIrckQYrU1UfhahYg7aXEtcTFga8oOGElHxEfYfqOf504buj
W7buCmYoCpBKQ1sy9s7TXJCmbQmavyJbC58AQDKQdkFPUuCAylRV9A3tQ6XYrQt2o6ws059YN6HG
+vY/W/j/iyH9H8z3EB/+4ZTbfLQf/5oLXj/yX//x779jSOOPP074fv+Jf4341D8cT4jlqLMYwHgu
84F/jvjkPxyyR6W/DOos0/fkf+eQmtY/GG8JzknGgoz5l+lfg4Eh+o9/V//gbhSW77q2pxjKee7/
ZsRnW/ZfpmmEItL7OdjbGPLAOvvrkI9Jv1WnpJ6o3DrTeHTnnjy1k6sPcQ4WVCKqB+Uc1YeiVM0d
T8KuvZuocO+850lktbcW7pQeuzFKgFKmdIG6ATXijTQKjMCCa63KZGOUKCLFXAXNrvEtMqd7xY6D
juyVFkPT1uv40wzkHX0lrllLoyY0ZybhQ9xG598/QLrQobdTcGghgHdxTNoJK9GlVEWfP8phn+Rt
vUurAMnKGCuDtVKNyoOVxOn3D2/kCAolz5Npfk/J2n62tBrvwpCVLyK4C/t4h2e9U6uTTJ0IuV5b
XszeyG6ghQ5rjp0DcTTm/aR9cV95/V3YYdvoPWu6tVIip+WAEingjpe1nR3iglp8qSODI7SlZFUP
445oOetpBBLDoeE3u7KGi4HIjqSIAp6vn6PZDcpohAttMAUywCDCrD2Doyj9er6rsjL45w/biu+x
MQc3znjrLC40yBz+hTovuPz+17TG2z23F1Nm8xFuyhVbQHMp/uuHb6n4gvMiqA3Cw13aWotJ06XP
yrfYTtD55g7gP1QVjnVjJMMXFybHiWXj+sSQ52+UEdQfJvIX6jLzEMo83cvJ+OWkarjpYqS/cdEZ
Rz0kPZCbONr0vmVvQ22g2mq6k+84RMJ3/d6Ksx+2RMRMhdES/TiHdyHumTWJ1cxEyf4rL6gmvJ0B
W/L6+58m8rWvCFPxQU7qF1MMNuwLe6BV4sEhchBoL6i1WK36IfW2dWe3u9mFfEQUx0fdNOO+cK3H
1giHvSEx0tbYIsSkz+Q6siJXistyTMSLLWlZW24XaGy6fuwD64IHKD82lrrv62GAr+rHx1kiSikm
/2qSk7LHtHtg8esgY4QHP2aoYmcxDmysh30rmnWkTar2uULNX3py5WDDlrNtrGa/Jdt8ALih6mxd
jMI/JTXV1ETBxDigVwjtEr2OohbMmGd9xEmKsssMxeoTCmCBPjvkdmlJ84nB34ghhQI/82sdbyZ0
iSEMqqBwx6K5Wdlj9tgnYsciYtEUO+fWTq42bvhoZFv+W85MoE+aWi+1D1YYEhMrzfB+HMkp8N30
nKJOXalEPFqdea6d8l31yW0gIARUx0ID1lG9yNfomc4tfiEjxJMhcqyxjQXYpvjqy/mu5x4h169a
I30BKFoGl9liqAflKlgl6juwAGQ4c5YeNY4ZJ6cJaiSMUJ5AEEXaCM9790bAyLqucxhm9U2HFpTU
2mvoQOYbmI0gHb1ju8m15SHXjA3riJ/rlYCgB16Tva1F8N0u07QebtXaInljHfuncEQSREYygiIP
/G2dZg3j2uneISpzP7pNjPzZQo1ix/0B3feTiPz0zq/s8HY0niW60Gs3ALIqG4lIvn9jzPziBnrc
1q7xs4AKTh2ytu1sJrrAwjhhqG0VAnC8jTTvK4ma8hQZ/st7YTcLUiJK9iJ/BUCpAYngXJamdjAo
k+DsslzvGYtiF5PqIEgG8rP5XiBnXGMWYWA0js+9G7qg4sHJmCxSDYVeKHP4pxlr8Y0WLmRSwaoB
gxO9s3/UMuSTj4PHGlc4eUy8zd5z8OOZJb6xYakWVXYsg8jZmTYS1dL9EbW+QC2NKgxuMmVMB+M/
PeBdueEiudXEB/hm1D2nDqmyOXQZhGLaADs9nV0kclMUc1VlwS9Txc+xk98a3nNMobpxyJcdhU21
GKJCwuL7bE3xQ/bZBFhqFZh6ZxgxbM6iYdZH2H0uzgN8F1RO/bTyAyok4loeCIVQNwbJZXspuaLL
WvP4cAK9Z4W/EVgvMODMH6zFu50dIQ/o7BTllYx+MaH60B40pF6Wt/AuzE3LDhZxGXzCwZdbGJL+
nbQC+BcojNcunMm1SAZJtnD6bNAD3Ml+USEU/nq0LEyKtmmdkHE6GP+aG80G+qayk5wrySRuL5pC
vniT4jur0KunQXSJC4IZ/MYkKw85dtiOx3mBLbfECSP0+KwtPND1wECv89xgh8TtRpj3sCChopGD
B5bPXOlUkrldEnHA97gF+R4/hYEDCYyNQTTA86VzxoFlkSWQZNBJmkNiEaKYjcw5jCZ/dmv7JQ0X
iZN+r7OzOfuI5OkJar+AxucClsmQ/cRoB2hSyxYZhDVfpsrLV5Zb/bDVBxp3uJnMFDGUxmlZHuBK
t8zVkGMC0uhid9+Gy0B9Zro5gRvbGkFzqw0AFTa5Q6KSCbsRZnC12dwTUbMDFYYw3p0Bt4xWddcz
/iIrGZWElem9tuq3JBK74QOH0EuRC3sTStiygQCDl/m/vABalmd9taFNMCXWrlq1R5W/EnrOsIeo
uIy/F1ZKvfY6xi0eM7SLwK1EMuBW4gBdD/DeVr7bNGflYnby4XieLBNHSE/Bnyrn2+tLZCnxlyrd
YWmV72THRGyC/SDMONwmIzLlqT/5fgc0c1o5I0/VJlJPYdrtp7GiV1Qk80zztu2mhDQCY9W2+TPQ
k/U8mNfG9Daj374ZC+GxndOnSVr4p5DOrusg3ofTT55HApcJgwrmGgDbZ8yQLdoTfo0YhkdzIJQk
syYEMQlLAzyKXcRQD7XHGHnBKfRIhkE4dpiQoW9KJmtoFtsRzRDzvnFjxHhEBk7eVeH1/Qaqz5c9
MjTFNv3akWb6+2+Vdfm5BERoiQ67OeBdfDNV895nyqVzJqkyaBClQRkZEY0bECWs8fx0YdcUwRih
L0OsnMMMxQxT+cuQNALeapvxM0NjYFkNO7SQFANGArw7M2cQXpt3I0UJdzJERuzMy7zkcwmV6hEr
CXtnpPGePdChK8hslOPNyJbNcce7yeamY6BQ1eNTO/IxyjE4ZkzbGXLWNqBntDZo7cfRXiwnzCtK
26cZ9mvS1WqO77lHARr1ZNBlurgzY+stHEFN575qdtbAuLlR7IIVI1c/hYDb2t784Iz1Yzy/A9Oa
v5h6MNaE+BgHLIYY4CdHfJn0eFOBFsmTj7PTiH2sQ6RjRHdsqpJtz5jKx4gzIRLjh8FyjAA1PI2p
TtNTzZh4BX7aI3KUy7hHrTgvhsfl8crVk38aBX8B6x6f87T8qoCXUtSZIK3n+qYw7Y+gkXfgBPGM
uzeidG55W5s808fG02I9ecM6YHeNLc8xrOfEeEGNc4PpHiHRPDxaEavkfiJj2HsZxuJO+QPKeBvh
X5Akz60LbN0tt7iK0h+a3enKKMPwEW05qtYlwawz161vOqdBNZr0E/TlrsDclwmbOXHx6rT5bYli
b+9k2FwxvSHR2vYJw6mpL6CBjsV3Wf6UrDVODK6YtJI8cmgUKvB4MGm36/kic5RbPGMB8TC0iEG7
RH5iI5xlLZCETM9n87Y3PQsMDBVPHdKtGHYNgWHYtWn6bo4nlphyXWR8AGwVbl2LJHmOAn9Tqd6/
Yu9vmXtAbo1cuUc0Ab+3jj3UXVzxY6NZSohz7S0qHBkwv/KyAxLkSyVKb9907T37GX0whuktCOi6
9MyNMbABdFPxbcvE20gs7C6HLOkRm6YOIe0A84QehUKrcJy7nGO0ht57qHx/uJ2n9oNW6xi0eDJU
2J8ME0F56u26UZKNkJTehRROsqTUS5WF38MwvMQSb003Fht8c+0a1PPKjJk65xa5ot3IMxg1wKHH
SYchDntJHH8CT9lkVsdohSTuVYGLdG2SOrJm4PHcNyQwiwr3oDE/4kjGbtq13zYr5+XpsNx8aOq9
CAW4b392mXsZZtAtMytKBNv2NnuuTeTxy31M0o5ekrGeOMCrTcrHvzLa+THsWFqh3oofgZg8S3Nw
z1E13U4ZMrQqQIUY1i3TKXqQlMQHNGbPQwtkBIkfUbzzwRj7d6EcBSELjV7UsxZVfb/10uxBazC6
Q5rt/PxM1lgDEBNLW5nKe6MBumGg4n0UUBbpOjape5NLcQZ7Eqzac4/j0K2cF3M40lKjdQwcl/dU
AS7rZuxPBW7gvPPlzoiQfkwWAH0Jgw3x23XQHhzteGRdgfeN9jLAc8i2UA3uC5XiIRmdl8SACuQW
d6Eh7vy5e5OtNnZ2IXcubP1dHbjptmnQqkJdkegyJzTRnfNCDVescARx0Q7hd14nEaZ8kiwznvFl
+cjZZR+wXR46Lxt2Rn9xF8lyA+ZwQuUZclWepgzA3phNAaUz7InfyIzYZAMC0rtZQzMRh7xP93xk
iFgK9kD4lr78AoelQ/vBXp+Az6LeG9O4Z/rbE0vGQk9P5NSYTFZTpP4D8ujTEGAkQjJQ5xe++3mj
cTBxArWbogsCnj5LmleHTsbRM3JpldMSESPc8CgcmCSq6X3ytOJcKosbH3y/oz3yKFBK4h19dLtW
AxrtaRISrFJz6H+RO/wOrQtWgBdqAlqpt8MpJE0U909+0wt4U50iEbm20o1ZQEXgQ6ix7bZm3m/G
WqwT2jMkLI/GgJM4btWa/I32pjXtY94iOKQuepmT4QGNLlBZuEp6zM8EmBLC5/jHxA8f5xAcp8mV
45icZ6Fovwga+CL6lpW+S7QtSPNhXXbcjT2+jRXVbjUt2veRLxQXYLpWLQZxsqGJMZmfsmBpxG08
SXHnwPBm64MKnvrOzPDyUld7Bumhs/3ZasSv3cRkp68BqeU25QAEXck4wrV0z+O2emMiU6ytGsGF
qK5BblebGlFOaNkRpVQBYa7LSpb0PAn9qHzTRvrESSdPrAeQ4J8jUf2gQ3pPE3KL+9JqV1PSPWi7
/BpnJzkFLb/TTogfS4Jj6BjetgpUs2cRnVTTlkzXi58UR48rvHUYCgWxcYN86tboZzqhWYP9BeEK
x5JZDsQG3AHuS7egiRYEXRNBBYtCcEVVDd3cT1GakzV8k3bVKZk8pKL+u6yScR1Jqoox62y8WTSM
9IFgwL2b0sdOI2IcW5b+lDr9mEKiYuMylPv2POWlvS07axfa1bxJemQGIn2MOvo3j0UnCv1jjSeu
aqkEe2qniYzvWlnvU8SeZEjLryHzMKtV2ZqHgks7Q1574LSwDjIiGcEuFrtUm9+6qt8byw5WOXq6
VWPBWtREvqvPHg4MRqblYdsXb2z5IlZ/NY+jSCcwGB2I6O1MS+8psZ8H/rcYsu2pDkyShkrcqTW7
HUDEnzM4N6YfGNYYVmWLv/4ne595l7TuXQuu9kQTR8nBFYQ6ilvS09MLA61dEXkNN3fU4fghxj4l
qYTpBTuaRhswZJTh7nsTUtfIXhs1+uzviopIkdBi8lTz7lNcfgBo4GBgUmMg198MNjiuNqE4UsHS
sGbvE97ZJ13ZS4jE92DEjw0ElA0dG09XUshmj8X80LJEFzNxmTElpYaUzkjCi+isULUKF+tdhI3c
S+xfhmlHR3rEY5zp/PT7R4l/b9sEKJux7W7sSZ2zBip0PDw7LfE2ScceCzYNQzoNrV2a/UYISEnT
CI2YBeG6spkH1jXpYKHnH8k5srGO4NnpJ+Iih/C299NgW1v1dqRqWDHWIbkPudVggMksCXtg5pcQ
+1IPt93kVvvGKeQB7aTNYG28c1QD3nXqhovIEw60BkG5ofbliOKkriRJ4Ml+4hg5yXL4nhRri8qo
d3Nkr52U7rER+lsvnShbyxfSUD8KTJ8JU2nqx+EH74oHT0BdPZeeuXIEZ4WMzJHkPyLT7fwB890B
Lw0ldxC/CUYh7ghAjiOQoO/sdSztb+TNNBlNcegMHCCdO/WbfMncspF52uhs+onlS1WmhLXpnKeN
YJBSVT+wyjDUZF2HHdsVew06p7c8HI0uN2tPoojQk3NTdfKXH9XWDkdscnG0qBBXiotGg39l028T
Yc100S2Tg147nZ5uxxzNfkz6DyoFrOxmdEwqHKc51e9WzfhJis5CopRKEAq07aACSXhD7JBYeqOb
q3Ys7oBh8jdmRsiMV96TAzp0XbDLOsYHk8OESiS/0FjEWHFd9v+m0VB04swU9dkt5WOsOr2eXEaE
sdncMDEnt2WUKAOmGXt2f5lgQ1MT1m+I0662jBAssStdhTxDtxzJPAo1ST0poScIvrZONxUbL4XA
YtSo4sr6AeU+vmwreIvzJU4EkdLOkt0+qRBcJX3D7Cg6xxDbeQq3S1k3npNw2Jpq+ASBLtb2I0CO
h07TyCIe1PjNdXRtOboiQ3DcWk/hIBh69ug34srw12DGDnXeMBKAAbpS4fwJtGzb1Fm9z1H8bmZp
/gxYWNypnKCJtpHbegBbbiqKd/rgDYpXZ805gvHYhe1aIJA3g/KdJ3yzrrEfTS0TJkUHsWobaGqV
5F7gzgl6AkmGiCe8BPEnqpbomQa9y5ATQuO3MljVurgO4VvoRgbyiAXuMfXPUBHfjDra1hg114Qa
dRSeep1MUCJHo5o46qAM+lFxQRI9buw8hxqb9svUcesXEF2tcDyQ5EXYoldeks78GEZ144B83A7A
85g86l1WVDAFGcXNfDsFraacxXtfh8F2rvIrbBJE9qX7Ceo2RMjiPFYtvWBsRdV29uqH3s+6g2L6
W+E6g0wPDEJVZnqsO3lksbhzZwznYuAgh8c9X5fWsRTda6PvKjoQAIkLubnLr3kd/JL4PWMPyLSz
mCozvhS23q5L1nJiNmtFQEdOak7a/V5rcrZbqJ5FkDzrKOBmsYMPZm4fDCWPoGEWQoQkstSs1rrz
dpWFQRmODHE3PIWkRBSlSJNs8+yWzEfwcHsitW5riJo011O7zh3/EMcWia4VbuvxkQUWHreh+o7T
73CcYywF3o+c/J7/5Og8luNGtiD6RRUBD9S2vSWbTStuECIpwrsCCu7r52AWjzFvNKJrdJmbmSd3
CmDIKicEvVauN2+ADdJmVvcMoXBNkZskFPNCX6G7l/RNI95anG1A0dPv9APBHXtVFDwnZnUcwlSS
xpZIsTVRL6BHj85IIoMKtwHDF1V/SezzXSa/sqroMosL7uc11dy8wXe6/aJa3uEdwNuTiCcjSkL5
m0BzdtFMFqOcx7BjVzFCuRWGfFng65QGoBSPmHDm3DOPjQ8rBp2Kq+GQoram0B2G9hiySsQRCnAt
qnonR2OrI1gatsi/spobD9NdlitVc5HsER8GTgQz/JyEN4DV6H+kQD/8oUL0d0/AAgjwmBAxC/UT
TcXJqry7LHt8WDZuhLRyGf5nm7rMFwdh+Ox248gjVT/PzgibJvyYqQtYV9wYaZ1pD5TIfRGr4vxM
Ioe4moU9vX6EGgFS3WBuwq/nNARbs9Q3cyzwhWHjdFzvraQ21wDVK8oIDudEt29iACrFJIy57lNw
rJpFeWf6Oh3z/LFJOZPXEvJ4ivGPzNrRshsbU+pSOWrhocx52lb2FIarnC2K2M9ivquw0Uyk+dWy
LbVI60XJ7xMrFu/tqr743pWZ4H10YU/QDcNFLvZIgWIA83VB3I00+xQ6nIULGxur67BktoI5ml/8
0F9VuO8k9jsSh+Mr1eo4p9ubn76gTKLhwZc2AR91vDdYAYpVuatQaNfU+9XRdYYjs/UzHLBJHRK9
Q86c6qW+o273CXS4jWm55dZPh61iUfaEBglmu28tzcVhlO67CiGffJLEDFYZEEu8gRFKdZ2q7i41
1ZWqVk+MVkZTwOxVfXorJ4xMlaCPkclBdJAlR0KTe/WuQ/psGmQVSRnJk5TE8iLAyGMCBXo0j0ER
k9RRg7uHKE7RR/NgjgCK8TcVOs2P4BnRA4J/YJhQNqDlKuJv57HSG6fQ926e6EZOiB5gnAGzngar
0eZ5NzTHr2qgfHHKubShFJ0TBau/sqaOvgVzYyVUdA2Z+TG07l9UbaJoPr9Hz4aGTQzbCjQLU36f
W5P/rM1IzwJdQeCYpoMAj0iUbT60WFvrqGHmz18f08LYyBDZJbE0AfPxRo17dHE6GOqDrHFHsQV0
eFgp8U2iTQtyilJBHhcBU61px9s4lPW2yQQ5STvAvBX6NCP7TbxFz4aUghOTaqxg3TCo027IWGaw
we/V0/tgAJkrRf8Fi3QzlCE4Hu3vaQL9oAgQ1QG4gNOG5L3UBbOxx/Wo63ZjVr1IZqdXwhwgCW6V
5X7YQfRFOvRfCz76Uhj5PWzaMwx1Hk4d1hBksPU6uH9KH66fqMWtIbDHqI6fhEgHxr9YRfw9GMeF
i8mfQdFh6vzXEpGvtBhYo8xf4zIuKPURW8TTd/qNGUeM1bzy63pYucUIocr/9iqMaBy1NhXD51Un
0QPQF6JVPer2UqGD2Q0IxPSa4KpNc70K3/jjcY875dw0/1eIUHZPth10Llg4dCKirpScBLC5fUG4
j2eUQG939GvQrBk9egVARRLLqXmxOh7LqbwFwrxP03zSkWhXvq8OtBh3YQ5AJOEOD/sFIKZmDIB5
tzBw1jEwZwU1+E9nAvlB+idnOmOVSzf6UD8bnRmfoEBypuM/jCY4Wy7hbeBAb30f/ZmXZK8FBpwC
H5x7fbELIBj0bIspgUQj5lFu+hBRw79ZnYIGRSowoB21qLwPJ9c/U1p8iFbuqNUGgcBOyoQdNaAX
43Zy3L9jGF/qiCHaPHzV3fA4SlzG7tjfHJ+LdUSh+ijsT2Wy1fQTUc8EKsCoEP+X6DNsT0TdYZPE
zlE6TvVY64hBEMsj8XQVAkAclq4WWzJ06MU3wyT/HuOUSALgE9psNMjBcp1TE6Q1DLZGAoeMyoqz
E6CpvqCjIlENJiaeGqKhb1CnpkM60zPmAwGxu4YgZA/CtlA+72nukCqYfssWP+0yRUUpp4Goqe2t
gR7vmRT4gMveUwj5Obp62tRxHkCtMrea6rR1PZbjHua0ZAnh4kNW5MUBIbbJBwa5mDUvcsq5RbHJ
X0AJ+jvHNI6MA2sEa47IIffyky7PbQjaKcnI5LtAekTQUJs7JBIgzrTz5ewxQ5sxLLUfjgHaS+Zg
tyMuSJnBdj8COjqSZT9YGTrb1PQwyox55yY8xEY7/LYuqvlUQPYqxczCDIyB54cxFPHoDoOfs5pd
1oHAxRHCCJaamRTKV2WgLFLXJndmF/pUpOFOYbyPAa2nEGK01Hs3qXuWPcPYTQ5ZAyu4Lvwvl6zp
yirNDxVpHO/mg5011YXWs4Sup1vvIkR03SNNWoxBY3dEomo/zdQEd42tZW2DcvTi38Q1fivPqbga
WRMm7L+tmf66gXwX5bEvRux85tQdcIS9psoGOYtzVYW9t/Ic7PmhZwOoNyowGoIbAP8AyzqlWxcj
HpEaQZB8aLZFCuiw8AH/+2l1UfzeJ39R+ZKH2UMI4Sx9rQC7Els198bc3eB/0etYRj5YI/sIbqfa
Wm39VTGCXJI2rUvhhq/9J5DzuybWa41ziZ3ZooHpBcrP55xzEcnwex/CqDsRTejX5mgf8M0HK20n
eDGo3YuG3zSP/5jRuQ1KYnH9J8/rwNVnem2YwjJriA6+jKc1GjJX5EsStKes6w5JDlXGn36akir7
QZS8vtApzJ7606BOr7qWP9QCgWiRv2YPDalwBFWEC15cMHsNKiaCdAx/d7CYSjAFjLLXpUzsLdmj
fM1Ouu4iunU61zt5kXiNR+tpcprHIppAS/f1sblPhicwR9JSOLhPHczeKajfOc2kH37zNHlne7ZJ
8YQdw7iSo85M1Q2SeK+oz3EYvyGx470tGKI0JFnMojv0PhhqgSrPs5Rfes4awPgAkPgfNhte4aQH
h51oVMFzCmKW2Uv1quVwz+RwjEEarWaB89eqN54x7Ygcf2ZTcJaYEw6uzZUdc8t+0N+1qU5+l4oV
Iv2Kyjm9xQ/wypNOP5JtbUS+AKzy4dUx4wer1u/1ZJybKGR1R4Tt+Lprs4yAcHTWh8Jxb4Ws6qMx
PPY21OuICme/vXOtvCdtGbM/LybIcn7FAIa7ScfTuR8hW7HsHAlwVVp+CHrKUt2H7PqvLdBzsh34
cHlWHRr8oMJxoSGUNJfBg4j7x1hlKNoRJXKWsLbsxeOqJdHummD5+OkYVjbBqSzcJ5oi1SqVwzUT
7i/2UnSwODlOSXktRqjlcfy8KDahpc5EMbhBQc9m0tv/FP1LF3BNnXJTra1Uc5wPZ4oM2hcFaX7X
SM5r0WT+TMtkZXnuY236q6wzvwY7fboL7dlXb5BvkYNKG6CsJyWrTJie/Xw/5JRRWdwiF3CnUZTv
adEe8znTW3KNSO4eHDNHiqPU4UFX4atrEduTCvm6dL7aiN1+VkxMmJ1uiElNK1dOPwk/XuDwQNv8
D4Pqxsb20jHCX8fDTHXrSDA8AyhHdrzZhIOgkdbgXG11GN+0wET07biJvbLAsXuV/GI+c7H74MNI
su+uRyQsYFhC1kxLxK+2uwIeJnRVnay435gJwP3I/6CsDbwv9YljsFYzLj1wg0xExOJBiHa2wTY+
OFTQcMP9ZDHOD35QPCVDR0hxrWi8pKFHvcaiudshS8CMpa/95ShpgCEE1j0zdCh6TCB9zToewaFM
AnjwiTAOFoitVbcAmE38PQSS5BUakaSUUARXWW+sCP7g6DSvmQy+87qjHWfIedGBHlO23Yzhocnv
njIfPR8LL04CvE7BZJPzp3LPs89+0JoH8g8fzAasTWvn+yxjAzXMQO0Ckb4nRXTEbEMtDZxRqKMd
t2znNk9Yv0Bq5A+154J2qPtrEHgvfTvdan+hxFgBs9HlQ5RiAXDpiS/HjjJnkR9wCjJPcaoNv0wu
qQFSQ0GXbUl6LICz0AM8KL1ZXOyiuAa6Ojrwe1IsCStI1fYeL+GPJcSz8owvPydLNTr1H5Vl1j4d
45BzR0V7C9+lYTj/GmMZiEbg1ArQbkBjEJmacVKPrQLHnJ08TxxwdEfsjzsHCNmm8R36ClpnmxvB
cEqaJDpQHr0YhZgTCO4dXmJ2X2I0vgVm7ecxrZotzqqShHWS0F5492X6SNV5ck0FM+8c0tbMol6Z
1jteErBCoaIiL7iAVZ52NmZ8iDt0HXZJ/R4ZoPZ9RO2E3rZ6KNONxdejMgVfzZzxgiwpvy6zCq5/
bFijrB/ooN42lfCvgSU/gjbBDe5BckY39PTAYXaqjnau/Es4eVwbZqOg0jv/SrgCeDTADmK+WQkd
tKZ27S3M5vdRYdXOEotoh9d+1UOgjlMBZ88W59oAe0hkqIm6jV358s0vm68mCkpMI/fQc6B7mqQo
qdL5jLuciGH8PQv1ybWK1FNX/63l/K4J23T1TBf1YD2GFwo3OJH6j3YABjgyEOjSBVGVLgi9Hp/O
jurcT0c6lz5EHqoYfERFCq6HkbgsLwxiG+wY3auzcIDDZLGKts17C3vXyOJsXSQT0o+6J9nwEi5P
VdHu9GRd6NVEY0urc0EiEZGUckAaOfoYgmYFH8fz1FdD0wwzK57YaLrHzgLMSesj8UG72jdz+68f
5Re0JOB/La0VGNP3Y9Dvhtm4cgM4KI07xDO8P4j2FWINBN1sYzfpxTBIR+Igjg5RZ3wbDNBV7794
tgDeSmlRl8B5N5tb/38Rdo3yMamnebAZuDJACeMnVi0Q6t1LZhRXmROqAUO1FOdxfyvpBWIrYqqm
7wwXTr097Os6A3qrrVe/tmA1Jb8uK2qrxKuXY+uAG9sM7mXyup7Bz7zPA+dmpO5L6mAH9qHH82Zj
4fJ58Ioef5Fp9ofG/5k6KFxWPLLt49R3S/eWTt2jbRoMiBmFcOmwM3nOh/LSkhjsO2wwVlI90IE7
muE1NdplfygfIDtcUwLO2OzKQfyj0+wWWIju0T7geDtyFPUaPEpN+k833qVycrohnegjBTfi4NTb
zCGEqMCgppJZP08CjPUI4w9DO8N5V/ST2/hJnCZ2cMR2+5CAGrjPe+XIjWvWT30LE8hwaG4JU3BR
jMmoXKA9SG3rnsDqFFycWKJq5OFlHIsXOyNzYgFt7wyQM21AnHMqi1VAuYHFXIuWBdEiwy3nRZ+a
nZ4WvHD5ZUiXhgpqrjZhBdevVo/e4J9SbW/zCFxXlfB/RHhK8/qeVv079TRMgsfdYItrY9b2c+VQ
SBI2T0QEI3b9PruGZrTuLeuPh1U0dTxOdKhYucQ010w3kb8Erri5AZIYB03XtzkiZnCAmhm0jOQl
WtmQyDdF1P51xHxPBp9zEGUtbsZct9XO1ZFq3EoD/iDt7AdVBy/o6H/6clrrFFsbpDo+jTzUtX8p
ZyATjXOjfvApbmp6esWV8u4H5WWc+uZl8jdQ4NtH6wRyoekQD6Xjo4mcT8nDPDDX9RMYMfWqaPWS
OFFUgbVHoxb+miTtL1Vou07CAFsKsmNr23OocyqHkbzeSpl+N4rDcGUnT1wlfzhp2ozS4UOZ4wEN
8OxsUqxb42x+AkRmgtNtzRHXfkK5Ahde0GniZtYVn5QSgArZgB7N11gC2jcoxjCyh8xwz/kfhJi7
kZTAMSkhaUPaLbN3ofVjQPsrTDZJRr3FnzaMzyGPLJ3uK2NRkBXPqymmc44is4GNiYXLuDEA2EPC
pCe8t0iTcpMHfnia3fF/T//ODBNzX9lkhQlGgPyqj2k5nTWCP2j8CIIttzo54L2rCM2ucp98H1WW
a4/hS+EGGHK6PdnFd5eoWWry8tVLFlCb2cUElAYEiEKa4WsepnGZCvBZ3Obqe8q9hK06YSw5wzo9
A5Rda0Z5upqMlRitR9JmTx1vUYfW8iwdHzXEp4KpP74rdDn7U0fWcZL2Z4/phO6XeVcW0Bdw7IN5
YKRS1xzwxVxfA0CK68GuyQAyMp8xe7rNeB/VK3eOF+SoWxfi97YltPCwP5Vhi0jQkd/r8pNTZuBP
8/7WFOMu6eWZwSTKP+qOhTM9CcGnU/wnBvJWMnKdDZEN3Bji2YwodF+ihbW+QWjq1nNSXrDA/m1z
F9sJOaXeoNiisr9wkJxMjNx17NwZL7vrWI37euAobseutetnAc67jVG0GdFxD2Yd4ATb+wyMW2bf
bW+fDYtXB0bWjG6/zibSkItBfHgawVbMc/OFu+VFZNlfsyQnzVMOkS1RGzfG9qDcgIynfSKjBuS9
wUGRhZ+EnnY5JOTV8H8gTWC1Y63GyPyUZ7i+luY4Ixp3vuO+GkthYJGu2T/zDZfwY6e/DBIUy5Is
+vChs5zTnJCZ2gJof/ea+LvJM+zetHJGFKywwLHzFfX0aSL5YTmv1rjNTNS58qHw1B+BIt5nXNja
bOHZ60fpz+9sDxeiqt425Uq5gmOVSyoLjPx34FJpVvNr2U7HUZvQnGnFYbfH6Rq656RM/qROZ7Nl
6Me+QHM15AEe2lnN8zkpvmgegVHX/TZl8MXQFyxVd3J9kKstxoA69JkaKfO11U+Iucx2Ztwg1vJY
8essyTB3JnO/pjPOIvcuUKoir/+rGiKObF2hL5kNT8+ULN968vKrWCa/BkhkfO5YwQlLVv70zw7t
NyeO/W1tyQXjkXsNqcxhPuFKyHh7ZXBck78+wEFX2NeiCb5UHwCaZ/zDrdU1clKDIxcQdITB7U5D
pA8jIt2OBY4XLOsaro/RXw5SyRjd9UiaRzNzzCq4AKbAGL2tcFhXMaObXH9CMpggSbQKIE5QUhHr
85uztfdJdet76Am+1kuYzNxJxLOIGZgOobUasCEpI8AlVTkXC/MbOrWKdxxygiGkx5LTAy1Sz4S3
I62x/EKhKIcctnTIpaUH6pf5+jeQ2EZxWJwyxU8z2ZmxbRO+R7r9+u+SpgaP8eTNF+rXcADzWyD8
CWf43NQcNOFofuWlOk7t33BsjXXZ7CMlA0SrQXPL5sPirBN54a5preEci+q1FcsAVgI5zQK28fSt
XE5wUIAUkA9xc7qlmTq2f7ta/BWDfJ/sMDpmXhAfipj4cwEDdG8F5QN14k8pK023eCnL0KTiViGE
9i3U6UGP3Hko7Ckh8iN8ha9zz2ggW+e50+86gmbbZAr680JCXeEjCBgRBo8w2OtdggZt6qeiD+Fo
pNYFP/MPUvLHLD1rPVnvKLKo8Bw0AWhvW3s8pMlMK42Bc2tGkr4qWpUJDccZk/lK0/ani9UQZzYh
htJYa2ZBayP0nQ1nbdLDyxQl5e6ZiAisKEft0/8fSpLT205Qi1b+Ah6VIxUYXN725fKXfGEsLaLl
zeCSvC/C8sI7mvB+ADo0NPyernE+KF2/eBwPxMi4OnDb37B0wbuaxs0ZnFc+N3pct/v/q2nrwcgU
cpvsRsYhdXUWljMeiCzvqSvGMBjPkOX7aY9jPODAFV7bqolxT4tPMWTvVtEZO2v2mLjlMdfQWUyH
JsXzzacjQRajzwHnXRPj+rWnJWvd1y/xAvdf3ENxKkzugQMYffQFFlnoQKENeKGzgRIWrThnqfc+
+8aN6nixhimAGNYF94rD5CE2q+tYtUBlwzbfjsn8VeS7zO36XZXRNuh7botAYQBJVfx4nMFuNkh7
6t9gyUMzIbRrGLiV6XzJ+vZexpWz9/Gx0Zne49iucnSaqOAINGFtGZ0caGjpbuh5YmfghOVwszsO
7oiRrGkBLFZPA39gjbA8E/z6AaWEPpVSK/QaY+31ZnIOSNqs6wwt1puRlnvLezYTTDIjINZu+REM
B9FPNSTaKi989uPpsUxQEA0KntZtQz0ECa3+6PYFoTvg3ZR7HTsEsn0c4+OJZ1pMTcdbc1QqGhUd
YSg/doGShIvqk2amq+10JyW1Ka5H7EiUxsWl9N2hbQOPlf/L6XEpenC0cc4Tv3ngD/GwSOYQNo2y
bzSLvRf0FjLhTXZyGvy96prHiYqWJKmMB2pa972v/3HZJkUDFAiX/L9WMFZuW+Y+GU1DTcxTPiiv
33AE7dhji+MUo4onIaJdU6LTUXFiBP19BKB/VYWznhzGVW5uXCY1AANoUHysEUegF/rqWTpwulBj
yheyYYeywdxTpZg8R/C/6MbxPjL8nzopxpfStbkpVQ69xGa3ZdoEIlw3RDu7aDXIhvNi6w1rv4v4
ivLEqRgbAr89FKzhEnRwJup0xgsZuE/0AmIphsBq4Bdt+/rToAI9T1yKtlqvvZoqX+AoXKZihtpC
4WvuGwZT2qa5S1oM+IWxH/CfHBy7uRF//IWf4fNtazLpue/ivCeogHNrWEcaFDx2QDQi8Rj7pLIb
tvdVynqza0rMXGn93khMttiJXPya3ppXlTRD9Rug+23MdKCxitsyiEUfBjrOIpQfb4CdU/Me9nHw
e9WTH2VHLPX4axz7QD8kJ/9s/sABd7dnoFbYijepIBWWdJCT7KzbJClrLLuIOMmkbXa2W79WyUMH
dh0yjmuv47E8tAmWcrgFb3PT0dybDouCif8dlgMKtBovYbFwLKqIut8B8r6uFWt0ZxFU9ZITtzQW
A/oEV+ny60N0wug4lju/aJlnEhPdwSk/jLr/YAqLU5t9KB1bfVWUqXIFop+S12rFuOevol7IxtbH
VVYfUXSthyIBXtuUDjbZ/g1APZBMgA942Z5i6n+4Ed5FX0O8ZRlTgkooJn3mBijAB8OhBHtudLMz
n87QHqmJQkc+szojfBBMTeFgh9I0t7R+AUCfVLrTZljuDSO7+918ngqo/Ezz+RcTknDAtlRUkgZE
WBCr0CExVpnQuZC002V37SEIrrrMVRsa+KIdzShP8LSrrW0OT/Q7YeHJC4tftmpPnereLPpRjspu
PqNPnumC0TlEHDPpzoCfbSgDf82KF1Coylulk+CGyNRoCstrjVmRsg0up5SmYpEldKXpBs7lrplB
bA7MndYVDZsbs27ZpDCHhMktLgy1cwxbrUmFElmOOsYlTkTXgWaCxvt8NcYFHTmQwKZUBIemltNj
aja8J3wQxhFjAuXFVGkSz5mQN4QEOQpKKd5JaDr5QAsmev8e3jNuh9mhtoLlGls64a5626VFdSIo
d5P4SLi8Reu4EA5x4ZkfreCbcEbCrK2VnxatdXKLgSIWfAriyKD+uQqH16Zhzzen5KGt20NgGuZW
CBJeLkiMFPcqEWGPynUeqLLnyTMy8GfaUOaOpe+nq/dpWv8pnIWFAldbWhOZAF5/W+bY56Q37Iey
fW1c++YovoxVXmJnifGRZXMq1lafHSsdSG5mrXydLSoIogHHVMA7Zx42HdeFC1DylzzJGUHHp2IZ
UA51hK6F8MWd6TCFOUkqg/BG1cxHi8MXTAzPhu1LiXPXy0cH922aYpPqI8ozKRZx7f401de4IA5M
iWK29b4Dv0OX0NZ6TAgq5/GuHjm1l4mZ7iG3B1y+wEXIYy0C+sIL8RS1hKcaLZ+aET8IgRJ0vVY9
QuYdHqzKIP6OdbuDFi4c+o8oMOO9Mj8U8Qx/u3cc8Mjd1RiMN2489TL++BcG2TM3vcYHRe7kiFRm
dvKxVN7Ilj5XOsRe7x0mBdNPWDpH4sIHmrRQ1iMUhlK7i1UfJ7E9ATDqRBhdDP1kep0+5673bxwo
spzDjyGcgLen0x9N3+w65XRqUaxSBqdeACXnLrCzCecSPcJJLQvxMGbTY8a+hJwQpPtlid0GbqHO
aRd/DBVOxokJ7SiSn4az76Zv8DTJaMqvg0UmmLHdxuSqLRume02qOGDWTr22aEobTATZMkMOjhL6
FWQvjl5wHeyYFI7DPAohUZ08q6MkcapPZsamG8SQ1sWUgNOsoFPppj/4ooXNkpExofeYWBI5II5+
XFRVYlyCKDrF9IP82rrferHpfWnMpHDN3PSltXYzP8x+HPz/vcjvqrFbZG3nrC11VTSwYBq7qXR2
nnzECm1N6Km2+ZJzl5ami5pFx+qGYQrvEUpG9rUQP3B8MH0bfbInwP/bMpTb+I3QxwHhQI1YvAz1
VHThZ9hXAez85NlJdM2UwraXmlqsaCMPvs13X2SxdaOQhNm7uw0b0d66yWu3Ne1NT1IDkPMrvusp
S7Eps560YUWYcTA5Uhc6v9oOxi9Bf+B50A4VbgSFjp2tMFE0+HcK328PltDyMiO2gGIFUB4M6VI8
kBn8k6CDsq3LY+59Tn78x8F2wN2he3EZZFw7s6lXKfmht9CGPyXIh8FbHkm2Nr04WHOMDW1+iejx
9Dmi4XBB/6190kkAURmZY3iy9GeEHjPBrT3Oeb24IEC9V5y++nawtibzkk01kVvTiuj838qJ7NPs
9KsusGiLCrAl+58yUIS9uzje1L4frWlwGy+Vxs0q5+ZVAtsfCr96HJk1U27SuEdfk4iN/dNkxLhp
7d7elQMQJWk/YhfER8ldCn92RLjYUd3T/x94S0GJsAndGbTCkXvJnpQqqfgs6M617eNYnZquLJ7u
ZDDrJ4vr8y3NntrkLQy78AbgOrsT37p509IhMxnuWuIFreTs3+q6lbdEMihxuuA5Srzgme4XwsiB
0QHWMnYZXt1rlMkraSOYNi5lGpRm7yU67LPXdsNt1jARpUPDU0HfecJ8gc4TMH44/9jMkN7G2u8P
eRmSArD5eWzvW++KjurgOgZFBLRw43l9sKvS5V85UQgLCCcCZqf0lKRDd6uKNfSgdEOGnbqRxHig
Ia5eMwwr7yFLw2AHFy9NsOnwu6ESHl+I5Rl/wqCh00E0OOAz+0JAnaZZUq9JzSAnrr5TK3rrKVFY
9Sae4nT4btzI2/nNCPgg9loKKBhfTWUZcfUrebON0Dmi0RrY42bq4XGgXwoYS+A6srKGUW8vTZ8T
AXSBaEsx0TbRV8/39QYw6ZJBLpwzx1jO4+rs+BEyeQlefLGWCt7Att9922o+DJ3eshh59GNwMC41
lXLU8G7AmTDeSvL4AfxF9MCY+4ANC/xGU7wp+HVHq3DuMESuZYlV5XvWEyUaNBgb2j4FoYdsE1KT
Y7hesRNMfq5KN8BEGTUgPlH25EcvZchQwCtjqsAgS2YOn3wkcU14BiZiTVzX4W7jTbIEfOF/LELO
Q1czHaBF2thJuOKGmT6koyy3pHjUquRT68nUZFwW/4Sn/0UjfdopAUlyh/j7HFP3u6jmSkND4EvO
4fg3JUzVjLP91eNpVD50ra4prLfYBQYxgCsmv+FNqQUY5EuCCT/ydTjdslmEwWA/1kRfNq2p/YfG
Cv61FaMko+1/VNkR3gKpGRhgQL35byOvNOHS7sB5CQ+tyavbxNzBuIunxr5qjUPCyWTwKmsP2/5Q
uJAsqp7bIsH+8TTjaj3FuVpM5gi5QZJ2jHYD9nwDJyqnf9aKCTUX/fhetGO1iycyPrWVhLsiVtch
Eu7Bq/zlfC4RkR1jg8ZDUtZ9CSnU4C5l9eu6YKrg1ZUCrE9KvIrSdx5sfIDmzOJUKEI5s4NhmzRq
gG9+u3zSHT/Eyxwk+qX0G70RPqe2xErUluqwYD+39jYYx2nruD/dPDis41ggfXP+oa6H9WZWX5Fg
F85UggFMhIAPi/xg1+LBYZ36M1n0lnch6F1ivFsTCj6Gpqg7MDh6kWYLXNMNdzhV9W6BQcJsVfB9
pbemnC3btZbjf0zK2soB1sEYKfwV1Z+ALpeVx5QrhTd1A5RI16L7PeF831oZBkInsZtHGYdbvzSt
f5YIn5lxYRhiVnOtNJXBXUq8pWs4CqW988z2k+6KtF4PXCy3FYaW0BXJiVTTUaXBn9CV1P2U9c2o
vPTGHyOixchbRF7BGY6rGHoRbRmkAb082saMD1amYVjYgcmDMdGn/moppC519VabBOiIeW6NmHd+
HQ87i4MHORP54BTAk+skdQ84vc4gcMyTWD7kwbubuMM29xCfunCkssQ2XueEq5huQ6RJCxJdkX4A
ZSTMGTTo4lxlbU6wyF4DJTIYCtgbyPskbVBvjFGoGwcsoDKG0eypg0nb10K5xoMlk+zQewzJvaqO
nqYq/lWoJESEoKP6UA2ySn5T72rREStdZHE9UCFxasig4j9PiJvbPntOYM1nkr7zYU7SY5RorkBy
YAKPCTp5igCPbIvMT05mimENWXEO1cMUCiAp7Xwf91kk6B+kt6AMSpd8cnHv3PSfu1RhymasH9SS
AvKqPyUS5i2yA7FuK++9svPpiDzBnSweNnFBl6PWZKvpM+5RH1Rn005v+uYmADEKi864t37KuiKT
JxtIzoo7rXVAQRmJD0nNWaqo1PRAc2a1TcaBN2ot0dnCkqxRZdEQyqmRRiytA3DVISd7e1FhccGD
zLz0cnQeZuXMexrpiqXaCP2YLYjtpv1k2yxWSaTVa2DVBDi8cU1narAuUtHSGAE+3RRs0IGBxqsq
GJZ+0j9D+qX4B2Tpd0fbpnBvrSumnwBjUof8+AyHgDLswd3ErWFeZXknoFXtKGa5sZddsDk42C7B
AuXxsUiNeutaJQaSGHrEUGVARuq7GQmAgnaYrv1RffgRlAhfDhyF0umKTv5uFEuFHDQfHzIW0tg3
vlJ5tursyEQKjursH82QKPUQFxN5ceSgZJ7x8pBUNTWV0Espz7pxWdfafDphZy6o5DmNFEpOrosC
mVHn1/QEGIxEndTg3Mxc/ytGt93YTswRdG7XVHNaodsReB6CoyzLb+6+VJYxJSZ++pCMSbCNAsH8
oMeQhFiEBcCzw4PNhpv6SbL9j73zWI4c2bbsF+E1AIdDmLX1IARCR1CLnMBSQmvtX/8WWNfereIt
y+qe94RGJjOTDATg7uecvdd2sJoStcQ3Qzd+MBuHMkkpWkJpDgi7OHUzT8EICYA4zfLUJKU4YrsK
BSJaO2i+Bapr1sK00dE4P6ZccQyJNrjb9Hs3eO5Cx+O0kc0sAmSqJ7p5T7nJJOeQ27+aPrpYKa1M
kvMiZExb6txNJIIznSqcETiSVqlX2PfwH8pNQ2ANnY3uCVqatZqo6rXmw/9j0QQPyS5FAYPfHgFM
0HHWCVkB0etTndXmjc7r3ZDHcEDz7h5U63NY5upgUZQh2ETdq9mI1Sv4oKRWJtmpUD3JpAy9UQr4
nHDrdT/q8I3FhJYVcRimlktF4g1JZJZ2J6hOcQmEZmo+AGgxH2gMfFMWduuwNXelzWCSRBqgEY06
Y1SmKKGXdoDRn9IFQdUSdu61QAX9lJtiQMQerxHA0+gNcCWTrrXzLMzwtCsf55TQuqTo/KwU14GD
Zj+ELmQOpPauqjeZnn+Jx9HYC7UdTdppGV0aiuovlN062nftRQvG+9oF7Lswnjg17eMuPXUj+3yL
3si3PMYIygh3eEaOsVmaOJbhmWek2qA9I5KLyXpZ9uGOkew3YoXC3Rj1j0Y/v4gOkbQlO5c2Q37P
TkEsocW+EabyfcyNANN+9TyL8ZsdgvEtJ5A5RUsVjyzUyt1hJ6k5gVs+aXoCWMrA4qdZsFANBJeS
+WUusUbFA9HYaYUwCYHwbtDU4BcGXfMmmhNkfDM0hFCe9eKWak12AF4GMIbGzi6zK+weyFf6DPjI
qHMtZKASGm9Nti9JKOfBc68VDU+3CmO/TpufmW2xEi740jonCtI0CXRKfqq4rwmypHmVtzwiVFR8
sPpXw7bHbdvoz30Ji9oztdk3s+auUuUzfJfZn83kXphgkvoKuf1U06pYgoJpecMPCBY2Ep0xX4DL
2cK0O9NJ/DprFydjN9P6kBMH5gsx52dbYJJVoQ1b1fhuWprpV197aeJBj8zpIeIhJDIo3vb8wnHw
KyQd6hRgYIybCg9T+30wkEUiAk73qYjOIoC4K1Bx7UBuYXcoO6J6v2eNcu/jzNrGqUpvM7vKSqNj
ApN8vnqiDBlb3nonhk0d5i96x2iAZdVBdgNdK0bpGbY4lLRFKWygh7VUsbNqVFew8BgTpwJwVQNJ
qHAxoAwF46KOcC3VJD8iZhqZ1e1s8mFfR0GHOuyBBkjVPzlN27JCYSMVU0VnVdKMt/viQUTJeZwd
eelKY+fI4WKQe7EWLe9j0wgytjIScUxs61X1XQ04xrvJ2NDT/wEx7IYEmmS2sW62Xa7500iGXY0b
3SIvEUclzXaXNivHV85MmdE9mF1HkRxXpywfiP8s7toOEaIjJvzwZK+GIaz+UUv8JMcAZPUTH+CO
LM4Va6NjKyR/b1UMhDo2kICYgBXPU09UIR39tYNeTTMRjCHx3ncNGDTPCLaSN6fmGJc4bA7kB52k
VhNrLNKHIUJ3q/TqtpRQHIjWtgbzQdrhQ4FpCX5a/NAWqJKn6SsCNQ3vC+CwPkaYYLsUZHojd0Vk
6I89kRGDlR/PJGM/wiCDG+E6LxbVNQpszv5dwz3BNGI5cRcCVJ49qsMo8XgzdN/MdROw4OabCe6e
6U6/HmU53veJNR8CIhaLwuUUH9D1Rpa+LvCldR1uHWXj8vQI8QsDLIWNHn0ZDDRcMA99DjK0zWY6
wTQTaYulmeVH+XSzpFilZVivU4ugZC+K37ockXtCk7s30XcDQeNURYB36OBI00MuF5puZuC6t5Vp
gTuun68Cw+NyVjCjCt7GpS+bEvNa/jjW6E5B5GQrmNDMBmydWUKah9+ynns+SbG1mQiamIjtFHI8
umLqToGHzrD2bQ23egtlbqziscA8Gdx3RXWgSUnIR6efyzlFkjOba40B21Yv9RyJOGo+ZgJMp6X0
w7nC1szBhi0AiykEAXcJt2XWZO360nmTVuCuR27IDZD3X3rueXtlpFu870ivHBpkMkeLkDUB45sq
ITaXGTbUmWIvctb8qGe/NJxy50y0y4okIaEGRxl+ToS/VUTSQ0aNlOSYQbWu9o3FYqISfmJAJdAm
xeJjyr8QTcA02TIePLN4x4CJE3+Bg8b1cKcj3151SFFXGvhZyEI4/JiN0jnQiBFDjbZp6wJS28QQ
taFn3AuOr3N2NJv3Sg/WMFBMYjTrY6WyJwN8XQsZbHBwxXJMIuqqIFIgdKS2KB7Xw8OQ0eAEl4CD
K+fdKusGKZQFHrImmxrQ6LSmAlq1tVIrrY5sDtEJ2eyJ3FTNokhCJchgHf8utuJzD299w0lZ7QzJ
1ILx7raerCdJF3pt6FnAKCV7qyvrxTIj3MUKbFBGp4CQCgUdfz0HlUOtZ/9A3T3uYrhQLFzYbavC
BU4iljBokNa4F0yUqVOjH5kJsYbK6FJPSC7ZJjaWDmJkSkL9hMGgqfX6EJXFuNGL+jmvSBlPEFg6
kXgGicbdOW88bV7byDLXWSKQdjmR5CFBFwtLpibWnpN57x77VPwCkHosywo4xowS3ba4ERaL/ZCO
zXqyG4U2B4pT+M1qwB1EyvtOZRL4el28ZOyNjApaSjKNXMrOQo6KILpHPTA9qGhMSKZfPjjh28g6
68v+ewZG/dCFBQfoML8JTJTr9jQVOpqUZRwCLdtmHOS9KyDyl48PxiD9Sk7avhmyU6lw6GcBlLJ5
tGkvtThB+DazrNuyn644ie0WOzCJfZcpI/kE/dWujnlI57D2+9B4jDSNE1mB9s29Z7OLd8WUXmRX
76WGuoKg0pZqjJJUOT9qNz2Qk4dPktE+IbLjk6I7Tm+mP3oIruk18HwSGo8yicb4ZPT5qc2ynVQg
6qQi39ElJdeZLO+wIKv1OsTuNuE7DxQ9qCb18i3jOehWAeX5HA2cLYrvU0HHqmBVTGr7F4667wVU
yUZSJpEMcuPV9yst0iDVeOfMBgJeuOTAQJffR2Qt9IyEeae4pz1KKtRi3zyhc8gWAFMJYQAWV0SI
BIbvgO2JSIk3HGXrI5ikn9KR3mOb+T0wzSkIQuqurPUNu2fAVGoINefgib+8TCGj6KA85xWkmndE
MQd+bUjvalF1fjecq5aIFFnM6NQG82FI1THFqgRnFzMmUeXJHoPkfFS4mG1rjI+R+SVX0MnTpsy2
g4dODXr3vRkFGMzJ1aalYudrqyy5lK0iYDWecxTeFRiLOCD2bvnAYU6S3TpzAhTY1ccB3tLHN6r5
zm7D8eREXwpXlcR/02s8Yu6oxP7jU9Memn2opI+UgN9T6l96abeoMyLj9PFBjupfn+E/+ddnTUKD
exU6hb7TyVW4VDgjGNQYndOe1PLBqsje/PhSz9rZW398/fGdIJHaCmFcvIF4ZRzLPDOP3USXHEcr
n378IeuUeSRObd57DU1qU7rHjw+gTBgf20luMqplmrxIun1iD7/POTZ9rFeowcbLx4dpQnaJKICv
RX+ow9E9E70xoUycmXsZ+rlvUnazjw+VxWeztyMbsDl26FouTKuobrDabtoW2tu//9smV29gmvO9
XP6zf/+52b+UTZbdMzFoCNllCZgZtITAbk1KbEubo7MU+fhChfBSVfDGUgwzE2aZ2zARJXCUBAhc
zJoYSE/T8BlK94s+TefOCSk2TFQdYDDCn9g0MHcOEeurlrQbcJnOjVcY7mlpgpnK6ug89DeMawQ1
i7g6ZJaubmaBywvgsnzvmvIEz1X8tFNGTm0+vyOPANROqsgtNZDrh0BgMSZY0alw9fYQJ1F8Cs32
X599/Fm4/NnHZwiy7tpSYhNG2fkC78QvJa/EanOCCQDvHQcbtTZ9J/H88aWAU8uExDSfZYFT5eO7
H1/2XWcfxuxeOSIiPWGw7qbEsrYyQPmHhnfyq0HOx9CAUGG2Flczj3Xf4MLeEVyx7SciqgCCvPVi
Tm+GcCmpZYQXljj1gACN18brfyVFlv7opL490YLgmoM5uWc1giijIWAp0ZdVhtEc3BGHS9drT2Us
250kRJbAVVecqD3WxJNCJKntmgLXeID+Y9xpTWvc/fEZqMPGrptNYwbtxlsyioN4msnZnn98fKUU
jlqOLTauEffFkFZ5bYJAezLqkscmsdyjG9X6TtYS0g2Oo0vD3hUGTXf38UFg9AbkbRP1mWHJSRCZ
M67LnzK3I5CojfnrfMXBINyS/Kn7INdItFTVkzdPwNGE1lwJla4flZSXJjXTd801OEN4xgtB0No6
xtrw3i3cIs6nr5Iq+kjnwN2QnGG/e0n5nKKueYg7ZV6gQ2VoYUdHBV/GIdxzYDeplLTAd1UKrSEc
vjEngf4rJpdSedR3YjYdnk6QbWALuk2LQ/wt1ni7OxTd5QxPd1bMNlxy7n1TI3klZnLJCIu6M5t3
4UQrIs/teteayrlE+DzdiijWtY5nOWZfT0E5+2NZeFcBwxrJRWrt2H1VzP/9wOvBfDBvWsup9x9o
+v/P8f+/4fh7sO//1//5398/cgv/g+O/6+Pi51eNzJz2a/8Xmv/y7/6g+WuG+C9YZNIgs9PUbcd1
CJ/8A+evGfZ/Obr0QOlL2zWorMX/RHYasP5d3SGY03IkShab/7D9g+dv6P+FC8QSdJwlxx3Xc/9f
eP4WP+NPaYS4HWwwLLZwdIPfUVI78/0/xeug9PKCmPxtp/PIuEt+CHaOW4MKTpXmjwGVCNlfIji6
iG9n8xrYaX3OeuBALYUSPDUr9oea5nMP+RZlSPjeGU69s3oE9iZ88wtUlyPTUntrp727kllHk5KM
t5NdusLvc2hG8VDiQcdWvrfQPd+Yym/UMOkHagkY6SG+CmZrJCHqWm/c1f1XmiHDzdHERmJ4Wws5
LYK3Ij/86Z28+8/IUPnXlMaP62IZjmvSG7Etg+nzX68LQs9C89ro1rp94uNaov2bT2pjNO032GE7
0+SsHg4bmoXl3o2r+4GxnXALCjoTjDzGFYXTyjVIC7fz7egR+SkwghwsF4l6pfqzrPQfVa0V52oO
vsIPrVaBgyydBesEaBazfjAk59jiwY4UBNV818wudceMOVxGuEkhju9Tp0hZgeoJRtU3G9VcbAPB
zHnH14pgx5UZA0SMTfKuSkvofm+NfuW21c0LInpJ3nBuWh1BZIRJyvF+gtE0j0mDwl536teqqAd6
uQLqiPYPEaPWkqj57wTMP66tqUvH0k0Jrdb8lIAJPc9Vg61dAxWWO3J9WjcHRqG0ndXpxkFO9Cbx
G6SbuGa/FVuNSNVXzdafHFQBWV2ljxPN42qctI2RRWJFYGa6Y82t0MPl6LhyfNSlQVcHRMmAUjm5
LDKsvVGpaYNFHwUUfcuVw7AN942b+S1iKQolDE/ZKI8WplkYBCbcQZ7Pu6CzaMJEFLJW+2LxsKx/
f6OZy430+WJY+Csd3RYm6NpPN5rniHlmdAyvJdk6tQ3r0q4JKEt/WaCAN1bU4A0YyRhz53tQ58+0
lH1K9VWeTMwFkMnORNygKvJxR4KnxzKgRTMtJzOpfGVmv2qG+pvJrbgubNV/hLz8sd79zVNi/M3q
YVmOAGRmGiQMi0+rx6AMDTC3d03yOrgZPadUsJzk3FV+nuGq0WOoJHQ0iDwgtqG1T/jH6PTzl+iM
tt9/fyU/lqpPV1Kauscl5OBo0Kr66yPLuaRhA4xvZm0W7LMMsLUBSLVmU3/n2O23RZgb8Cmy8hEW
8qoFgnKrs/rrhAIC1nCZPBuefVdIZxcFNOoG27nYHWIVo1X0rbBKxswAzp7UrndQS6b6Kajnt9hF
nOUgAd10ghM/roHpKGSOWTdDhlDrF/Q7wSFhUsbx2PiGDjdY5WBVD4zaCz+QLsJdj0dN45DtjzUd
ajjL0D/j+bo2BIxdQ59xmKO6OPfZk+RUGiH6+v2VE3+NdPl4ID/SaIVnSblsO3+9cilV32A11rUt
x8qvc447CUkAQ+PKPbP9bT0iKZUoSHttUcO1UE+K5JprYEhkNDCBG/sVyOVLmtIfUXMw71RSMWjv
x03Vnm0eQGWbzlHLKx/JHb6eBZ2JEWnaz4SQTxJnpeZoEHksHdk2aZ0IWwSsG7nY2VhU61VpcU//
/kUbS+rzp9vFgeKks4UKwzWsTy+6RUiNblq/Zkj/d8aAglo3domYmM4i9UbAF1f+bO8DB0HVrRh0
+x+WwU9Jyx9XnW2X04GNcFGYcnm4/rT1tpMZiyYQV1aWmnZ18kuUe1uzcjDz+X2hY9Eb8fIEif7E
lTtKEgeZJf3jdRB/swCx9hi6sAgZwK653Bx/+jX0MHMyb9SvUVvsRBfG2876GeQhPf4koiDrm4tJ
6NllrOwHwCJvmZdax67lSFrpCLeCguZh3Axy3zt6cUbZDZ6WiYpKXhPKHsRwNPucRpnbfORMr5UM
azWHtAg1W4Tbk37iCfpKthd+ZSa3B3huXfuw6za2FNiIOgS+v3/fnb97vYbpORLphYcx89PrjYRm
KuZV15rs5BGXBfLTsnhuwl0l3fmaCXRGHDE2GhGv9/VxVDZGslwhxh/TnWxIQtYINs4DHuiPlbbS
WfaIjaYF7earHuO/Z2L31bMfbYcPRG/ae6OAdDfN2ndg7JTfIsS1UoYwBSuYkEFGhi+c9a1lVQTO
GHJvRtYXndIqyck8MJrqroLFQzsUhYDbWzmNSemeshJWlZhtAA0hqXi97b3IXQCi+UBFmKICOkUl
BoSgH7tNukhMNZ3Bv0mUCK16Ijv6MI5Po0qyDVMnfwi85j527sdIjy9ue3WePPdmgz0GsIvBpLNK
v8mH6uAWO0bxlZ/FuA6sqU//aTf8mw3FMT1rOfwKHj77Uxh3BEYvjDUC0QTqJ90LEPoZ5ZfCGeoj
uVRsG2qSfs4wtelAQlaGBmxYHt2i2KVuU2z6uqr80h5ekjjLF2fHGupG7CPjK3YIDzZATljG3aFb
t152+f2N9bHZfV5Q5LKALkdqg0PaXx+kZHQ1C8/pwvP8ysmjOQ8I1YZBI9fAGV1mhfOTa+yw5qS4
Y3okxZSsLd/r8MI3BgONkhujtMzXsk/36ODynd1ELS6/6aZ1CSF1MAmYWxn7pCncTVgsaCqN2Fq0
pBiVE8fbm2OG/oIY4w0ikuVfRuPx9y/yb3YKig5LcF7B/uUYnx4e9OvmHDTVdR7ZCSxkQyFb5Vq1
89eqTh9+/7P+7kGlOjKEwfnaMNzliP6nhanKXKhFTXFN86nyAy3+paGt9H//M/7j0GAt1RcPDIsB
7TD98yKcl6ZOYIt5TRG8rBoTJyu2GA9JeHw002UYlvHWYaLkDEjsRTejNuDskLaq2UnzrGUcpy2a
tiBV6EmU0c7CbKajUlmHIzOsEKcjk1TrUCaoDrdBP5c0LYiF6XrrUWsW4+JihZ7jO0DY5WYwAAN1
Ycl5fDm/NdxoK927YTbA/TCDklQ5f2Fqq+eI8gi0oUTXgpNwp3oPyVKtc4QU+bkhNlwMcnqocGgU
l2BoKSpkOfzDSiod3oA/3/BcO5et06FwtCxJqfTXN0hVBnaQvL56WvPUkiZwsgOdZBKjGRa5xK51
gPt44EMAU8YkVi18o6JQLyIrXmY7M84Zhm1XF/oeUdAhanlGpZuRXpmXul/PzOZFsxEVtZ9KJm0N
4tzXLN4bB7TvRgmM2aHtvlZOAFvWpullk1HsI0gkA6sDzCG6HZmLvJ+dqZ9kWd2XbRxj0QgYsmvA
zUqeOd8An+QjF033rZ6wxw36tnG695IYcgTzkMjTIoTpyvE62tjJO1W0AwjM/TFUUY2Rv35IbFOe
fn9Pshn9zYW1OPl7wGSoTT6fx8oW969jNlcngYYL6cp4UCSqqbyCwusadyDsQTCV0x97sZBgtoIU
Z+fQFvdIPnr6zrzSJgGxpyeW3MYycA5AFypJORmO6IhqwqEOriN2UdInl6Z110jpRg7lkCdDzJir
wgYtQXcd9zFjc1MscmKVvraeZRxymnBnenmIxawvaHVxzmHoXyNjNLZp5iTrlsp/U4EjWg1ua67T
BsvZ5H5D9LWY3QHxjNgB0/loQvqD12LSPrBj7wxDzPBrt/ya5qa9Tzv7p+tUGkeK/C5Uwy6iFwqX
1lOngU3KUAuXuGtxgKSSwcgCUPIrst83fTobPM68nJCMn6pGE0zG26FBQb7Ro4lnT0JIqcPiSsM9
PkdJ+X1eSq4Yt+w88CjKMn6gYefxLBfHegTUZo95dC4757sLlRiMiUNPO9SPBppYWxxbfXqjXbOm
qPiJHKDaMGBqQKlkG2LPpmONLMU24KVFPMVTGD0RppJeyZkL10T8lmsWpYMokmEH+VrgVwkUJnaM
/eTnMf21pXcgzG4jnDy/ybz6VZnavggL81LlaLEYgJ7mlgijcYKiWLVXG82tsAlyX06KSEvCfzg2
y887wPLQM3+36cXqNJ8+79CqmiwIa/lVS5Nx77asmsEcTzvSXpB9S4J25MjM1IYWt0KWrx3IEHgK
9DbeDY0FgsF2+8008RRXIWCbSr+WCdpCb6i9s1hqXbQW+trLups7G6k/4zujO/aDqtc5jljzNU0G
1yhPiHvuPC6UOEAldM8u6S9RP0wHB816noOZNc0q2oLe7DYeZeF2XG7EOSHh2WbyavbqLtWoP2IP
oAVBMfRFGCkNVvwT+QGKft6zOi8q351AyRkk5SjSDTeaNkyYT92SdwPc+T889Z+7IlxYzzIlB3HD
8Dzncz0S91okRaPRmCcPa+iTHCrF4G7knCyZmSCgKxR+6lmfu4uEcvEPP/1zv2v56ZKGl2NZhqAf
uWzGf9psG2ILA026F8hi6yZqnm0jA46OcY0JNwSMBEFFmdi7eQmMjmxxAF4W71pDR74e/xw9ekyz
KW6kmbgb8Nf4c5p/+g3/Zrfx6Hg6Jt1Pk9vvU72GB7OOe8+7jBHJaZP44aY9SpFy+jp2/Cplrt+H
wG1IlHufF0+oN9MtYlZC7AHLzkxuth8iXAiuXmAX/7ATUiz+x5Lt6brOTJ9jhOXRyv10MCKCNcsC
Iigd8KGcERcVohqepDbcdCTm3NZEYrSOnR6DKJgPUd7cKVokq8Zgb2m0Zm8SU8qGso7i0l01qg0J
s+zclxTslQtOl2AYvD1JhjwIGF/muWd4aMF2RoC+LqvGfukND+brKPstaX7Arjy0KHi27H0YIicq
qMcx7KIEnO2mPyWqzF+yhAfQbQbtjOrcqHSBPKw2IJZ1i5GRL63I8Pa6xiEaN91GSQUDsevHJ6+6
wTZ4zo0CyjQD+8Oo0SN1J1e+uw6KVcbD3xT5AjG4o1XaxTgWTavgxWXdus9wEhg5JlSZe35k0+0l
tQBahskg0Zico9FdOMwEJ8Ob852L/7BX3d7kX5B6iHJIjs22mZG567UYj60GlK+17X3fgeK3vavT
e/6kwL8RE3fXjtUI3tUe931b74meSB6imdwwEzAZE+moeil0hGJNP0eXAXvtC0zXJ21ILhPH+7cO
vpc1u+neG5BBZVbKkKaIo92cWTnixvwhdI2fQ2Pv9dTA/4f5y3AV6RqgbSM9tyBbtfgXlxAyBzzc
6GDBg8TSFPPZCs2H1CXI1e0VIlkw4INQZA7iE9xbU27sCJLfIYiS6HCnLwgcf6L7Qw2PqdoH/L/A
JT0Y/HdspSfXg+fa2AP3+4iGXtOD49Ra4JGTvZjMOzywW2zXKHc12tRF3D6MhCiBTcOwLMDpxlQa
MjF/RAbYR1PRgnEqsOrSvHVWD1C8D2gxxqSvO1Zz63OHHCqmjBLyfoejirVMXzO8u8+A2mP4pwOu
8tdaJc8cVc0ecyCFsGV/L4Xz6I7zj1LBX1H843GmQ2dRnBDzjRBQcM3Ygh/ADNDmR1yRDV+qNviC
wof1J0cKoMbv9ggXFycRY0T3Kc0bGjM9cZCOh64BklsmAFYE74O0jwjV1iQaYO3tUad1Y3iNxv4Q
VAFS5i67eDJhWJp8Y1N/jRL7vCB10TCANsZ1NAYLXbZVjxnNeOB83yasvuuxAQSAj/PLpBMfXzhx
cLXz+SXmRoLvRZHqKUb1g6MdLbfp9zn4qllo6bbp3XSDuR8YCQEpiV3CCOvAXUQO/L9ceeoQRrRK
cZJd0NsA7ND6V21CzM0KqCDPLVx/MPlksTIy0dqwWqca+ifwEHunneTVY7a5EBdLrlMinLPu8OQk
NdEA1fBj1ORw7SRXcnAPbm/AACkNHNHEMFmj8N1Shb7TZ6Q1MTpeC9U+lgkWeJgiRQQOsKyArMxQ
QoVjHOdBdOe01ICycPjcDEygK+KtJo772YSdeETVlVcIT5hSXmtrrk41nqVSk4BD3SjfYlIs1hgE
LdKfFlrddBpUjL08fBtyDA4Etr879GXXZp3fCnoXYCQg5Btw5RQTKML1qGM099wx+twkdeWQPpgh
QHdFtWmUM2xHRcilSn7qssLjkaEqGyfQTM30YrdNCIeiho5Trh1WkBnZAMITgAPRD612rU1k9pc+
oXIY9W9aNus7L3x1Q4m2MU8woxI+FhXgzZJA4QUg/6WeAev2mTxpovsqMYxReb+Z6UNuM8iKYxim
mqH7qoF+ojX6rzGy3qGxpYvh16A04fTbp88xDKa1U0H6s5VJzRcktNrwiI2tN4MNko+hOyf7YGYf
0QXxBmH53cMYhDwY5F+XTa+s9K9BlYy+PnArhXOPkKp9b1znR2Jyfs9bHLD5YvCNwbpl6qiVT2A0
36G7hVuPaIA4TV9Fr+dbR5s2UIKYKtgkHtrGm23gROijhl3ALPdFC9kJ4aSxzXHf3RBSwBFZWEpB
BtJsYelCJR9XTmejFJ8OLF/aAx7cbzSUGJxY0A7jyoQpRcAb0o73uAsJXrGqXyUtYgJZOr9Ff41f
ePhhCVRc7VSv3dTg2eVoC/xwana2ob1YaZ4cDfvWAOS5xETJKYjqvLrUfNa7TPoKUOPUfjVtLId1
EOZYgJtTiQP2GICaIDJzJKwvTepHRqEe1Q+wSFSCyICxc7JjsCB7ubGfIVHsJwE2eM7aBZ403nu1
5y2rwylV9TsdY2tdLhreEB5j9j8fOICXAM6xKuZUGmvQDAp1LG+y83VuJ51+PwMPgRUbXkakz6s0
zYD8LP+ordwYUd3y6cd/l3bTK+1JZ5sssMePD3oDRhlIN/i/kViNEQqIWn98x8rc4thmXxuEHVu9
qd7kTJ+bhnHIgXHSvNVYRCavp9+SpmPV9mM0N786+37ujWtgYC3nPERbmZ+vxHTIySfCL1whQ+hm
81gUjnmcXfkC8wbIvWm+QxB2KAlJy3a16Aw5fNXGxitApX0NrHwlcuv6ccW9fMqP9iR3o8k/qEv5
NC25mFL51owayNDGeGvEtfZoLg/5HOnNqmHt3GCfs95jsALg5y8jx/PjONUnTlrqYTY8RYRpDbDM
w0xUwvdnJsW0kk7ngASKMtchD0iMr5lJl9OzHY4F5rQCCSeR35MyQ2YerbeKMaszDtbVCMat0Oen
2umbg7dL0urF6/r46uKPdG13XrvAdSRR57jEaUPocDVrzXnLco6ckVM99FgjF5/xL60pimdm2wp7
MSmR2tj49GPviKkz1vUMr8UR8k06qM6Vbr7kcMjvkvbsWNggGybXQxR3G6oRZMmWyBeZOz1eitoL
p11kxqTabb3M9u22/Ya3k9dpgcFBXcnUt7o30uwlFmFw1juXcCOn9uN84GRTNt3a1UPIPmEIzTKX
V83oRx+Uz465+btN0M9B1wBn0l0jtk4ad56uovtqDs+NEu3GGeS3GjcDtPUz3cpsb7OHDw0pTnPb
B5us7p71wst31ndjyJ7Gokt9rRv3UeCQfBI6rzoZoowrMX2P4oe0A7UBoocYUCYQxBALRhUVzcSA
+Bn26Ikkj4H64jz3DiVwegxjh2aYCB+6YryS9bU2wFTjmG3piXJPsvKPV5szqUoacxPMaMwbRmoz
d+8pQqZ9+vjM6cx8rSzaw9zjLRx7NioST17dwjjJNgVjWyoykQAZOZIIwyH9Gi9OJxvSJ/s4YULE
yb0p29u6CdB9gbCBWNpyb4gQ8Fmsa/jn80Mx99UuFNOjhx84n8t2V1L+rxQj6zKuJGFZ4mcS6dnJ
5nmaWG9uDs4jQdztegiBmqSClOvIoFcYTfiu9fG5chH5CxmXv7raqi51nx5bskLvAY896gWKa2NO
hrdRxQ9xOWVHcCUo2BVyoAIU4gWcAFrkND6HRUNQiVObG1dm7ilFVk/KwuuHtjAS+SXXc3uXA21v
5LdG+9oPaQIyd7zydXB26xThqv6exP14ySuHwbxZHVMVPYxkaqxDGlBYLeHReBrocwcbO+ai4dA3
CFHNsLqJLtcH9p+53SGE9FWrHZ1ZTnv8o8j86SIenIbXq8nUe+ic+DsT0con8A+f91QRIz0xBRLO
Bnun6wcZdlvexXJV4oRMQdgEA+FhdvsCSxwdd8tGF4/tnobhtMmUOJpj4lzNwbxl1AfnojDNda5z
rHY5ZTOOxSk86djXK/5cti10kj6I1x17GTor7WZ3k77XJM9ZE+j9hqPJLUAgj8eNjPnWBa+o2wQ6
ht06EZwVOU10YB+UWBtufM1yIKxzTmDIJJEXJr02HBCGbGwntp8Hc4atYdNjSGV61ir6d7SSz6kO
qNbp4sdibPpDhoVhiDsW8BJ9SNgi/iqUuWss6y0ephp/dP6F2If2CHR/q83ztg1b+yHS+lNsu3eJ
qwU3pP/nyIFqoI0ivc41xzKWSQFb5gw5+qGTNiUztMd9ijZjPSK3rev+6KJBJM9yQGrpeLafAf1d
KZN+sehNY1umFeCCbumuMYlVtqzf8glxeqB1p/9m70yaG0fWK/pfvEcHEolx4Q3nmRQpiZI2CJVU
hXkGEsOv96HaDr9nhyPsvRfdERqqpJLAHO5377mg8zX6c8DcMmp99N6IcZ3mV4hj0UvS9xuPiRcU
VlER8iAa6iQ2B1UN+G9HY+ei8iIc6iEFfVaqsp9t4KnIfP3iwWQ32tr9RHKgJZhfT+RLKHkQb+Yo
SNeSmyUhhuZeE+h73IaHlT+x3gN3DN5DxR7TPekU5XxO+oU2zm6nFK7ioEv+JBRPozYF3j5/VIHp
YfUt+NevdWmwYHcgLU3lfEVkBxK4oPsmCcDLW+OL4lfJyxfsuiuCs0WRD/ePYmOKAtYdYPTKivaK
wFdLNWtp58Oek8xInas5NzIxbqeEda8OOU9FyIIs69bR1KCfhHa+0XO9PaH8r+lAZ3hlFG+wPcLz
T7IxsItz5nTxUsfeeigGLImi0T8i90OAAjr0wKd3qUOHzOTtUOn1dWqFRDA1OiYxWJS7tEIGHUYz
gaANb9EzfNpM9Wplky1at1Z+S7jiLktkgiLtKKwgErhsm9rfmA+tZAx6gp0Y/i3L7J/ThzgsB0vN
K4PtOmIlmce5x4+eJDvSQ/DuSvIKAyzqVC/epKP0TWA7z4ZBryhPacOZs41OBh6XeVNq3hmF+xCX
+amxpujuNqaY4Z19M9B+1uZjUWBcEEHKoW0jWoQasyZf4Z1nKp3v0pZOwz8JR7/bQMWFaz+K0zWf
RiJQMU+xRz8lVuyFaF0mqFkAMoSliNAs/3pCPI/apgtuu+lQxtqe7PpZZoQrkiw0d8lAShT0Cxmf
poYj4CcHFkJkcyBDeLA7c1aAMV8ikxk8+PQjxm1AVUkqoCPAyqDTY9KgXkzjPukQQ3KQw4jT6aHT
u3vQx/3SKml/7JWWHNwJeqZFdRYZfG9ttVCMs6TxTx2SruMgqYbeU9/SUc2SNU5GuDX7g7Cq6KQV
0toTaTk2vu7t+VkuVR4hlIKwX9A4vfOmGAS4Fv+mNwSKcJIQ7MId82xQH97WDWUIws73sq7xeFOL
IGNN7YuqWdURyBIrjTZ6OvarugrjhZ3FG9ovMU5XhLXNETPRxHFvYZo5Brfc12iFdkhKDZFFAln1
67EfrpGaToEbEJWl/G+JYJnNkZE2Ot7XrRDyyYz64gG3idZlF61NeBtHxgnXxHHuKsaG3DPsqDU+
1NpaOo9rm0eBWGEzHnoGocuBQ8aj2hKgfvnJhSFbsslSbAprZJ65v1SJThlsuzKJTjV2oMYioaeH
gbX3rV+qSxmdpgYgfvyzJVzTuCRJ4sX2h8dztu7a+K53tdznBCZYjPGz569xMXoHNJpT0HANxn7k
LIMw0Db0WcdzqU3W5vHDx4evkcVbejU3O6nLI4NYLn3oew4SHGVmRCxtG5plFDRbM5VvRFjQLQnU
bCaPbCOhCd+lfKTyqnKlm/Qcpz7BAR4ssibBmnro7CNQ80byvWuZOGZxQbluSDNWDnILBsjGUG+c
672Djn1jRm8vwbEOmMPYJH/Azf+pYcnPAhhSllUb674Y4DUU+roNfdr6yK2UKVUAxDnKuV7sgq5k
7ml730HHmSZgtwYNBAIqnzSa/shALcvkbRBttwr9vN4CpHgBeZU+cPLJMRHBt0iJ/HJbGAAl8tga
z2ZL+QO3pIHbbO2x9NWr2HDouDKmE3jAL5FDzsBvXi0C9M+LwOZE92JZ9eWZ0i1vNLILN4qN1RcP
8o8DFN8qdkAEMgzUPpA5TFhbqKczvR/0R8tAsERki9n/eH8ExgXUgDg4lehekvpFlBzrtGrf5Lm5
yUh1rAgd1evEUs450BlgUCdMD+BUeOvGshTEZg3mR4+DvuD4uvN64+b7Aj2xMQ/EG3V28qd4q6E6
zRtOcnst5zdZy5Dactmy0Ub9ftRBDZAtx9CKIN1Lm/B8W6mFU1NEZpAGPkVd/QqrxV8FtgYstbGe
xiSKnvuxOBiU0brZsWJR2kwtbPAmVxcNRNJWmLQhMDwFRgaqYG1346E0inpeyOHXxO1qEdfs1jYt
Wj1lTFsspRdgZe2yodAEcS0moaT3Yi93bcnEyC+bcmUX/bXr0PY0qGJF6AbLZjSftToYSCZnCXj+
4RW2E6NtxRfTTTymKQt7Lj89JlSb3NNeehNuqC4z/xao/gEmTs4RHRKzELAMrp4EsF1rXu2Bl0jc
6+POJfiaPrDWdp0xRkgplU6m9Fp5WnNzYU2Q1Wr1MwTNrxi2NfVrxguvblwou8So9V9d5dIhEbM6
0xfE5S2G4DJxc1N+FJ5H9nxePvs0yRVBl7xCFbFX7CPlMlLjsAQzAU64AWnke/33lIOy6AJwjfQS
TPOhFJQGQshDM+IS5ZUPljabVlI6ck+rJz8SWy83Y6Nt/YZGr4D+sA3jV9odgqZa9Pi7MQlHJ38I
d1h907kntd9yYs0ck9DdNhWWDs10iQQgiAU1AIWomVaJP+arlIvowiySdInihBnX6mMGnRAvqtje
uxzEn+inOFZx//ipts8TsLF2CAEH1WE2R1vjSOdqK7YHMTc6qqLMhtJz162wThvjxWM6sHYDTk3T
6OHLAwWeC8L9wLODRWtztDUDrT+LTF3N0XuL+oT1L7zF+WBvgyBi2vwYqU2aJXdZztcxLHUPu2Sl
Gqqlc7hpylXVppRBCNgW4D+RdWYRITg6/A8zDAHkXhtGf3rQriIxrKOaYeCoTxonnCpZEsEM5nZj
kagtIYoTonhJrFHuUiPCT9NPT7qAq5aaAtSsR4WW6y2cROVXMuV+EVIlo780yrZOWG5nzBW6HZ5j
6kYZGbotc4qoRx7rjpGBfaHjZUK3UUpszuIMFBjVk+FVNNMW9evQM/HVM/zwkCOMZeQD9hkSOmzp
vAlWTUanVcV98tCVxnWEh4EmCXZXDuEhKdNLTzxgKYUWL4OEvDXBkvKSqfyOd8hedLptXIvWmtWE
ehdFBr6gMOJxzYTN8ytr39JehnVjmoHL2AmYEhhs5conZHQQHsBD2NVhht8yTZ40bjQLwBPk4QEe
aBkdt377qj2mrnR1f7FzAirXHwJvZWBm8/54Q4NtWMv9DVOkuZrgPQIX+3sq9v/Rkf9FdMTQGaD+
z9GRa/+Zf3/+Y2bk5w/8nRmR+l+uZ+ueh5cZjUk4+Gr+jowY7l+4lRwKgyQXZewhTBlpDmjDf/0X
TfylWwbJEIJafNiVj4/9e2REM/5yTUNQ1uPaDCc9Rzj/l8yI0O2Hle0/nT+ueHxzEg8l41jMq//N
umq1gfSEyTQ9ARlUGZQ+sIieHO9XW1uCbtUpXzYT8GY9mdbK6vtFweDW8/wbiYIDPWjFFvKsOauK
u++VNTF/XK+1DSxbBTFoPJOwv1tfwg56ahAw62Egyxy3Mw6M0NlOo/i90UaCqtnGfWwhiddCTK6o
v0z9tjkZqHtemOwdTX1RL6qtfLv7TmwIa7lLLLfxPeNAnGzlaD0JTjRdIWJMB3RVvNPXExr+Dmjj
wTJwgQKaKeYt/oqAkmBhwiHLDYStcHAWFqHszsQw3Tfh8+Aw7xgUXs6kKV7gXd3asr0JDpIcYJ6L
jiGk5Ta/deMFzAxVaNJf5qL56kVJwGYANQhQi+lU0NAaPk0g43F8OoG/Lx5EI7O+hmG4CaWiZtfT
fjWOusFtEMQMPW+eji0sNusJV+MsAwI9S8ciOMnIaRdD1DMvCaqWM2CUPmHdCHHnFwnAiYYbTfuU
UOJRjvK3+7jy22YAKE8HZzFpIUFEAzhkVMWwKKKbitBiHwZkn/Z0kRE9rg3JnIohqQ83EKtMAV+A
wwsYkJnwyrXJ/jrLB0461E9zk3kvKZifVYJbHm4QzKnJh2nSDx0zg13Ck+PqXOV4iCi+GsIunidD
1RJwC4COjt0FEPZnX1sZKPliWxXj3slykBUuQiKRJqSGBDBLZW+LId7mLUUTXkggvq/pGg3GhNR6
XQNwJncZ/ILoopP2jKO54DGkyI3BLMx/P7PHIydcwu86Eo7NeUQ363Vfw2DtOtyZ48Y0AtxG0fCa
hqy9NAmNIr6lbrWybNjLk/li1Xgh464sL36GYa/GaEX3gbuycR5xNsAM5zDRsqTgcsbGNk66v6Dy
AMfZ4xEhzS3iYg1Q/U6UlTqRauvqxhEd46numLxRwphSMNNBk0ipG3Q77kaAR/cWI+41wLdVEzES
jzy5iVTQrPHtvaEkTUdBc4id/MYYOM3T7s3PlLHWS6HWXUW2ME4dsBLcEBwZuBtSr6s0nBSaDQgW
8EkTZTumJf6ILghnk0q/YbW8he70htN1gRl0WqqG8QyQgBkV0ahA7pn0fOPIlKF2em4GBGtff3Gn
zAbCEHAFJcA0KWoHen/TcDvG3xjmjHyg8D4AeSkKS6/3T0lM5KZR2Vp0iuSoOZ6qCrRn5jT2VtEa
YKWfnr1sQ3XqdEVL1kQSBpXDLiEjTeCtaG+VqzSo4QJpzTjLOOvZ5cjRzZABLjDEdXOYdtZQfOCn
4EAEz5sZvrbXMg0MqRrO4tFSDM/6d2WQRs0iY+9MxbPhtM3CVmW25SB8q9Rv3Et/ukcZocOXwEpg
vg1h86q4Zs5aemiyOr8JkgSLtm7/yInhH4e9A/Sfx4DnzQoZMCrdDbd1Y2079L+bUBY8wOJl0OKP
PCg3LTL+mBugmPE8YmS6+e17KWOqg3t0XKPT5nIgvWKE9jGnG8ZKXy2wVcupY50zmwhp2eNQWmTF
Wg96kyNNHCPw4EpozAuegLe4plljMrMXRP+1kP7alYwSa5P0lQMToei1Q8GsHsYhqF6gB/g1yRsz
v4IN4OxbH89m5Ln3yHQ70HGjgLVszQMjvPRef8h1gAFItndAivTzJHax8eiBm4vCPegp823B6bm+
9yD5z6X5SSV3d9ANE26JC3AkrpNhnUe0AnCLz3ZA74BR0hVKtRP27vpDC9C1GQyuEhZHvG+wgIu2
OrqJsa0xy2R5d8UId6dKIa4wTkvNM+aM0KlfFxUJL9kfvK80ZjEEAUCqxdVf8vCEtZzH19Dj7YcY
WjFLRsn0U9sB3V0rrMqzVvlcLYZf8A+/mqrZwed5EFTydUM2ONKmcNEwt2e8YcMSkYI2pGqCUQSt
CBF27oIgn6fU0+DiIwGsm4+F8MbZU6z8oH+iTs062uH4ZYI+8NHDafeZbiMp5HnGDXxpON02LvI1
h9oL0uW16Wx/1Wevld18j7ozXBz6a45MasZ52PTBkuRmvrdMZxNHnnHHuG2utJ6HN23aCe2Sv7YF
y/qY+kBk9CwFQhkIUslyWEqOwpgcN7qVN+feB8UWPig/nttyj7Lufm8Mm7CjtqfmaknS8OT49PqR
fEpnBCqrJZ+YzO20iYjo1802hhezit0e9ohOqTelkVHhvHe1I5Ahew7DmXVFh3gfXJbYyVIg6TsM
q7bajuZU8EKv944ODRDa0j0zmFnmZs1SJSCo2s5GTOi5ZpOsZFbfu4I5+uDn+n6ykmEunJ2V5doy
Qu1utPx3F4KSpHSN8myLwEMS3UyQ2itzeCo7XDCl7hGuDM8p5IFZ6OVvGC001s02h2NKxHDKFRTn
rt4wzNxSq41QbRfcvabrpE4CNvrDiKEvfBQ6reaj1iol/QLrJQJHk8dipVMHSNVJuauFF1JHf5ii
c1DIW9x487IqT5HOZJVC4cxPb5BlliGbHPus/jZG4++oTNeumZ7xql6oT8aMPuqoX/C9ewNXapD8
4hL0TPcD7W9YWrGz89ptm29OayRta3hTBmoNPcv1E1Py4TFhvNN6E86h614yq/+KUu0diE+zAJDS
LXQh2TNAdaBBVlADvewRqVtbw6TTI8K6SssCahIPvaE7WLU4Qs2ENR1woJgzvXF/R5yyCr94S6wX
4pqrrPLounWNahsMmJLSGqJQyFOu0+KwzHihJvTeNK58yzz/4jemS01tfCwa8N+BU/0ihVIMprMq
JnWt8pbG4dqF7gTIf8JPU2n0q3HSmPW1dgmr8VqWD9G9cBg7Zd1XZY82Mg5XUVAX1awe419DUfzq
1daR5XfPqW7GGPTouZy80hQkkOVqL7Iqvjjh+njm6J6ihlBHRiP/4gVmusT+gY7LbAo+KxtSz/El
iZ9RjJ9GcE1BKDfJmH3yXWASqvOXON/5wnpOK5bKOLGJp2ruduyAR+i6BOvr/vJG+5w1ktbe4t0x
801d5rdIs/eZEVmvJCHuTAkiMO/2l5EBj28KtwDZRMeW6uPfmjsdOELVWzvq2xk8lXaWRF08M+mm
Z8kBZEslZyu06JIC7BR5BL5jYjTf0SVidotRj94TvK27XNN3egL8tCFOwBgruvYuEPkk19+ZYlFA
aWQvYgyzhd0Vxn6QdPHk9GHJ6Xcvh2M/3jRt2TlNehprzmGh4vILdRbyfdW/qS54KTjN2oa6Ghg/
5hqNd00W0WCqnGxdZcwzmSPmtpfsKLrhy4O9wR8GMRXr1ycyh4PfJ+FkX7bTqneYSLd0F7Z9ucNm
mK+Uk/7RQi8lHeU5/LLZ8fwKOKhiND7SsBNhvWYPgCnnkoXCpkkFgo51se27tVd2nIu6idOQdrZq
fkahwdcFie2IzAKwGHOmsMPNVEawNJo8pkk2is52xIUnL0gqdKZRzz2Hll85VoKBPuQWlwz5irJL
+PmTBWCpp9Qml+MqaPw/cVNuC2mjGzn6a5SM/tMAHYxVxzfD9p5XJOIhhc1tJ65WpoEBUJQgRTMd
Lk+Ha3QxOEYJzkvb+z1kRNnxsAPqag5ULL/XBJmLeoL3kXff8fQO/iMf0486E1c/ZF4C5IxxKBOh
Dh1KKB1dCSUrIHS1YsThQKZFvmRxQxkPj8LIgP+xlK/H2vZWKtLtOV9tPA6geU+lgSfCxM+EiyNl
YmyrAPRTLUhU57g3BMmKBwR0UlLsUdj9RQEnd+6p0sDRiVoB025ZV/1x1OUfobvx1c2pwo2Aj81q
3/xNpSmtBjzJFz2pvqZiAGFm8kSHSSgWusJSw3dGL66mrbVKmltsBUTp/Ubt2hSRSmus7G4T/6Fk
OWvXTGwW2tB5RKx23GgQa70GaT6UuEelR3cj0zUUMKzjUvevUhve/cgaFqytKfPlvDxEHA6ER3Mr
5mLRhsyfkWM8UWbr7KJ6LwKS6Xwx4Y8grqH4BB1eLP2h/VCbSPWWVrEwWChoNRFvjLxRYdyoIP6F
Rk33HYG/TUAtocdC5uhPVIaw42IhJANrvAIEWHa+R99wsRZ5PjyTGyM7Ga+Zs0HRcicGx1m2qnt2
P7qnGUdlD6DgdODWikrrR6y5+ldMu7gcYuxs7GWEapN5mC/GWOCJ5+C1LHuzWUn5yDZS/BiycWOW
PmeJFa81JwRMntQkgof6qro+mFtg5GT7wU5j7LvHQcLHDXGQ6V7GkaRaKKeAgXIrSAMzxL2LcuN8
GYdFvwF3+iT96XGajGwcPMWdb9YgfqXJWZ8AO3Y1fmHpkz/Ko+rdzTjQOMrjOHP8DtJJTNGUlR89
exivesU9JscGIWzvfDNNQKrhEL8SJCQ1zbRwMIBM2tAYzDaFRUMBvFVKki7o4W5O8yMPz3KyTLYz
B3BpW558izhqPIQUxxVXUXINqX3a62HOrLyOM48HPjPjIVhiW4MnhXmEmjI9948k1M51XAGk4Y47
TslLrzAjFoCSZm72x096mmjsK7gG+mk7YwVgmj4t5h/odf1COKQ66E6B+qP2AyA6XmZ4nDFKxIyj
ZtHkPk/seAw3DGcmIOouTEZieBgy1naHQULBtUZw1ZZY9nPKUC9Kd/aEJeXeF9Nnb6jfAwQxljq6
hgi+f3td46yN2oQ1bOeXidOJZnPfCwr1bBn4qEW5yNzqs4mGm5wAyJJ1pbSFTaU1qnOThDU2HtBD
sGGNqeL47bcP3CG+EMnGktLVuxRV8NElOLg059yrebYtZdEdMwsQ4zQEq0J+2lFwdoXPxisIa2ki
Oaki/Ug4ljlw+hYtywPzTtYVRlIpKJQ1o523OsFp7ZlfP/Lb/2uV/xut8pHi/J+1yluRfabRP4uV
jz/xt1hpib8IjNiGY7NfCkEW8D/ESlP/y0OpNDi5OD8fQsb8d7FSCD5kGGDdDcmCbNn/oFWKv2yb
9+m6TsZUEv/7P2mV5Oj5u/5Jq+Q8Sczf4lXnkliSxn9JtkifD9AKAcDFhhw9WowBqBstP1TgYDlx
NfeMhbY5W7BI0ar4AN+1xwNdFKdWFjEFK5xjfj5g5TogJuUbh5oE89VR9QvBg/KjZBJRPeLZii7N
HUdM96XyrZURZdq7TaRzVcO/3EDw998xljCz6N+tQDM2ZSU9Gu14dxKMW8kqdRMmWYgubFEWtWRt
9n300ujaRxzk/pc2aucks8J7NAD2VzUWs7RLMKxNif9SpBx/+tF8zxtKAkCLL/KKcoIp65Kr3sFY
g7r3zl0NM9OYf+QR9GUrZ4TXUF61JNpGgMCjOdAs62be6BxEE4GaFEsPeUuTzWtOB0Ai2vjbquJn
YNPuMuWfvpu4XRD/1VzUk9TZqTwhFdSFaFnRlL2rXseslDKb8EQCCWPY65TmfMUCva6QQXsLhqje
1JSvbGKTWaFQFKea3OC/yjA44XQt7xpDvpVbCUUSPW4uSiLLSOjSne38cusv+jL731Q2xjC9ZIiK
UcQrLkdi73QT3HCAMEsFYfAV2Pv953MDOCACgfgT8sZj1qb3lyQW9obqNRpd5RA91WN3gv9J8laQ
f5dVMmxVD/7YdFu8saA6SQD64+uUCzKtUeDD7Mle3bYe6RxA/wQoazzRhwW0GJvceQCrS+lH5B2h
wZlreDPZwVBJwsbqjTu7VtPu582fD5AtMdcYRb1ja8YDrTSuecb02C7pW5Egs0VHYZxm3Rod9u/Q
1+FrIRt6PAe3frN6ahUytn2Y1Pc6YnpbVE5ztUvLXuYwYI+KQeBmyiaw3UAmDk1lPoZ2XXNpSwWo
gx/VC79bAy+EaXykDXfjsnD/+Nqdlzj0e5uaHHwjzldHB2IPeOBNQTliKR/t6+g+mPT5spBheuod
DDxTFxv7YrBinDcNg3HmlocS7tzKrCqcP9oYAEVS9c1smKAZ9BHeyWnUMwgM1afy6mtM3u53r6WP
Xj12LCUPDP7QfjozoOalV1/OEHz31M++MyNwOfBE2YuBF5e0XzE+CeKEy6JhtofPSVvLTFs2No9z
MeBXiKwRvjtjWIobJuM17Tniw9aXv6iM2DYWFHM4QhunYMhBjLG9wJX1PogjC7QBN3qBaKgvikEG
l8iygX/3jbGfaGLdufi0NrWkAaW1HnEnkYUnfUherJgzYNFY1Veb4dZKDP/ORSZZGUVe7azw8cQl
hSSPUPEZOmxX7WGlgrnHmQaoVNtp9qJwSxfYapltbJw8py4Bx573VnENU1YBmRTmq10SOk1SS37S
H4USYeYBx9S3JknJcIBVWIatbV2xD/UAoL1faVw59x5/1ryidvzJ0NJgLQpf3+cU2e6xIRVrryrk
xTfdcCHrvrprbfuHuU/4O+vQhTFcY3XNqZMapfeZmZMO2LLSnwVj+2Vm1epk05O5kS4n3op+B9TI
3LugDHGstyrnq6H4WnO8/rN3JCYqqxqPgvn9gVeKCYBFVB/UBILtcewvK3swaeWAc92iLTTww2Kt
iHdCyBMfetXrh0QF7aKqsQlQMB88NU3sHjUGsLwEjPFjqukfD8knPQWxcugoJr/xXz4goP78/Sdi
RlZ//wmjLN7b3sp3BS63iyrrXxGT3HcBEZbcbeISsGqTd5sJBw3IwZ24LiuA3kDJ6RzIgzUHUAkL
56gJs3yWJYWqj/cnRUOdfeGaDL3524ZxOII+yWO6pXU8cLe8DNBtLMyDQg/MW5ti3TQD+f7zQePx
GWUxHjgLe6efT6hcp+L4x4Oile0fGrq8t5ZYMXQjBsZMDovr6LT8x/u56wOUNFW1/nkT0s2hJSF8
s/yh2w6W9+rRoIpzl5e8FRo9LxSprUq/Dt5CrHEz7sfFOcKG+1IW8QJxJtf4KvQr/vyJ0nErrjS5
vf15s5fexhp0dcN9YlxQMu8/7+760l8nrUma5PFlMswc3N+QsjunMu/Uuzy+GmVpDXRcHtQ0z3Bl
Uq7x0VXdvWlb7epxv9+bFXaen/dnaXnBR50/Y29cKB9LpT823pGMRAu1Lc8ulozipUkw7orW6M8N
Xy9fGDAF89qIV4kXJO+BDuq9i78xRWPfCELrYma5tUUmxBYxFOVL67YfzHGa9yoYr2/hOLS0wdvN
FR10HZt196rBRziNXvNUjNbeenRwJNogLgxFElJFpFVTHZko7obgNcDIuHCDVJw9OrjXVEjjTNDc
/mBClgO9RKXW6D2KD2VBMXgcvdomCWvY7NNzq6PY6/HvEofFzClU8sKlvScwN1KuF7hyV4xcQzkM
aU+uAXTHUn722WTmZpKW+hNl5dYYovBTs4hAMvoJ53Vg6VtfYyHsStt6jgPyS4mvrNeu5AaDFA1h
3CHCoBQN3RU5htZuyq/QrUAFjcgauUt/OUnCCk/Kh1LoorS8JMdAluERhrGAZOY1YAMp/RC69gW/
n0BuP5RXl/r49rEFNE7t7eE7D9uxHogwuGa7rzC4bQKyo8fe8+ABmIN5HmVfLYs+z8jlG5RPxoHz
LE3g3rlqxZ0uTHYOfr0fTco+yET3K0KXxKP7qFGjhLSVGr6TsEVnCAA4T2yohoFcB08tuVq2sdGK
iEGPle20qm1+Y4Pf18pzvglmHI0ubL6HtD8zhHG/xmR4you0hcSr3yYv837ROv4C/LD9ZWvqbVSZ
/6ni6HMUo/pUlvjKgiz4jOPpj0ia4YMqG4LlcJ8+UIIfXRL9tAf+kZFW06gXGqr24LnWePbxXs6T
hDFD5ekQsWqGJFYer4XBic3uxCbKZX42LKZaKqnCm1ExldG9trgnJqwSY+LbiOhpkyndv3hiQ+JU
BE4pQ2GI/dhZy8a4OVlnfcSPVORodvmrmVcAFZwyxu4TEbkkCH+q7DjctFJQOMwpKHEa5h1p4m+S
IfcPYRq7oHg866y3iHxxbGtYYHja2buCaxBPO71BMJZx0/0e6qeMKMl3h+A8w2NWX1lxwT4k1GOE
j9Ayvwl19ycUgwQ76k6mo7rTkrXzeRSvtcZpuzYrZgF8Vp10CfYebHU/b3a6hr2z41j28ybPB13U
uFlOP2+WBOj4Od1B4WoUqCQBTBFcV1qpbr3dixUPEH3htqqZ29XvjjUaF+qnxqs04tPPu0N7yDZl
Sbsdztr6DR0d/3gKvELv0hOcB/9Y1Zj44jHV3xMj2KKmO9+j8N+YriSvuq20ZR9Z7f4/P5XDTrWk
rRTEZVms+mkIv1sSc1weIo1Fyq42hcZGX1ldemMuWMx+PsUlDqGPcnrviKjSWqpPeBnj4TiMAJ6Q
APwPGeKBePxtwRBihBCKxAaX5U3QSUwY2DKf+7QEkI1W4uQeIzQv3lYK4ZJzpfcqiHaDWkCptCX7
o0/u5UMPj+zf6fuUAZskasuU/PFuLxnZ4b3xNQhq8uwUOy7/fv/EwZmczrPwK2ff5eYDXsbn24P/
KQfhgCJOjKPWIDrhIc4/nIDQo/Qd40wcnf4dqOJsKHJF64F9ZbYsN3E11gsyI8UrfxtnR8Mxl1jk
yldS8uUyE2a3Nuy4fB24eM2NvGy21AB/N7qTHSPOCsuoNYcVVq76OVIu514HJWOAdf5c5XHwhMq8
kr4Yd35Gd7M3RdVlZBh70msiZI+3fJT9faLsQ+c7OTZPQ9/SKbXuaUE61X0Hpco1u1M8UMLQaBWs
GN7vlSTIHNVcyjRSK5P6CJLgNVri439FNLBJafklNhlBRHU/8eMz4jXTxXSRD3Vyc9HLb5LOBWFX
/uXnLSjK9cquqAnxGKyuglTFKyxhw0YvoxSVJfTunUrTOVUUaMHsg/eBpmIdCMtrEfY3TY9GRGuN
UVSnue9G5RkzUYrh5NfZ8FRoBUPqwX2PRxfYjlX4HEmF2tA1qaNO4hTp0/g9C7R2E7ZcLMN2it8d
o31LI619irIxvYwO9p+fT4txmC7jjldUULTgXDuioAP2AqX59rdbvT4GaF8dv7B5FCb6paZwduuC
FFwXPkgkK+/Mja+r/c/348SMhPo0dTbUPqj3yZj9vFt1ZrOh4DxdgUxx30Glbsg85i9VAwCJqC/+
PlFTSfm4oQni7dvasKnH9fvx1UicaWWZIl3FVkmwOHUN/oWjRfcB1jvDGnVSQBZVhbEJP8S35YlO
pOKj9eQ5iyLv5oWOv2cE788TQbueB/kKuc6FUOsPijXHRMRmNlcvG7dWS00v7TPffr6vre6EJdkG
sUtbVEECPTK5hpRtau+HSuBLJeFJV7kqbnbM8gjyrqaijp9IZXu/yjyz3jzNSqmUsc1b57nR0kZM
PkNBn9Y9+Rhafvp1kXfdOzKmCirzDSC5tx352KKxW6R7PTVPdis2TD9qxufdNSBL+Kew/KvN+WXb
lzJZ9n5vnyLxCAdHFQ88b0F/UdSh0wPhxRg9MpO7ugzq8U2rtC2GLuMmok+WVCYE/8beeS23rmxZ
9otwA0j4V3ovUV56QcjsDW8y4fH1NcB96p5bJ6ojut/7BUFSlERRIDLXWnOOaRNjSGK1zYioS+BV
9xpPZ/DNSNHdInr3cFgDWjKbyrvrzObRSzv6iymf6dtFVgzGx8B4416w06/E1CdLukO//dhVV6ml
nx2g7wMm5H7XcorBawr3pqkb3wMlx+wUOHFt7vYRmFZiiPvnSEPvWYRGdWZae0JfvY7EmBwswma4
13awJ9PuMFW2waW/BOhuWeNbDcXLk8aW6b34tAbt43ajYTH3CiTJFUUnvZ94bROY/KWhdl1KcPuX
YqBQdwv3q4xYgiw29eAt++EYGpnaoqwjXAKuA/HUyX7U9ewcetkEEiR16Eo7UDXIEhoIW8Z+lxz1
uPpMCtM/J6mf3ReA9v70ncYwLJaKX3QeyGzW2YWR8YIxRoRMgEr0GkWkeRsVML1xsC29Gl5ApFHS
Wafb3Z6mP3aG8blGUXZXBeXH7eFW2tPOm2VJqdO8WJnlLwzPuUW6hgfCEvt0VxLY5tq979FzzzTG
qOA6jIQIA93qTkPUdSes9v3pdvfvg7x9NUd+HuYxcwP145QdoT/K0RGcOe6Jov9M2oR+9eaHILPI
Q5DMA2rPTi7SzDlPBHVaVQNC9z9I4rROtztmX3cbbcQqmM2JbxC/ALFcb7dRecldl7HZq0YRXQXJ
FdfUSLKloySLrHKSS+226QUsmrutbLTF6IKuwkBe3qXFHAXFP7SnHvioCCBeVHWfb4lQ4AMO8uve
7slbJZNxxTpt34v5oRIdGY18SJdpXk4nP8c0nDQgCDuHZNo/j7Fmr8xez5lTE8Kgc/IfK8QSqm3c
I10aFxGidK8En2V8dFXL6Ju6YgkTNTwSwfEaWDZaRvREO5mRU+OinXyBiCWZgriMV3Ovu1COQ8gg
WaqzkuxF8+LHqMzOObumBzqhG4OB3kOuMJyaE5q8213S4+FtSxRtnU/4bJPU/Vu8JUaZKGW9OLSd
/+H3Y3y2iupDV+9FfNB7XIhGUDfLOA3FnTDhNPhe9ExqCtE+CINGjKErXYvqg68jiZl6wyQeRnvL
MoYRbi2cn7bvFi76G9uL4ktKxsddFwfFnaY7+T6Z+s8K7pFX1cchHMWGisRdBWHZn8h4HdYY2HfQ
NolkHlpj706accYNiY4yPOGswhM0mg75yCUfvojATGJIUyTw5JF2dkhOhHZWVZDvbvf+PlhzRnuY
8bKCqi2OA+3T46CYWHpCheR5sVwKW/l3zVT3Fx9ZvEIOexcP0RNlj3MeLdffKnIBVwZn2nOP8+pA
oQDh3Pb0TWmC8LCZ0R7d+dBPYXXUhUnMGlyWRUfL/sGZOnSUYxts0Sk1D6mUHzG+eyBP43SMNbeB
CCvBf/RJUi8jGl0rnQD0LZMh6ykJVLSjAbC2hORaNr/Man51ZHX8tSqhgrAQx1TOKnGl804I2ytA
w/JB2m50IS7QQ77O4/BswmWLvHSfDdrVmLCgBDV5WHyExJdhnuLKpdaLtN+ZbZEdmxTWoQw66+A3
CFZhnzCYQ/VrtU1+V06yecrKpIfdZfRLW9Usjj2KXsdz0jukIIvcyuuzMUgiBIPIXZV6khzCDi66
noUmkBkuasQFAh5whODyw2Gy8ZpEdu4c7KSfNiStCyzL/vRasuItpmGoz2ZnmvjwGzJi2no6p3HX
rj0KzeXt7u2A/oxKwS3TnTE/WW/kdOjbeHr1gvKQZ06zCw1fY+Bq8bKHZtzXet48w2ID0TC7dQbX
rp+1Ngrxgmv7OivIr4osFhEog+5Js2Jnhb0n3kyhexKyjj5ga80WDa3Y4cp+Z+YALGY+TNVsg1Di
q2YDvcqBVD8Pg25uNLejMuVdO8pBIzFNb17qbhLfzUDTUxLMbLp8xHKZPkaCWaIdee8mKpjLMEz5
S5unR5oo8nq7Jzuf4MgufJp6B08dtj3T686qLOkFltavsefnY8K0tygrMVu4Wr3Hk/DiyJnhiQtm
g7nVdxajMvNVpHfTgtIGzq9AqazlmKXLaNPPH07ba8tZIIM6N42YI45jwj6j0fTPrvS1szCc5lV8
x2SJQAMycTRmZA0Gkzwy+/8tbWmgMLGIp7fHyTjAZxmCsrlvfau8d0fAgQZDy4FkbXPQOL1r6xi3
20h6Gv9ugxKjMMYTgWooIwDFOqpJtjXXwo3Ks9/K6cevpJi+fen0jyrwv/0Bh4uKp+5FDKFJDlwa
nW53O0u8JEw7Zmqnb+3NLrdfixTbjmP1Z3Be4FP5T56bqbTOWPZ+ykDwh4KIoxcpxr++4AcQB+ra
Wt8eEhFUiNqHNKajR6DcUTXnhkuI3jhp1wpZy3ZMsH7rWD+8dUyU3EKv6pcqa9RzEXYDISvlMWxC
9ew7guBMW9fI9ISYw/893VmkVd3dDono6zuVImK9fSGIc4kwqmqWVSOx2M0QWK0YzXviypxl33vG
qgxbSIczG8BBJ7tN8nCepdfJ6xT3v+3KwfZPOzdUeXnSEUuebKf763B7rCrujZGAyKSknTBX3h6u
pGTxnjupuQ3rHkJnFiOqnLLfcG1oPfmJcWgMo9iPRmPtkA4kd6FmI7HN3f7FxHdJfcq+3x07rONM
pjD9UE9xvU/bU2ZkMX7VXsy67OekNrRt6ubOybITfTWFjJr0XvutGmUcm+KXldOZCOAJ4ymmfgSW
FmwIKiNd1zX9oyKlfVvQNLg9lPVqK+loLcfSyNet6cIJgvgI1MAjKKDWQ3YXUAZWHqYMOOZtt8fZ
YD7f7g7eU9jF4sAkL37ERPjWCz3+ZLxWLYU+emeB7fQePtDKS/RjMA2PQHmDLVDZ4XQ7WPQy0X0N
6Svyxuxo9TTWepH4h9wPvYfO9uTJGPW3CcljgWaRHDgoAsbaieunsArrjzL4FDVCnWHCSpDNxmeR
fMjIaB+81LYemfTfUQrvTLPyP236EMRtBGS5au7W9dW49RvMyIp1ZEnlOF1uB9gm3mlSKIGY7q+n
IhiPcmTu5Uatc+8hpUS0Y9WLXHj9scv66SnAwrdyAxlvey5mx1GwwETyUgGSO85s3R1GLTps/nNu
J+2j5lHBmHr5IlTQ3zPeuCOsyWdDE7zbtemdzRyHQDc1xYs30Do3zdRFCecUL45NP9oRlNUWVLx1
jh6FZIYgYWCAPutYDKg2CrM/u4z9NsqQ2Nv6UD7rbbtzWYuut3uc9g/KQeoZNNAklMi4crqkpw7m
0MqVkRLZJ/I43OFZztYOcJUz7Z3qmHhJuzE7yHSEVAHOUC91wGi0bqtXp3ut7E6eMyNR59y05VmC
MTvXm9vt26MqMbaYepND4VrhOa8B8XQg1vh+NGmBC42atK6jmaoQGzsCWkCMxiyJRoKiB9Zb5ePB
qm2LNinpegwuA9rEaRmvJ96hTeUTtOg102eEl3Bt+fAW9KDCeUCMxnlOEmkJAdyV2OlojMTHXI/W
1ZgW+xqp7BXQaLHBckOuHzERBqF1T6UK1DLvjypXKFAdI74LbA7KhAprojoEAbBqtIj+NGKku64J
8GZ6FrlcbutsTAMiGhMWXCo1LoIU+NXrbCpb1Lqfb0YCOg9FHSETz/4cJ1YgWU/DwvW67ihV1W+i
bGgfMxO4oZuW+jcfvEVu+gj45MiFeXTXbkyrzqwZcEb83w+zvempc4FoIUtvt4W7qlBI3dGWde5Q
pLNJxLih8hxZfe2/FxOTiQx9y4nGdPlURfqpy6avyvO7HaGhgN6w6PtGUb40OqFOft09OAt33npr
CGWOgBM6XnDsraIszMI94SHFsVZecaRb/YUgM9vRJ7SxMNlxfWiEd984sMu6fx+IEqBePVm6mE4q
BDXw96Ga79bBeJKNLraWTVDdIMh+m6xsBYOL9HIE7zs1KPuRloE4lBRai7DSrMekLTCXdi3xFub4
WZuG+mXb9LdjO8Z95HmYPXv1bQKvgi6nGS9xYGAZtYV+qIR5TlsRXDMyGhaQvDqytf344keIPzKN
Za+J0k8ALAkeHR20CC3z/Zg1T1wBzA9BK2BZTpY8dTTOH4hK/GibQHx4Np/FJDVgxg/udCUn8zcb
PLptff3slMVP6nbjhxsbKQaMunkPmQcsonaoMKZkAp6omb1ybQOYSKLfS9DkaulEHgRLfLK7Ksw/
rS4JfgwnwhNZ1h9aZqcrI2yMizB1cWDEPWwmipCnPubPB+sXf0kTqK4fbsQ0qtfRDiTWeuFsYOGW
aJGODdaoT+JzvLVeR+BhuZTDgcwfpzZNoFil49IXRvbYJRNTuSped1M97lEeZYvBdfE3NN6rrzQQ
QqWJSX6KiQXUyQa/tQdTbFz0L9PRXqMbALSZx+M95RC5vG6Mxt4ttXMKEG8BzFGu64KNJzC1ZeXa
0Orpra3EkAUrXxpAVvGTGDmiybEYrIfWCox9qbtqUyWifRM+dV1UV0eD3tqyLi37pDupfZICYmxr
u+MzAuAVeArtbYSbvatoWa4ZJ2lv9aS+vKG273U2cffm5HzcHma3b64d/s87vKLhO3/GOpExSdWc
VqfMBbUED0x7iyHTIXZj5qPwQLxYaB9v387cJd9HhYJ2OD+NDgjDR6m7d74Mgmtg/db1fFdnlYeB
mfZKQdT8quhrc0s6w26aJTI18pmJ+eySwXJ9nii+Dn6a/aZVwOVC6Pl7PuhzQfw54wburFRoa8qQ
5tgrhHwJ1pN1UNn7ymOjB9vb8ZvxRAtYQodGTYKADKkEreV9TIriNrSKZKdpyHA5ucOtQs23SKv4
gDzYO1gZySa9DbdahJb2GOHPiwJrNk94ROhY2btmIkc20z65p3JDXWmAQGKsDQqKFk88BBAcCa+c
u+Xlj+gKFtBJE6sGcJMYmuBaROalGnOI/QH5WINzKdRI39MyM07wcDfUhbnVKrUPu+BumLD8txMx
z1k1AdmsmruwwQuDl/yjrPIOzyRSw1iIhxbD2S4LSkA8odXCTAIdMZmTugvihOEcMupl7Yx7j4nO
w+2Q9OBNWIqDvXIxzcB2rC5Nw8lPmrg8GrIlO9ngdEsm84cymdlnIXd9EBNxC3Y3taT2qkUNhkmu
jyCcBvBfe7towkuWtASDBZ516r/ihJDEnquXFtM4qL0rRV+BdrR0eIMQoJqRkW/Ri7xCj7EfUMET
JTgRdRxy0qJ7ruyHaTDmvMJWLtjQnqIw/X17GBy9/SD0bwZRjwbOUgwEZMPTMVqzuQIy2Be/zGa4
Sbl2SWg894a9Tgn+gz0Z/NiivYYSp31SAeAaemsu8wFsRjGWEmRVCZHq+XisXTdAhpUaL5OwEwpE
Xqoz1ecyn8mzRfRZ2Ly2AfjqmsAUfzGlwl5AkSjX+Nqtsz0fbre4OtXrIQPGyCgMV9Ds0w4neD/R
bNwo2TQsaZhSjfv6dmi13zmSl4UdJ59wx1BqEV4YDyx0MMjxFVUDsyAcjosw6LdWCOxb+Tqq7TYA
3VEMK4sTZEUf7DIJkRyi0iWq1jJWmUKsWrVD+hh09z2kyQOwsG6p5+I+onf8mvobx9LQIqtqunO8
CuKH9Q4CNjzkY9fvKXuQtXvaI2vGKewmd8uQUEB2gg/llq35aN83qFCrDplJHdIjqyuzO7DRJ92C
yOqtlYJhsvG0WEm9abvw2I9M0Oxiug8kLoJIut5jZ6F8FblPWehHz2xT5VIVcflSt2mwwEtZXepo
eEP42QDVgczkAlH3wBo45hSdvBYXUgicCmV/ML2oyrAX7WjGb2pIGxoyYba3bNRxlBQsgRJsmGgc
rPNxgpkFaZRkD6XdF5FDNVukc0MXpGoY84LjUr0x/vksim4HOtC5xEjqoB625b00yAi2zmDJL2jT
xoPWVC6gg0xHyds/UEl4+zDNums8HzLkaW5RVtvRYxuqSgeTSlOqc2EOr7FXB1u58zVYjoNrPOla
6l1zEqpXfWiMmw6uAZ7n4KyZorsPmGFsA0cwHQLWaEy9d7XogV0rZ0zXnB8fzEjIqzXN5IrrI7lS
gVFH9A6Gop7/B3Di0xRQ47qtZW14hn6yWudupNm/cnwsH85gPqemWR/rriJKQNONNTbwbnW7q3eR
eS9pPQOZ2Nj1iOcAOQIXl2ayoHiV/sYUj6MlyW5wAnCwqbbpMz26tjtmS/ZCF4S+C8v1zoFN3ZuR
IhuiCF4Q5KCoVtr02iVy2CqzIi+icqDcNsQMBrVL06dPmU25cjUITVwma/hBDJ8dGB1N2qLxemcJ
0ebqkCMCuqnhm0L8DnTJ6+tQQnJHhw1LUhBKVuFzXhXU9lcX/frC9FW9naYKeF/b78ISMXSk7IoX
MmkrOnTZumKaUQwQaHBzyGtlY2xjiuCsbndvz20TF6HWPnGHdlXlvbxqJA6h+5qWJYluq8iAsgKo
Gfxgk9YAVVS/mRghhZSPl6LygosF9BudYnZ1ZMsMsXOwnjrDOZ76c1LlSFkIGKTj9z2ANZqTbs2L
q/q15pbGNfI4eKVjHXvU4q0ievn2lkRcq/a6JT/1esYSl1S8cIFizKTWKmW4gm6L/15ljKwuUfJC
xOEIO1Ggy1fNSLJOqjGb4+A7WXFqBnXpYxWcEH3upJX+6oocUtGgNDq6pTNf8cqlrW9UElw8EyPj
EMH5D8qwvEZ5Ht/d3MSeXlwJTsO6G/zSyrLZOgSiAMJqAGcMcPe7YEEF4m/atLSvxaBLflSMdfSX
0YXdveORnt0FvPlm0tdEscwXIdKWa0S3pBYxOai11tuDzY7Q0n11SthsE86BZKuL2sHYWexs0FMM
b3owf0pd3Jo2tmq346WXHYZKq9MFqsS9n5vTqcy0k54YDUb6sT/0TSHWcMC+ndRClicPTkAzH1+B
g0nZY+IsoBB2aexeb49JEWhrHt+qDjm9S1xkq0txuH1WJ9sWa7Zu1up2V8wf3Vxu6Ug6bIt9Z0t8
ZNr5MU4SKpSm7HyQtFwJ8o4PQUdd+WD3Q74JbWcTyorJKjyhELKvX35kgfWDT9X59Ab/ufHbHovY
eIGmkP+yQ3fXxGXw2zQAZk4t2coBNF6s6AhGrTcvIPtgYYsrFg3QYK4xkAEsyU0p0pw+IWKR3FAn
QUroTxEnsC7t9ouL4WdX2M6H0Rd43LG7vbOeEfJhK+s1nToP8I5XvZAoIJeRl3lPhIC5y95s+sd4
oGmecA49xHT0VsiE/fuyIt19GntxB4lTbdAK9JdumPUuedScw6Twtp7UJUMWNAGCjLqjFiGfoCST
B7+uR2Z9Nk4VvxuOgT71O1wY0wlPOt5SYRtnawSc7tipc7ERI2+QrGt3IbsGTn6vuDo9+kqr8PuH
xsswRoep+6js2Fy6pO0+w6uGnh/XBgpipNbC0tM3LWEFQ39ovPtM4RaVbIpPHHjvRoomOQiLq67k
8DM0TPV0r/jdOenGaUI8ynFG472aQS8xVnvf4X2PpjXvCktRHsDWFjpReF6hE6ouu99emR1MHPQ/
XVndV6OKv9NUeyWWuf10CPLig6q779itFC8hQpqi0R12rdSFS470EfVd88zfxT5Np9onwCdbuVUn
HhQd1VUDkPxqQntdN+OQ3dttSZBrEGsXkRCw1SBDOds6fSNNzV1oizAuaDLiWChR7iNZCIZCOXKp
NrPAoJYZwG7EnoB98lMsA23b53V5nsjuoZaxCWWOihblbzvcJQXFRlRI6z6tMNK05H0/ZPyxq75X
8rGOOoyrwhBPpklYgBi0+CWXLXnamKJfTQuPGtfb6J04Csi6KD8/Kjl9ASPLv8omeZImEq0Kem5t
leOvnnlsFVW0l90gYALgEL8ix9c/73u16NgnoBdFKMX5wK7eKlb4QTP6m23OJNFrfpmheY6sGL26
cJ9iR8ZfEKC+EyvtPkaN0aAce//Nmmh6lYbbvIL11xYpBPZnYEBwGittAN1Fx73Wx/xRYIlZyS7x
r0LvU8yurQ6Hy7HXhW82d21BQ6TFj3XR8Rxsa1VlgB+qeFeS2nmSGaWSPbbxsWbx2TOqTw424uoD
Le98P8ag7SQqpF2Zo7JWAKG2knnQWWmTyY7LjAl8LcNN7+nlPYpnuYbUDtk6EWJVjmiC/b6GUj+l
M8sXRgRtyOG5nWO9aBjAdqDqXEjP7N6ER1qCtLvwY+S0Jv5g+kzC7DXmIvDtaNNdWbs+fAixLyNb
/63jXQ5qsBZ4TdmfYafAY+4t/7z9vkPbaTZjSYPV3iX/feGzMvZmEP+mrDjCS6l/VONfQTmIr9IK
3iFLxJ8KOP5iJKzgXQlYS71Xh3R70Ex0qu1fch9lI17Q5NnWB4tJT8XmFK3HiotP/RArCArRMCVX
lp1hDbjFuyMJk9UnS3G1atGxS5ro2Mbir1t209DbbVziov792O2WU5NXS+Dlfz+7nr/8H1/5++kA
8ztn+fcz//Frapo0m8kyrn9+4t/fd3ve7W5AlgA66S5hY59GR1mM4RGjxV8H99+38iQv4Fc1CCYr
FuXBLC9ZS/upGqOjyWwZIK5RQ3O2Nrd76Isdm3FkXhwzfMMijNq7CUnuJRupaHz3LmtLzAoJ53ab
jCDxkhg5czVE2tzJAUY4P0h4Uhvb1MKFnh2gCP5E7GIxoSZadpFDtY5oaoOJ0HOWVeK3Mi81WZZL
inRV7RwzdBl8a+4VI9v3gMJ4LRobzQkFWlRUz7pbOCcCPMijmu8iInQuLSzxW0/Xz5L6xJkdXHJP
vVaR5z2nlhte6qH/UR0JVJ0x1cfGtJx9Q3jpSiipXgktIsYUHXZjpPneCFv9TcIxNSxcvlOvO7u6
53PlFGkJ7i4lcUlJ88DSsRaRPf7OuwX29m1topAD3oA+VvbTWsBEcBqQ+IwdRnSBxtuAHLvGU9l4
ODPloOZMtOki73OUxMtkomtSz88vyUirGvcZFVUO+8cddgbFEIVjc+zq5CdEtGC1yHOjBiOJbeA8
AS1OECVwyBUBxek6sCPQ2EUeI7jKLppp+RdrvuyLMSx2peJiw14zXAngP8vOjeEfCMIGy85g7Fyl
YAyddK+FJcumklhFMEC2pHWqbkzWYlAVCky9OkD0bBbRAMcuKS6xFmmb1v4ytO6S9uFjmEU610BQ
NR09MOAM4YopK50r42rTP3iI3S8gJcO6qnmQfp/xEEq0RAqtPJZDmC9CvaK/apaFY0d80Mo3Ok50
0PpCrurBObA0QBbsRgxOVTHtUgcj+ZQECyODMBN2IDejuD6NhvvmBLW9bUZKDoGdsmd2okDOnTq/
n/nzYwWHKCMOJAEJWbR5sUvp0rRY2AmhkPnRIEMOv/vBRgV7JKCJvsDs35ZWgzndxjkKjG/awWth
XEwLv7UbwDA+0+JMn7f2NT/TnNmQNtq3VJZLU/YfFWD6opPdm9FD4k6fYUD3vzJSfSA19h/pVDeb
0McuHuHaWSaaD6eFfi8QOwBPQ/84R7PUhn+HhwSbOzQUNPbMO3Ur3JYtaAWn3jth+1FMPR302nzK
qt8BWWxuAzrKdCeH5JX2gPZ0nU7Fvmrb8tWCHbXK9dLaGJARkNAYj56o1ppTI1dr0/dGKW+tsftQ
eksCg9RaWDthzufR75ehbZdfbepuzNzf5vaUP/ABqQ+aNTs0nvQpMF+HIl316EJdhiNflhPpS2+m
UFURih5TZ4iMAkh9idBfB46s37IeJ/8Mj+lj0e76GA1j0DAsaSbvI5RGj0VLwwCam/kCkIf+gDX1
UDn+3ocd9lnq85YHJfG9RSF78go2DW0wunuaLeQ769pBryzYDUrXEEoHEkAX8tjKWQxseuis4JTW
iX7OUUjtce8Xz2EcXm5fiw38BoWS1bksUWm2DQ1GqZ7KRNfeS4JEFxJMztVUKaAgv5ErMcrms8jh
hpr6i24VbLjs7BsB2/SRkf+yaMkvzqFyvk9au48shmlAaa3n0fkOUfFTh9mbhP8M/iZ2H4JmzW/O
/mNkGMG3h/a/DrOGDZ5kAQDoKucFt4mqF69zxu95c1K3Wjnn76h714/v4MD335C0ngelp1/Eg36R
ymV/hAPbfDDwXKPm8Pm8JxQDNQ1AnflWb6N697zYpUU/3//78I/n/OP7/uNbbj/i7y8bKg23CD7P
jSsJpx3CEPx/VR7i+dBbbZjNzZW/7t9umdA2wf7zmFjEo2jgtmYY5vOozBds5ccDzCYY+kXDtiaD
QKF5wyGdISta5WNDLm11aFqp9GXTNc5K6dABugeVmfpRDzC2j3YlV1VGU2p8JHGCPbUzkXwVjsBU
EF1n8lAlzXdq84uHsZz93ixSBxAGalrebhaaUR5ut/75lda2/5fn/8ejf26KUXushCEhZXfDYaKB
cQg9dy91/qSqtbjOOl11uN1q44jX87889vdT2PauKf9ga87vTa2i8TCNkqD1DPGE3rFWsDEaa65d
5EgezPnw5z64QXUI9UQdtCzlWclYsg8K+y8mffLQI0vPsJbP783tgcIQlFfmZhjDYG8UYUM/0KwP
XkK4mp6AGMWCsrd6zPhR3+Ja4Yfffhk4UXWIJsnFMWjs8+30qOq4+HOulezZDrICPEFIEP+BVdGl
5qZGJ+tbfE5cO/nzLt3eKmN+q5prTyOPBYn8Ht8I90O5jtIhP4RWOR0mTRtRXrkZ1oVxBOBqNAev
dtlyyGBhpRqEC3rza7dOr0MdYGTI2EE2NdM20TF3c5BB7QhkpgqS2bGsRb+GIwyjOdH9Q+luPXeg
UwqKbRkT0I5Th8PtVgPRGYcdWT0QNg5R2LcHW7OsbHG7eXsQ8lywk+XVBUtoofL+wbqJqbTtvlpb
IwJFkzCMiXjY+mWe74R00eR71Q4S8/RpJu77pBvP0lYosMo+Po0aHFh9COr3znQ3Nsq57w6GITP9
ZHgwZuHAQNab7jlrI0rdK5iBmE7jsgpsk4Fg28PJ8wquET7a4r4dEZAm45tpZHuIe/kKUo5+Kumb
L33whKxxtrlqZR6cU2qKJWiO8LtFYNAE1qdtDM6SzuMi1Zzw3ObxcGLjhNY+G9Jdlbq4lTJyw7O6
WGhWvfLsXL1LrwPPqwl59rEL3IE9xgKA3yDs5fCeVeHKUzoZHl7n32Ed3KoYhoUbx2sEfTUBRf1L
muBIGaxgl43q3CDEX/ZgUb6VfdF9xn5+DqwIITmmFMQ8az3v8pU5n7G305Y5v/cnBfP/4wL+L3AB
xpzz+3/GBZzL7Kfs/gcu4PYd/2abGg7ZPLqBENIz8P7/Ny5AOP9yYBJCPnWFx/jEIRr8L1yA5f0L
OQM9bZt2jeVYHhZ+KscZe2rZ/8JqLxzftDyDHoZp/D+RTXkt/zPI0dVtRM6Y5ATCRAv6wD+zd6ce
Giduixjlbo8EJDG1lWhIHSnYqa+AywwAfCDy1Pj11rYP5083HXc1VFG6odaoV2aDzjVvodO4YG3Y
euKbFjkIcRFPzcEZjQ04q2DBX5Rv5lmBr9Nlj3rQ7KbWAn8Lg6VLWJwc7DneBnf9INx7ZWq7hjHy
VofeNc+uzvR7XNc5oJddOV4ZrAKLDhtOaeF5BR+6Hm8mcahaUMsDkNmNIM14CwA+W5Su96o9ThFa
DDt1MQ9bhIDJLpNLkhtW5txYyqIsmkOU9n6jDbshlZRMCQZw/D3gjX9ZdqFtsFSAsyp+mGENC2+Y
qd/ZOSXgklfev9OW2UHZp4nePDmU8Y7RvMQdy4sRTXNPAwxacKmm8Y33s1s2mnKXroxBZNUO6q1H
raHwHDI/XIPG3qFy33RUiMAbw4hxFoOm1BjHBaMSc2Ep657oijusseaKVJYKCH+7Lspui233rY7K
dy9BMp1rHcFNBrusqc7Wrd69YehtcNgzaQqJR6NpD8hen9b2IEGUdda6nLWo7i+my+GEVsAKwUzC
fzE89ZIn7KYiRqeTT9xXIXq10jr9qa1Q31XzTqojeselv4HZSP0YQfA4aMVv01TFoizHL+k15IKN
P9gVWoLW9m6gG6j3BxtGs8dVu+5gEs6wdNUdyoICwZ7AuOFrZ1MUb3wyVUCokoQRNo5Pmsocew+s
1KuWnQm1qWOFRRybY93Jj5G0zY2uuop3LC5xE4TTto73kw5htSycc2aS7pbXNddrHdhmKoZ9y9gX
K0VDXo1hUXKRvIaoCL2gospa1wkN356CbKE7QuxGBOZ4A6bw4hIGvvC9XdPkYtWXlb/wPPfekT0g
zCll0Zomkkq8jWaVc3I6Y070gOGymQqoid4rPf2vwq7Vspk970DGTSI/+CBZghiPmCbO3KxFYmC3
8QZ7PaoTV+3AcjfP6hSidqryYtqnDkKZNmlescF9J6gE7/IcckFuDQG6OYHBAonzgxW0HxY+g2lI
PlMcaCX9V84Pn/SbYmQULAqXqauDNqBVb3mTv02GXErdMJdBic3KHvJXelevk1L+Sv8vks5rN3L0
DKJPRIA53DJ2TupWuiE0Csw58+l9eg0YXo9nNKumyJ9fqDq1NBjUxHhXXJtoFHdqHEL+ytr1Bkx/
E5mC6KjTUhKuJtIHjfK1EilGwuLG5hpDUmSnY6J4q0wuWk6iJtx3mGuMpiNXr5SDVI+M86o/mTZP
0/rMJVc78hQ94wHQp4MRi3D/dHOnwDTxk0TbEeBbbsUBTcNqEEYAdt7saz+etXuctoWXh0FcZWDz
VvxuTNjAZkFls00DZlmdW8P//4ux1wKvED9DqIJWGAxrI5fVoy9jbM+OFYoVI0Kop0X9IH3nFwsE
VokRTk+mIN5NLdMzJw1xmEgIbtGCkoJk+AmfaAevArdSpxleZhHtYCi+kWWorFjYcc/bNMCZrc64
GXXlvNb6i2Ui5AaQVzJ9KIBuIk0E5IjksNA/O0JtNVM6V5jnBa1zO3E+rBIjxjgXv4YGLoWg1l7z
k3byE+SEsiYiWu1paz8lCI66WnsNh/afoS+vzNkwXRC1ZZh9tANls1VBQIScHkoPmYuOuhKZ0cjx
vIMGdWai5tcR5lWokaYrCeGm4NXkmGYh8kUZ+XsdvD26D5tYCtD8HR9trbMDwjdqLWbQM1ZUl/Ha
zrKG89RpX1ghHBUHM95Ju04IQ5rHDpRrcY8xCiuUY33V/03KWnGCZdu2daVJ0+0ygdoXK+s+r/uj
HEVXtguvvJAgjrLvBYrGoIfvf1B01VbS7zWlRCpKKrOotCBeq+KfjAuSvITxIKto7wiWA3frK4mw
j5YeX8JgEegDSdTAr2+njFA99OM9+UjRRX5KpRiFNd5TkuSoUdjS1IEyKVUc6Zht3judq7HStRIL
uOA+YhM/k/Vl9fFdqB6WNVdExbV8qZme80kYbbpyzq6xdRMwuXaI45d5YPE3J/I9VDY6qqSbyUIH
X9w/dqCd247ygURKze5RYEOVSFy1btRNZ+QbQriughyld9YTh4JMOKdWu8KdjHCl7+rfKsarXlbK
GnI547UeC4g3/ZI4KsW6VHFIIywHAASdsamqy/AbYdZ1C0YWnjDghSYiBFl2IuMqkPsPAZGDMzbZ
vVm1b6NuGziL3eesLzhfiL3Xk4RNazPf6xqNNtxNwiCNGoGl8r5I2nXo5NRNpvraD+2DFTw9FdVC
2J8bGhwCypn4qWhCR04JGwkjsXP8vjrxCJpayxLHesulDWCOy8QH5tkcD+oifiPB27AJzjcGOB5X
0Cp/sNp/0RDvGSEbMo4SFfhWRL5RVohvXaN+1D0updG66QUYL6DivfeTorDYJkQBmq0aKCl7DDPW
JydVw9rj5au28UXr5eRcWC8c/cUZILKjigZg4qpzC70E+1GjVqwVoKNl/lTxMBs25PhlmZXSjmPj
GsvrWVPCN6vsjM1c35dWwpr6/DexC0X8BtUb3TJDNgWfhC0aBgp0E2jkSDhK81R2wkjAQFxM9yKF
d9j0iY9pVxm6GAYmmUyRMnrxStymsBKVUp/wdb4k60lrE8me0BNT0SyzHUtRCFi38hVokfhSZQfn
UerVkODJ6wVUvwwbM26vff98w0bxG5KCf73FMlBiyYDT0k36VtiqvHqK2NpMkTKxPiKTBTj2NUJF
4EFSkrwUpoddM0DjrQ59mKWYtEiSYyHQmDrc37IpkbAi3dVuJM+oN/iotT/34j8pEX7atTlk5ngB
NfujtAmtbym67GgdK2lJVK5vFYRDt+xX4iDEIGtKjUQqvUeCUmMjZN8aIjYE+SvnDI3lcZA3miHs
U/RiDpe225Th7Iyl6TW4yOhgSRlDS0F526o9jw2nMIQNXuiFK3fpYTUeQsQ2YDTjP2g7q7+SD+VL
evRRh88ZY/q7GhSXpimgJWUyEC0pdQ+TXhexpulNqsRYN6+aiwmHiLwMQOBqmvhVhPPbJF1ebOXt
hIdCRx+0Rx2J7HtK72etm3tnltRDUrQkSEdnXnogZEOgEka0qMFQMlnCI/WT5QzZE3FJdhpbIbvH
mRK3ZADqpYFSHEwh3xW2Novvrq4eimSSd8h0ybbkOoBuW7tLKvxU5Qwz33gMiwmIGnp00fyz+tdI
NkHsgam1FUJpXGK+gQ/GdqpWj2zGRdROxp9eijcSRQgzMNinkztmaiTDrjDHHaIuR26CrrPL8/AY
kvqOv/+jy97mnIJHm+sX3AXnsJE/AAyVsNmn37XcxXpvoEYT2R9YyY+GN4C0Nou84JQHpEmJE4vo
5etMaYFDf8+zmu9bycpdkfuXHJjukBeSXdYUMd3AFAZ6PjIiC02oRBhgFPvqqInotol7ZhsTyuSR
pyIWjFlixVaHb4Ms888nPplx+T0XmMmK5TQGJA+Yz3cSBBz2LQwzs4F46XnSbascgjTSdwPjU3nE
xKIsw9dTKtTUd7yhvBnModzoDLxHUES2xoIeZXyxImXT9uZKgk02pIHJZ3BEkYhA+Pjkr5Chq0dk
x7IP/pZkpdgvCpDWNasgGMwxwtP0ZRlU4qE5FJYBdA2EF36I2dNSGTXvwgofWjfSB9rLZ7oiOS4i
KkL1MrWoQOYOq0DUTW8QjXvOW1X3sqlBI92+RWw6OUOys2EpWy3FcgcT4lXoHwQHZg5IoWNLAgw6
JNqnNE19QUf8VQ3RjRlR4dkJebdkfo1uFKIUDHt8z/LynZCfZje66E9sQL1Q4XrDdcAwUbBYKC1j
K3alxim13GMlX9GcTQeQOtlZaHWvUcbyQtD1ay8MjBM1aavWpekbrJuonPWdLKCpj0u+zIxnFRok
pRIEGV8fyQGzLqq1/Fu436s1vw9tWtmdocdkolWvohyajiGkgtuw5fAohJ22SyFC5PU9rclMtnCK
w+hqH3E3IHtu8DBa6llRAOv35XyIIuWl7Hg5ZCtWq5mA53kReFSHoxANeBymbgsxgoTTAVYvi8CE
mdFzE0ZO02p9jeJ7mhHW0LekAqGehp1T4wPvi8ghLBRcMkJpQrsvExFXtvmMVNYLavaJcL5iVfZa
2kM3A98aS9S/1eG/PyG1069oaV49BWi3bqu5vMK9BpUivy/PvwaJQsmviOFTFLDeTKJds4kkkKJz
C4jLC9Un2yAFIY2XjXC05Xew+HGSAkVAZKo86a/QBaKI0GLyRpSlGoIiko4kQwt4IkSCF55K3zLP
zpaACtgENIJBWdccUecUVLQzickainAa9760viHM3xpSw9yJH6j9ZCXFQrslfRb5XNYDIDPYV3fk
zeUVVNi8x8TSV+Nj0VQqZ5PJmIFqaikHjVuUKTCT4bnvd4z9B3ttfbTpqis/1/lWvO7SkagBojUX
RwFRA1rEIVokd4qqIoeR/0mgwpOCqBJfPauPYUjfF6uE6q0Iu7iPiGaM+ShS1Bz09A+K1K+pNS9L
jzxrLpC6ZPG9143rrE2bZRq2SNY2Vh7+zPLdWLpT1pZf5aQcMku2OHOZ9mcYZ+3U3GHUJFPX7GXK
Tk7oVEjPSKFQULWIlrI3lChOy9LZb0iQpk5bom3Tp78MJDhcqlcMLCb7N7odiZDuTtRcrf2gGQ2f
GIsb8+qvTBUA7eqBvCJYD+NR9bu8CMjLe8ym9LvEzDZx4lfOWvWeaFXfmSG7g3Q0EaG6naonrgkq
Ru/w43dpcRdEdLM5VuBwTalQMuEOl/qh6/oz5PhDKlKnSMSQqag4bdnaBBU2tYIkRZfYHMI/qRhM
hOOESl+atERqlg4/SOYEe6FMjrkDLCjhHbQL4BL8MKYqw7qD+73VRIk9J+khDFC3TYe8tM846+a4
MFlHq/zRMN/N4b3hIHfUMIu3kYnJJQu/VVNpnGUFlxZnB8S8kZ/ei6kqfF6O7IhZQ+lp+95HFJKS
KfM+lRA0qh+VERH9Wgc9yxUGK1qJKpft74DYH4sxa0NDEx04L69K32O0minHjZmltwANBfll6uUx
0RoyuGCDTBYBhhNKuBSi/wGx6gt8SRbAdQ51eU/DjshkSf/CNX4BMOgl2aSAl0fNXGcbbU5RUkrl
zaBXBDq4HXg+hXA4C0t8pDu2sULFAukEiOHFbldq1rEYlpQH98go7GCBtbahYHCIif09HiWc8Mkx
bmPNHq3mrBInC3Jc8pJhRodlnlsBoq4g4l1aO6NHyFIUnikB8cMuKxvFxkBEqHTREoxQ6/0oWfyZ
aJu41p9cocSm5v8d2DWXEnVGJUV+nomSk5pPg9W9LykdJ0umsK9R3U47NVueVjym8W33wqRGI/WS
6zjhgadEjDkuGUmRvbF8R1m5W9TToEmcfG1+yQr1HbwGKO+pVb2Ui1nM2k9MHszOymsnmtMXYHyQ
IxAyQIIS/RohIjJKxOh4xn1QrLNXiXUB7hCh+lq+EkYkBkAxmJ3QxCP5ix12KgMVveWNuUpKSM5W
0owqqiZDQxSM9gRf2Er2AV6wUZe3facfi6X8m8el8eR2OSrt/BfnZeuNzXzA2iE5c2v9ldJ3WFdf
liJ+1fr6TX6C4BQ9pCK13kRr23uGiHKbyAgX6BOPARHlNdY4N9YVz6i077JB7CGAtljEytWzASOV
eOkLwU0pENmx4kEvLI1rGO/iDPBeF+rfCe5MloK6PawlKIsKsvqTKcwThA4/ug2TeteM4j0lMzxA
+B8m4T5KyUlvjNdYSyavgeXhAPALyEKSeBvS+xYgi3GZ4jMYuS379qpG8+YpbViwrbBbQqbcytLq
0KT9FbIwQUyNtxkyQgfp2ko4XHQVNdbbegXFvLV2fSb9KMl8l3JmplAK3kGDETqsQInEk6DzpreJ
iWTQmI1/WZKCoNAfkzi8tCWO+4XJps8U753BU2l3y0rCAVxm8TlVYFFCBKhsnCHW34cp9piboMma
G0JdZm5F+nc+Ul6+JyoCcwbScFqb0DcGSmCRnZI9WzK3UC+cR4kya+D8LWbiA9sFW3yWxEEnjJKP
eg5rAJinqmUFvLZwTFSpP6yLIiOgYSJYyNWXOuvE6Kq0LJ01KbxyGBtmOH7IA+uxlgPuUkhcRz1z
G+qQ8oqH1c5lAiy5rFYCGU57VsQz2cAmXuJbg/wQX8k+69OjyfIA16J8FWPUNVGalZ7GEMdZumoP
zgvhE/ROML7zVpSZnjFId56sOHcFrrFNV+08RoxVUkQgckG7adKJWXjin/V4uNey8KwPwkdRMyXC
V0YIobTeJnL6+nkQry0fHre+yNrQiN6bUDS9lCmkt1WKAqFrs26hbLKoU2KckzNpupWquOtA8NSg
g5+QZg7TsEQLvJKhtGX4hs5f4I8wGQ5I7qZuEqYPXS+ysx7rBzM1zIPaIiGvgROCFl6oqZ9ZvP2s
BkLHO6FoYhn+IZ3AIDI9BvzbkKjIIaPhyqZzqtsgkkYWa2KGm3w5RmM+IK89F0aKu8yaYFv10qHF
oLcV0vgiW/20S3iAGlaGKKz7bVqo5dY0VXLC1lJmJ//W9TQHRdOcSEo+VQBvOeZ4sUBZOBOkda+X
HEeB1u7jIr8JeVAIvLWkEa98F61/chajJde4HnndFIRDoLeKrNwM2i7xG2GZSDDtvaSOm0Ca5cZB
ksnrQSquiQLOZ7Emyt/qnchg0ivuVolIYxyQNOPHp/PJIP6Oa8s0Kwe5wQtimZo9owojUIfum7OX
BTL7Q/BAXju19S2RKqzZ8h4UwjvHEXmMpfh6MJtM5mWqJRtVopiK44I1D0pfX36OHoCcCXgleTuK
6veoiuV2aNU/CbX1Rh+a/QqUxiNqlv3MEKnoRYHzg17bj2H5MsYpPZ5pzk5VPOPkwiXZssDaIYN+
8vI6z2xChyKqYa/aoC2k+MZAscTWluBt2auhclgZdBe55T4vy3nTVQkZBCOlpiCMX0NssjiIPpqF
EU4tcoKrbep1ujogyTMCUsnPem1Fe/w21J4C43wlkuxcJec70vVLW4UHAw4bFQyaoNyQ9rOMPtOa
sddJEUFmMbNCxuFZ0idsyre1bMx7naiqAZur36zWLyjOFTqqkAYoajs/ZG4LWEP22/4ZT5JsCmFG
b7hozyKEFKgpsWglLJtt/XKaFFhv62Juy5rBT2fMwTqrl3rgkFYAKUOdH3y6Rk9G7+BYEtIts6cO
FQvFIFDQh0QDwhjmqCPjumQrx6tPGdxwaC7pCl9gMdxO4aR/RhOagl4EYqoJLkvyzl1V+sMe7TFP
NIZmaZiVjRiZfiiSpBrhY/Fxe5byWVrkPw0hulcZJU3BDKsuKcsj9z/Lm3L4FaWWaD38ij61gdtk
qAAH1lmJL0f0AL0UspySa8XlahwzpIpaQsKZauGEkQlVWuG+kS5iukNktvb8/HlPSIvodLvXBdIp
tZh4ESsQAH26+mxSqRSf1aNFD14n74rW5O6s17/9qnzP3N8haRqpGH4VsvoAtHRD9xdKeGKICmM6
Jyfkhq/6bpW096aX/aVmhGbQTJrS8o4s67UD/omAEcSYUsUE7K31S0zChWsy4nHy4muOv6v2Bfid
1p9N8d9qHtLxnGVnJBJMAZjDmB+W/AKVgmDfSyTf9WwH1TsbD1NxypiUwg8UN4J+C5tTtlnH3aS/
lNItp2OtcGi+KNLNgOXFakCPrpMc8LU8BSNbJcyBpvmyFKgxh7e4ekhc5ppNBaEOBT6lZz4cmxI6
2dKtZ3ZfDZPSf1Zzq/TjOnhKdS0xSrFdYCDyYRICIefES76Kk34kVMRhquQp4WMNt1MsOSrqyCU8
lcmtYwg6vSzlKW8+MV3YxfJdqhKhL+/KdC/VFzBFg/oI179QfdWM9wRNWRZvrPVTn1jm6TfB2Gfr
foAwhqXZOuj9PrQGpJJ9EJuHGcFMuF8T2hQQ4++tegOZAx6opyK3fISzCwztFMdPTy/2Fk+Nbym/
NegM/AVGduiZ99QXUd/LzTc0BkP6LRkeEUrj6cVp6f6G/lGJ11W9RfVfqr5i6+AAIexPOvXlZxz9
61G2ihQQwtKQyUyeFOunReef3NLRh1b8E8O7LP/Dak5yzQOZJ5GZPmY1mRB6PvSY4LBlqyVlYOA1
2HC1nRTIOQnSRSDszCVjeIkLy5bAElyOEygPqO4mgiPrT6mzcLc/kOrxSXjKKMdn/acUwN1vtWqL
L92W6PiHfVZsUryG/Q2E6mJBbuQGP5qERHO7qYcy8k3wZcA7fC7mqLz1IF44tbNyohfemqmP4X5O
oNttS/XEV2bazjDOq3kemRAxCCB2fXKttd3gANygPXVr+DMCg5Vp+hzoRCUJ8kGKEZRILuCXDFE+
NU53keE/ENunqdVRGV/T+2Et1ve9GfuySY4FA6Q151XAzMmg95DTTY41hwrY7vUv1BJUpNzSzcc8
EnAuV7ZEKYXYyeuF2nsO2y3BwJpOzdkxH7FCh7CjnIfAXNDKrREz5CBdLzH4a4b/z+WZv0rvvfwO
R10/i9k5zy55+xmJcTAbh6baootvEq+nQlsUdMXnNN2PyalZtpN0z6NbofGQYssSvq1RwkpkA4mJ
56s23/k5aw1L7ZeN1hLSJr+LJPBVTCViGB+yfIssdJQkKof8xi7MzuU1wlQ/oZdai388IlK6L5oX
qf4005dZ/IPkI8k/Ges8I/1sF6ZsDBty5U9kM9mTba1cl+lrRkUm4seVeKEnDGEL3sVS8uDFKVm7
ZvlnYu6N2eZkmKgRM4OU+Vymi8lAPWJuQ2QZN+vyh14bM2LsqvQr8o33mz2J3yU77GqiBaxW1yKw
nmiBAOUK/U/vVCnTQOlhuIV5T+Svqek9LiN7YswFVxEKurHLmCWu6asCCafEWtKjQE6mX/QkRCj+
mHjd0jncqXXihIvmR0hyuctrfkjP57LjzOn5dWOBRZDYl4YHIPK2DIxeHX/C/Gi0D6P508x3U3yr
umPevNbLuZbuKLTJxlPDr5ZrETOhnq23egLCz9xuILelc5OIUqoSbb28crszrIP99Q/7fdvaoCyo
smAvPgx2Tkb6HIGS6icaG5l+vSSfeiVesoVgM9HX6liW55G7+Gvqv9jBe8y2bEoCFc54bddMu+tY
ZdeDW6f8NgtWBW0gIjV2WggejYK7lGcfAFfJM89d38IuZRNJsWUb5nNj+JX0fzk7kRxnn9zg58O/
ljqa3P139pgaMThGaS+zFUBkYFhwgxIDEZ/OngRCvteSw31JJ3ablLkpbrvYRFrP9Q0tnN6/aCdt
1suV4o0noLtQR5hCAla0KpYbvJqjvthAqPEqniaVKknQiZ+ZaW5LYI1sUwBZIdGBXoxRvqVrjBe0
kIAcG7hLOZeP6PCKWkgvN0uMSAGr5RzOPrcdKhGy0brazdJim2SkLxqjqw8r167ROocwXU8UHySk
7swJ9SSlU8W+X4VJNgro8fTa75W3rOqdWOU5Z9rAssjTVagZvFXDCiFmyCjeZKKLRpz5hEuOHLqS
hzqWnjk2ThV5mtB4KX9hS88jiLwgBKO+Fr3M2zEZcPRPjknQcaVlQRJPKJ0+IkJsYwNXSIbNiSFE
nr1qE63zTeg+M5P0oIhXkYR9U0P68kKUgK2Hgv385uSOu3c+LBH9NzvAYvixkr1hYK08T9qnwnNc
jT8LGwQ6NUdAarJSMS1q7y/rx6ICw1z9RtmSqLlhmudy80eZZPc1lOK1tivrQ1E1u6LpGXnRihyg
NVj0mQDlqfsnx45O6ILIoLVoJc+KkDlJhMwp1F4cj3mau1be8Wd0NyGVs9eZ1QywzczUASvqjEwB
WxB+unHquCKzdXv+e8z8XUHEwZPyvLw9+HILuHo/GOh9GM1SGFcjrxPYVoJ8jOaL2r5kVK8ppZT1
0w4fJl4WU+VTsxqXAVXixyJKnlsLkbjFLaWxDhyVn7pGsmzcQ/GfqH51xSGuuX/0iFsi/COdxlY4
mkPGyANvB8ZzlKGZq3CDJ3Qx+YqbtJQddtHs4wtoeczBlYjzSiWGcSCWBMBCsl4FXhWsSBjq5M7K
Fl8NCZbHYImg6mWK5lNG+JpZvBM6x7sa87gVMyR+1ZKd2AnQDRgSIYvIx9qZyJzQiZIpsWqokbWL
0jqocC4PugbPLeWTFOaDjFXeQc9nDqSXgVOjZgAmo37TgGAIPMDSsKsQQOCa53RX7KzWHbS9m2pM
joJRHvCQnTCn7sQi3IQj21XpvZOBiyKSYOomq3VgzQkxV+I9S6pdNXEXLXOAloDPOnl6NDvCU1SN
aFSrb9EUs1RaHUPy9YTQ4QI/owYfm/BgvFpBBCtTkNWjWVhXEzBA2U4/yGX3Qo3klDc2eT/+ip5O
xK3QFy906iczmc4mGq/KxJvPfjKa18AYsxuI26Mck58bJZcmBNY4shwexS3005tuSYEB3bOXuxNh
PdIRNLdTqKnfdwuWvdQdWP9pq0FiISIrsfTUTkJEvBwkmOvz/ByppQjtOlYg6AyS6gHG/daLOVV7
2TtrIT1AJr03ssG2tDiWHdYveFZGY3iK2gdmzLzXVN4aSfyAuHBqO/UFXeRJxTFJAFeSF/9Aw1pG
d2rqbUeSohQLe7Kp9+CnG4nCNBeLyY2K9VVWrUteQv3J2IrQBBxVQboIrEVzqdtgCmubz1ZIQf6Z
p3KK7jmcgbq9Nbrx25m88qOJKVh6jMJlK0lIRBq9+cotpsgcHzljQFRqOpLF59k+mR9NQcKm9CUx
8i2QV0oKP+dtk1WbqvkHlIPBo+rk6WkOn9T/3zbdhx0kNrewIHR5q8XAknTLHNXEdbG2XRwk60sy
sB0J8v6WyveKUqI7wOBO1O8E/kdTYRwiTlF7b3lcCoKZ4ojRgbZf8dMz9jHrT4hVrAs+I/XUJa/l
yjuMpXBONCe6ZgemnR0zVZkpFvhFKwPXOEo7WwLj/8F8xi0A6YXxbSx/axtBGwv3IpwwcFn2g2pl
vojjrhSBpl3ZrQJGCorinPjsG6AcMJaI/+r5Wk+8pVzwzaKCRe6Tp5qD+KjYlmuIvnxMeWlLuBhX
5YSrXPeYTIHrO/EogT1oiQZlUY6gFM2nR9g0WXUqG9neNtEtYRa3lejRyRvVuMMpcQsoToPykNsd
CFItwxEQQOFCGsd/EuWgY6bV5s9aEreiTztS/SkZMURoO73K3CA7WFOMw6+8K+2ywTR3Ngkqtic3
bp3aaSEG7SZbtE3tyOliWgFnmqPUfouyTvrOGZ0ghh2DJoeZtVVIEfQq6C3bNEKp5ibumv3j5eUK
MUT+LY5ZWoejgrRTGl9qa6ezsZbRfEBhgv3kpA7jGsMbe1f4kZl5W27Z1bwL/injtbAIQDE+M44L
YnkYGQzcFaK5mecHUQ16uLWkc+yhUtQvVPymfm/nXRF/zPKLOr42K33gHaBRor/SH7Wr14ubxXrU
lPOldGxnlw9IO7Nhs2/P1Y3v3CdtpMiOMpLUdDf7g5Poe5PcMfVW1zVm7tXvljPGFlc0oJH6y3xu
6mAU99P4ypdlynbRzqV5MUVX63yCI6AgiC5iUB4E6vRil3qas8p+HnDjlNskPsxsKTF4KOV3sf6S
JNVMfu48FkRYv6RkddItTv4o1icrUAAo95sFNg+11CNSf6bFr6wHdbjdNB+6dNL1AIczh7FoXg1X
4L7/qV3CZI1Tuu19oTwbzTHie3EYuuUv/J1ObwGG/4V7aUvVB/nY/ewDEUEYRs4v+xxI1vZQf0/q
+9L/tkJg9JgzT9q8E9L92vjkdTjc5gNhMQPOnmvpwBkEiz5MXt991hrV1RbQRz9gjAhto78lITHR
aOFMUmjUo9xsMuuL649HDSX0dZa2zx9FkEEpOWbpnXzDPHtuh/ZEmwVC6Ws2dSl7+TDLeB29jb7m
miQlUrAaNucRBhpoiPLz01Wh3eq/5Rggt4koFkHwS7joxvHa0eXKOE5WJEkCPWSg43kem4NGwoC4
YY+Dt/G1D72COlHPUO3xrg0w88HQalgcxcxHEnIxuuCJ00G5bBvXrGUOLp6lfAPRAHNsoGNNJVvd
nslpr59s5/Y17I5z/FZ2X887DX6JZyaxyzSByp0Fl8P/S1FSN59yu0+U7ZPSrNk/qMppTN5L9bI+
f2LHST3XWFfK5WpN5y4CFjTYhuDhef2K2iMtEX1TxW+7HXHm3SnuTwMKyycNfL9Ytx6uR0+72yJq
nKtNMW0X4c9Ai9EKTNuTn0n4TYIsyI2PhQpzUC599f38gB8XUX5tG3S2SCzn7laXl6bZAv1hGaMF
psXSEgj/vWsuROlZ76ixoWTEDZEer7HLgevK45F+kU98Gjl1s+Hauaq7Sh9VeJTbdyQ36P3sHt0+
lQtH0SmGmDoERPbhFwKr9xp1gHNZDbutI7pAT+vb0m6Zs/k5bXETbmPhxFWIl6//9tPs9OSgCb9M
+aCwjU/J7Fb+Qrg9t6ENUITm7wRV4Fed+n1i+WI326GX+EZPIZ1cQm2XPJcy9NRUyUS9sldabmFy
l8ZrzPlCBAaV9sJFZddJL7BLGrJKXcjlKI72zKcVekEUpRU25+GfXDjNsLOiK4zMxf4SGw9pA80J
fqh9weJtKd7HLAg9jlbk5n7HgsqtCi+js8y6v86r3TauHRXFhqCxdsWrugLbQba7HATtpGtbHb7c
sGvoIicVM9NBjG9QsriWYMWCWkQHy/Jwb8ACDQ+VBuaVAddmLoPZOpHAEj+hv9jmPQA41Z4QWzT/
0njOuUNj7S1rn+vrXTkfLS58JezFbi/QN6fpd7R+lwJTIfKhUI7ToDjYmunF3zidM2JkNyQ/PeWo
fAAYWAHlnQO3jmfCGnwNOepqql4JcqeQctoMEx4SP+YHBXqUeJB98AmxMnkssZdYwRcxfy1VW2Bt
60CHpsV5rgc/D352dbQdkT/XNwvcjeAZ00PmNI8mJNXBWF+61jWkXRQFpwufOnJ4ofe+mPslKkx4
JcWurnnuniqGIGkDvLZuhWJZ2IzRpsucZH1ttK3VngpGypZNnWPHVwZ8DW0vPr5PFjRsi2sXu3p5
nzBKtrBvfaZUQ3ack0CRnfEbIZWNBcJ/ZpzY/0xXZekKlxv2Xgz69DwPxBsyRt8K1mtm+Xl+AcA9
R4QG+90BwL8tEi2CmzQgAMOW6K3SZzExXCTjYHEQo8DiSlTVFkwERG9QVXZWNbaivfX5ZRhPCgWP
8aYrVEjE0/TQPj76nnKWWXvwzBT8bxrSUSWa4+ugMYSlo1qrwe6fraxQ0qcFSQau2uNYzO8GFdUm
8hXcHB3dM/QtR2VZiojKxzTNy5fTINvr/UteeTTsNDHIuU/5fDWI60LahaCKVuJfyCXvFGIMvqQY
OhFTuEHbicndXG4c8BN2SR5yhTDmVxSMMycGuKPkwpOJur5QJnr2V/mmxVBlHHPl3cbjUTTOs9QY
jA9h3VdeVeA6PmByrvnWFtgS7X7mRRFyYBEVStQHj6/J3hbBJwa40k608zrfjRgL5jYm9PCVOsZr
LY9b2i7NQxlv4W5moq/2LyymmQIqTrFQzzC9EBHU6TsE5k29K+MNhIIFk0JxEnhgNB4QFvEKpa8g
7mP5paDekcvNpGzwkVD0WnLAzZgVPnqTsdqb82mydljbGQIEiAK4OROuLKwoZJ2NG80/xryzjENU
glEM3Ukl/BgDRB/yS/2p08MkhMETQ7mzclA1RIbzFq3ekKBbOtGSQcZKVNko/CUhFslAnL+fbDSZ
/Y4Y7ovRh1UKLiAdnKbfP/knI9sZVBgdLVbjhU5r/o+j89pxFdvW8BMhkcOtARvnVLbLdYMqLIPJ
OT19f7R0pH3U2ru6yoY5x/jjP8X/HeRHI7N4v80NWkDoqEs6HJulhhqb8gURZZWcbpGPVPwNyTOl
t0HPNyUklxu6QvDHVa4Tdd4vMwrU3279dnRa28Pu2+wfIuOqMgNlMCeqeuGVsftgZVbr6Q27EnuG
uB9eA6d5+F0PV2HaG9FjdFpHS6/zEDd9BfXZDKFglrEDnkcFwkZOCT4fF2F/1LNPjktN3cwvvO4/
xRb4Q/+aX6i2wX9ga8hsIzLx55tX13lZfMCu7mGFu0RYi+NF1b66eJ4hS/EwiifidrRgr5tkaXnK
6FFVMNnwy/6eNWFRF5D5DRKGR2B3XHuLNFiBeJrcZtl0jEgRDeU9YkPG9MSVnbFaMQ06NMIQfy8r
60h55KyMGiROizOT3coAfmdJiEgzFc1HP1LMcB34sodubw6k7Z2UaNuqHghVi/4kXTa8WQ0lYlQW
NKQiivxtFgu0/xqJv+MJe/uYW9fauRJOsXgoEm/+AFV/idEiwAfadU+rO2tr3kY529CcRKltsqYz
bIZOhfYZT7+tChs8PCGYbL09sPao8q0QLsgV8CjxVDrEXvC3yd58OSjKZVAvuraN9U9V/pCZ07qM
fINPYhkI8J9aDkyiY6JjTbFDdWDGVVhRZCeEmR/tdjz5wSW0rhZuutEmcZmN6NSxxUs7lsHa3wyo
E43wQdZw64DgArRjq8VCv+qaHXEaYNB2ruCmIFDRWs4H0Pg+9sn/E7LcLnlAgwS1P59A+4qY9zy4
VBkuW2OquONubpKtqLuTcChsTNLCR7AMXY4XnZm0JdGVGpVxPdqwrOgphI1pHejtrIimU/5UOIAE
nmCUgPgQPsvWVc0Pcj4uon7rFz8FmUsTE/UDiXNGwkLiahmw3vpt/lQij+59iDblLzH+uHbWosGC
t601RiVcCaLyDyixFwfGPULMkShY+b9U+0fCg0UQUmGzrOEE4iq3gn9G+KerHj1e7K8EU0jy+U2L
T7y7zSzpPmi8SjlrOGri5DgyD7WE+XfkEP+hBBB/VG6ISVpaGYwMYAaXhFqzSTgt3nBFY5LcQSXW
CTKLo16vBkbSKXmowVYWfuqaq4sjM78wPpRWAY6CwCHfydVVET+5ojKdcXTw1HqV6I8IclgQLvMt
g2agTtcaGz3kwY0g3EWBJlwEyhaGA77ovvyZvXcRyOAAqVOoF3VQ1mryr7ROcf9bpRfdZEzY+9by
ra8AlznKv2lQiAg1s3sWH6ezYXoxIiUExq9UhV+S3rTaIXKU1nWHQ0OmtyrcY/Byc5Rr4XUI1rK2
EvSTzwgng86aPEgiKCreLhiJW2FgWVjqEZq3LWhVQ686AeUWOnX0vLqIKMAGR1M7oJPn5CAmUcge
1864zgk9/PCTn7i8tc2X2SzJ8o6CraK8+uyFVqmDXGSO1ZS/eWFLkw2l1k7mr5J636c0KB2q8RrX
P1r5Wbf3XrrxhSjBZopXYbWTlM1bmzUlIQEie7gDVTy90SaU96zFtDTe3s2ZFYicRbImyDhL73RS
TsWuNza+/K0s3ph6UI3uKochTfltXZ7j6CbbA7cFZ4ZylsPQLiVhAWls9+R69fU/MknxekL4v3ri
XMRtqzOdjiSuk5FY9n8kiLtKmy/i/o/tCs85n8jiT9DvwxKVu3wfQEECT19Z1lp+k0QELxpcMZra
AeuJTc4B/4PBcgawH/XY8cZyn0CLkZQNEjv/GnwdUugmE2id8TPlz0A49eTfSLty5MxizMeOu+jA
jKVpleKQIX9wYSSnUFkSchIrP7pJLJxD+1z6E5PEWT+mAYSKCKIwv8RoeOZlTZE5WcPWzht1lS5e
Ur+JOVd8XrFD291Nno5cJyelv5s+ao/sJkBbJDuWAmRwXMtnyrxZ8xmSHXJf3PlJKmEDy/dHqu4t
Lyr2BuAiYzCCCx2RKaQMSdJhuWeCyf1tPPzxXmbDB0XMKAk2mnEaFUd4mdMyftLvNBZera3nyPEZ
hWjJoT40pjO9UtODiaiUPW+CJG8qcW36R84AToURgwZhefP2VdBvqJS/cr8lBrYNL2ax73WvKlYJ
V6KhflZArRoaHlY5gfCgTPs0YbL6/OgPW35YFywD3RvZ5UpG0ODVgktT9efqFrIyYw9gUy4nmgpY
+otDCyQprYvgjOAZmawEePos6pOu4ARaGHZAOsGZchM03MIItg/l5VbV7v8fjuFruAfpRzTuw/S3
7A/zkKwFbzTVPbrM2B7ym9avYijgMLtYXDCkkdvzlA9L3jKsG6t+9OgodisOmQWoh0HSP29pOEdr
8DEJGzWlHJwGNqZcr6m+5Ddylocqu2W3qq3bN11qFCjQZObSvkGaMmNvEXh9/EkFBV5APCzJT+/p
2hEWkwAwdMlKvI4/9GQ5f+YQFm/zgpnFptaFob1cjF4WXPXuX8Pvyr1B/hJbwuIv1LlEC7zvD4t/
HOA90/ubGK9baJlxoX8Rv2s2SGY+ZfGHkb1TF3nrcYcW8Rq6FM/2en6aBXlbbbq78MVpriVeIx2V
miFTWaGe5kheNUTcKbsZ1jRkxItLYjSn5EqgIrOCNHryezvmu6w9oVuCur11Nqti9dNqv6YCUAJX
MhMYqBcHwW2U8/wvFuEPounJNyPkV8PawRePUKDKeRCPaMz5RIBc5lO2WaJYRnb1ZSDoaZovrsHB
2KbWmurAEP7nO8GKtc7RGTCqOh10nRON9puLJRUvqnqMihuAcm6gLB1OmA3fwnEcweNWY7orVsip
fMq6zzOEVMafgHW6si+sfS49pezp73OQg+qchAYxTLhQp68IPlaqPsz4IVgUBK7kcV91WxEnBxNy
j8bnPdipFsyvShISCPs3qmR05ncFqCSpf0qsnBZorVXtCMGzdW6sL24plIoPvnY92M47HpXs3ns5
lo95cx7A25gNQrBGtGSYCeU1ujKO1U3FpZcOX3XkpUAJQkIV3Tfhz4sCY07LHmxsSFPljfO64cx1
zQ+bb06qKd3OuLHs4P9VF23H5kPtLqXK8/GoURuZnwtzcuNgaVi3mO47/0TYfSx7Ojbrbjm+lwUS
yfjfGKeLrt3NqIsWbtqZDPD36ftJuiqkGaFOpvBd8Y/j8mmmX4iToSO3eXlMwx8dhdUQ7TMAGiP4
qFG4q8avIK5z4ahD7YXwKEwqYr0X5cvb+SaSCNSYzbB81P62teeysWNHaRh3gj6tU7ChqdVgRn8m
5Z+vfb79h95SybMuZa9JfpqA6WgzFD9T+yUIiH+5yMP/seyBYU380vxriOF8Rgdi6TGv8op6DUp6
jq5AzXYWbdkPKZNCpvqNBGxhxjUDJXMFSfu0wDopgXXDcAWXz9NtCwZBznuQL8ixx//BSsrRT+Z0
tsaHaqec1AkxLwbO6o5J1wf3MOjqluXXzCm0A+OgdRPHhy6SLhbtKsQ2HHPlTx/SlVPc1lZ7aoqN
HKK2ST4EXldEuzb2x1ZYNRXqzH9kMbHCyAst470hVcL3JzsKeDz58UJAug+40lJOlnpJVttiundo
8Msl5ihWjvl5G9Uvubim9YE6CGIoqcID44yvovjU8PP52pkHbUD0Iwf8wtmliU/xNZrOxsAVDs7p
EcmEe8cJ550HCQMatwA0n399IcOGAJMgW+fcG35RM0OrAm8iXCyilSrd2hkoEtFMdw+UXYwFRyO8
vEWchGs8EG6SnUPnJ/ExiAgQs1gAOOITtxIPBoqnYUhcVQlw81q2psokdBFLZeNgGMITwBBbrk5z
J/t2pTOO9xgKCeYY95LCWcPfRQFk/pzfxFwkogYIj12zBjKNxwetACSVH1R/Pa/c85LANcGDyJ0P
kFNznbw9zEYLn3zZklDjZeSTb8YfIIOK6tDN/SwKH2+R5XXjFanyQimOlJkQUtSKa/aCNF1lkSsZ
bmHu0nkkQJtQtEdKHxe5/KPEv8D2hrwts32qeSFGR5GI7/lu6OQJEI7OpssA3mC62YrtMJOWib4T
v2q3teX6gnTXtRhqCxw5KS86E5qhe/q4LvRbV8Ef8fHH6Vlp7oqOSXKZFAdTfs2fhKF8KD09V58V
kav1Ium5oqnEEA+cVIK0hveRHwSrAU7eX8Mbm9d59POFQO2mZLB4BH+B4lV4XuPkc8p2fG4RzFEr
wwAsegSWO6P/LNVlOC6ZLHSLwXol9QeT8FneKjmZ8/8ZiuHjxvhQYfJtloOwGTejgJqhqGwTM3qM
UUh9n/l6JTR8NesDXPyE+DITPwPr7FdXSAZacLZh53WkFuzNPU31dbtrjL/0/Tl8lOUJI745eiQF
QzoVKBNoPlC3wy2zAcJEAFiEOPWKSYkWDws+aKq+0uY6jB8+I1w0oDlgeM3YncmEJ+d1MX/viAtn
bC83RNSeP4aBNbM5G9pdNLfq+5XbP1nP4jsCLwy4lPcljeGzX28fssjTWGNLLNIJ644RHH19ZW67
Mef5uVfTt6A8W/2FKt/vNrL/oxS4Qhagf9pDni56d5/5HN//BB5WdJg3JClufn13m2hwmvKvwGOE
xJ0btFIRCZj7xkJaz1GlzmTeraVQmLvZJyj3vWwZ4P2tH51R3M2cD13Smr8ZXX2F3k0kUkX9GNJb
+X4pUMNo/y2eEAn+ZoIFiStec5bvKpy7NLQLEjO7kuiodXEnjQlDqZssVe68j5zQCkOZXB3YTJwq
RquvrHjOh6vefJP6uejPZFihr0dsgHm4rUm25ciwsoupgUSLJHGim20ZlpBAxwLHgi1QePXXLLkj
4peBhXVqLIcWDZA5zxyOofxXGgu5hfbZWx3EwfcUMk1xdI1p7nQZL6r/pAJtoRUCSsPEtgAslRGn
9y3wz4wMkwmPgWMKO26zlmCmaVUQilcVflg94cPcqWuAZfDE67CsHAouNrPjpcMkmvJytCS1BJu4
2cao6WJzz5ko4msfew3C4FdG3pPrHF3UJxg1wNtqIPMTSlJxGgSeWK5hPjMc93wdCh3SHD2zXgXU
HdEF/wcpZlC5JgObigpik+lCPoYPm9VpTjWsE9I+MgKDNgR+qqydqv8llD/VxDW5651+GbU7kd2X
+/u95ELR/t9lwL80wmOy6BB3p1mg7TekMRbrUr+T2QpuG9rq8Ej8x0hLlPWyhE8h+cxKV6NgUfMG
cRlPK0Zm+qk3NeKlca2t2qWA/BwxBvYNXoHHN4eu9g8VIJw5UXaYvdrZRjXi/uq4KpAkqdVDFRsH
9Z42fs57Ic5EqzrOe2dZ/dSvmBNEA9Ka0ApV+VGp2CF5WLZCfpHKbVL90/wDWFROKlB2VOere75r
zZ7LrXZK4wL9JpUXExGvi4kV+AGgyjCJcA1+5fJtS0G3lIYSWToez9nOh2ipUZD8db+++G1a21CR
MLn9ZPQIFGt2mDdnLQ5gZ5b/gPpF5M5aNwof4QdpJSLRQN4QckLJnyM/0vdSVY5Fu/cDfiLSVD9/
EKKKCzgnBoBxXOQWC5kASdCOCFhMx52qbxR5a1ZA6jSyYBbZZTjdQRKV9Kq/b0rPaqf/wlARG/Hv
hh7V+LS677f215fI/rS/lhmLNBh79Lm/YO41W2BHXo2eieVfWKkJdKsLQslwRWxQh4RdExf7e0MP
WwHGRsGw7XctiuQrdqbG2I3UrzHwY9VDf9ZOBz288J2aE5Qco1FkZU7d7JNRWZTPjBNriMjG7Lpl
Of6b+95o91uU7ali62+R3kkmRGzyXaVHPz0BZnYMeSFpFHMbQz+gX8s6u5pOMxcWfTTCSym/aZem
OAdwE+cYPbBCzLgxJm4EyhpJc/hgaGc8fEHJq6oNdiABkm5r8ZB/MAfFiErEa91BrBReLzylEAaZ
/SEjwWO+qKKcg/Gp505bYBzISCTsRjfipE5KJpCEUiWUvWQnBx64OllcoeQxT83fRqGcu7DmbA9Y
P9idZi2siaYSwjlqdvyg1dtfZabTJ18JB8mCXmFTIcbLHjWv/hhYadUlALelbRuG7/fJwK83aXuL
ga/EK673G2FaMJzZRrkFXNH5XXDF2OhPGezUOcuEDcMfD1J+mp/3hJyOtPwo+fLznpwbXoKCkghE
Ae0xuM738qw3gbuSx/X85bf+oyYF7Z2zyYY9CAUhCCA71lYWWdlDvkYaAiqmHa5q3XqK004pLqXw
kRM302787MmhQDWd/L5PcBs1k1eUO6IFhFmEdG0Y/Ccjrp9jp32SjcCyhwAUMHN2veCgVYoTdjyH
6sV56gpbzW75nekIABDK5vLT/0XYfTVbk/jDc4Juekh6dJe4/bSM+s1Ad8W3BTwueIU60SpZr9Q6
hZCdST0ErXBA9ADwNedT7MgNYcpcBfOWpbeWne0wJgGMFRTr+WCoFjPT4FqiwwEP/A0LAmcGDSlI
KKMv8tJY0URXaB9ihO7hu6xWtPJySHCuz+oVwHozbuwmJB1ufmxAFAVj/WXiBpLzP106l9OeyCaV
trGoS5xZlJrIfEeooEuztZMVsF0XrZCGqQTXkPKJjZrYRVxP6alSSSilzl7k9tN/WR1QKxm8uJ15
beJXwLUAdaCdguTUqGCuaFTxMoXGV4lFX8GQYo0/syyqp84a3arbLnNh4zPy8kwWASHj3nu8DtZ1
RJYYdlBp7AOnmCMAuyrCvNdkW5wI21G6V1VlV9Vv/lTKm1YgDQFJ0weGfOSB2pSs6Zl3MmAx0SQT
IuYtj0jwP1Uh7JC/7cDMOhDijJzhRGjByk6J/6UBO/a0zxigpsYmobOJnni+ZYzF2T8/EbFPeZJ/
nQ/T+Rd1KFCpIHREW5QmWDoLyBBlFOoqUqPns5Q3W81JNfqWQeSF/PiDCXoCPZTtjPQmp7bN6DTG
d1U6jrDMs50kNF8N2QhCeOLCobrKC5Qvib4hq/qq/aUyR11dSf9fvAnAEWnLmP0E0P0mGgmQLVtD
Ej8DYNW7WtCPsCySFUO6O2r7EGa/kh+8xF5pHVr9s0KcMSaMcwHqcV6R0eSXjEbeODrseeT75iXo
zPA/YfYNAVGrHtOD4EMpcbgk4roetjW/hGS3zMTf5QzZGVslYOmqKErv2UJq5Nifqn4u+1/eZDFx
sFXLgp38T63dWuOs+dlKJJqlwFhX0WpZTQkwMOV0WNc6AWMXXJ2Rwjvsa4M4F9QqaHQJCnBCt6OZ
yXArB6CzWfXWo4pYEmptYXHb1Z6h8UnGXwyR78mbwlOu7YMUMoqnQ2GisabWMYr6N0CQbfINku5N
ROGf7wbLd7b2v7VZS7ltwJb5OCNkfsheREMAL3kK6IuNgL/QdzzsCXYrpDTLMfLhR1FymG0iVxMY
gt5lDaIFAJASaeInZ+BCmO5EscgA5iey6SZnWHYkIvGSQ+lPtDCCuW3jkf2eFVkSIztiOhwYDYV2
b7b3hj91EnVOo0SSWKEtVxsFVwIArEvBtniLo2KXTWhNfuXQRU8uVIcIR4jAzZkMFw2zQ5FXi99/
VX2CmOVnPRMcIF1+H619jDON+miEVybqDZ3AWk5rOVpyHS1UyRYwleBQt14KUUNEXTKsB2O2pC8t
F28zOiRVI5NVtbRy2W1VbgJ+OzG0JS6FCItSvjM6QMBzn4nQmstRBokmHPJfZjzTzq2XwUrJTvNR
EIZ78hwrG6mNRSnyRibEIjzLb0cMDzPEhsdi1segjPQkirIcSpJpEIFT5R+NTkc/rfFZAwHrEcE1
CTHW/EHZ3cpQJPDlz1WolxAl8uz6yPayedbzdZ5c5CqzW+kSGwbENfoTRPO9UmwJ9LRZhMKjuqrQ
nHtys+NPYlNxW3mfcgTWzJNy8lKSb59Yjb+SK23+HhjCbcxsY/EpSXyYKcErjsSInh/nc6PJrxY1
TnywRbwynjxv8xWQtOdUPDfyoah6xzCndVjka2OimHGixgiXQCHny567a/GaYsP1M0IASpWhCUXg
LDpV/0Z3WEZoQHGQTv8qVGSGtqb9IlA+KgTPcdMiR36Kyheis/8/OnAlFK+WSGbpuGZvU/LvEnMK
CRYCyPTbh8YDWxqMx9hQoQSFkH4Yup2tePWKW9v9ExAIjQrjUrPMi3vvtm4M+IaXhOws6NJjUYiL
Qb+o4BqFdewBMspHFLyylnMfHQlndDrcM172hCzMocIkOiF1l7wqc0vzltcbKTqH3UvBFU9lLZkS
JPdIjdN4EatGZ6NlUt4rENqFPOqkLw4sVYjzm13Zo12Z8HQQOD/lq6zddeec936+HwWTFD0HugZI
vHYJ/5AW7ausl7rokWhmssy1dhjdyuxPDz+C5HPEqTCBH3X9RzQQ6zOeGR+sf5L4JY6HCp1CcSMf
CLWgZxLu+iJ9//3Zmuc/LD3KNTDOJPVg9jjU4yWPzwRTqu3g0A5hv9GXd/XcgwamsPjTmO50HCnZ
nQuAckvgPg6LJWQcttyt6ZQEjfESs27G04ZAjVz8ssyjHxHtf1Qg3rEtY3ZhOxMRYl19H2e8vNKi
tVytFSh/VPIIVWN1bfCnt9hgreFTk3EkQIHNjxflaxuVbDPdDPjvoriYN96GmTSbpZAamgk64mgj
HEfyrI5gcL3/UcFCF09V2M+YlaWjg5q3hRMutgUlgX7tIsWc5UKCvAxCMmFIDT3PJxg5+6LuoGpf
xLPdA5HGXNTDcKXjSa84ApPorxrO80A8pACIVQf0EOMCfsLFWv8K+zbpZOO4BRPThJLhYCF90LcB
/Fqp/pXTycjuGebHUgwWNS99xwmYMfVg8QYgZSa3TUJUSdHay7iZTHQXfC0C6ypOR38lp0BJW5ST
lbwxcEfBLLR/Zv2E9LcwvtN45QH/10Vnf5ucOXuCqhZNuRt/wGwNleG3elRYE1RlMSJX0+lkFMvU
GSHT5iVSr18hf/FUwwEJlh1MazKosMChjeFybYcTttDkorQ4OlB3og0k7XbRc9cHBoSw9qygb+dD
sCsxlyHG1jfcM0FEwdidQs+lXJ7o1CL9hoeh/C2LXzn1QuVq8psUwLf4G/1q3yl7rIHcbrwrSEER
/sjFmkUwSr2m/p2wUXaQt2QBKr8WbmS9+urzS/D2tNwzncClGIobMUO0u4zXNEpWTMx8APNpNoCK
DHlNDckHAShQcfGA2rJlGJI+SvP4Vk8BxSFAI0ux+pYIeEnq/4lULd/ojmC3MAWu6hQkEVXg1PxY
lxwy8IMY9RaJeZh1FoSaIb1hyMGdDK46MJOsNWRVab4RsQTH+7o+xdKm73eEAZOXdCMZZ++/zwPH
alnYBguLyYBu4SKcIHIl5K4thjBIdAm8ezfVy6G/YeNfJLD5YYMXFxpi+Uacr9pGukyWKf/ef5Yb
LsPgOS9CbEFR5ikrzVWFpR/tamGpEJJrsk0TV7IMAfCAjCBExRbmkWMLtiw33Tx83mXgZ/YTtr3m
fS+LR5p8ghtmgjcvu5LLxafj9wWVoS6BZwyuSWd2IWmvgxCd9cs9w0VS/d50fJ+ZC3bas4dRM/ad
Ki+LSLfRlY9jQFCXJ7T/aki8SPviL3EJl3J20OJXM7gAvjihQW+TV9jwiuTHP0AxNMGrwhdZN3Yv
x4vyGvJ9UOkuhuQov6LuT0RMDwaUKtdSP7UM3nwiTqKsh0uquhxqgEbLQfTyxhOrM7FxpGt+jIAf
86xoyXvyee24viIa4W7U8V2RmyveNOUE+BcxA6HJJZeX8GQxREEUfn9n7OCuqv+yvYJMhYObAJe9
D8GrgaKdhIEvBSMZmoZk/EzbZWfd6SwMw1ejX4X+kvm7UWQ0PNJVtiy1bSHv2hT7JeMXGUgV0LvO
xtnC6QjwO6pbSLs31lTutd4TxlURn3T1KIuXviY16FSEL8XaAW7l5WYOOv4pyxWxXRjrPMZYB45W
jtZmysldrA3z0kw1rnLN9pPD2F1IFzHpkjF2Cil/EJ7QSlgsp3uhf1iDh7pN0z40QC6t2Gr99whw
X8onI93MfzjzWJ+dZykfCb6FeqgUQIWLxPE8hH8yVCqdegnlKQU5CfASNs5wE5VrSy3dh9B8d27l
pkCmMU0rKUeKwqat8pxSL8SlQiycup8GQscd4mEanu1g0fYrK97DUTt4EdEhDaRrO/PEGLOYAbf0
BSDFcUg8NFI85dr7NKPxE+EADH9KeJDbEdtV5b6xyatbWT5SJq4DJBERA8LZXIiPBeS9RqATk/zB
5+AI8NFM+P+m5pi8/2RinjrhRRs7QulZE50B2Jj9H3WX17f2NQD3owVUB9JmuCh87cvqntJeUylZ
WiDUjYK9SForkhbhK87mt8SeeKuZNh1gOaQMTpi7M3Xf4ulCQhUJr4TpAGzWpqSMhqe8sluVdOZ9
IQrz7IKiVObAmGPxlmP4nUOzomx3AkLS+vimmJ9AJG/p8X6O47IXlkF+i0hDj3574n8sxcOd6GKS
I4H0HyqNell4OVIx7RPsCl1YbTGbhvsMboxxh1yzutojROWFGQjfUJFEcYPr4oH/j0yNvmQiW0fW
0y++o+kvmv7x/jlWvQ2APqnLAeqlANYZlwU2MEYAfKRzaHvizZgnr1DyJWr7Dms5WzF8XUxI79yc
YodM17SesGDQSQdqkeprOfkoK45MWpnV5Phu1zlF4gSwWP5hUs78etLeQCKP5uBtnUUYdam3djPz
W0DQgETo5VaGmeBCC2ccqLyrMFVa9G2ZP33H2Ix5JnfJxE1NMgkWU7dHitlpz6zhqhbvpEXRNO0p
73C+uyR51Vd7QgSQKm6zFfJ5dV160QqavdkbSnWqpRuPC8x+pGxmEb9mHU5ScSrEo5h8QSIhPhc4
so142wPfV8JrFJl+BKyRXCwSOuPS/KDjk2xPHNGYjbe9YqKM7hAY/6rapqciJLer2FEVhM8YrYb8
O9knzM2+3RDrkFzmI2CMHp2/r/VPq1prFmZIR5VcAmzAxPnbsupUfpjqHwBHzNHT8hShbkFRamvJ
hlVhdqCtoLitJ//11ZuUwA4db57sS1khA2cd4zegQYrIBIucbiEBq5xI69XSlbFm0c+XiI7Tl5qf
5JfPUWttkUqO7zMI3kKR2JOsc/z+VydbqhWDfAXDEuT3FIH/NHCgl0zHIL5IU+kXCEC0jV8fuiGr
sDXj7FUpTc3W4SpaTXjoG6RviNMRmThQDJEMyS13y6ACtBQvGUOfMqA065cEQkpgcHyiAbv9Reju
CCu4CT/QRjqK8mW13Asy1+Si1n76N19wClosLOcJY4x3EE5O+yciDZxhjPHX4GtqfezasJeMszEf
Odi+gyc9XjIDrRr1XwMMMGOeXB840GsIccJEYTFRoIeyZ/q3qvu2sr8YXF4DH3WTceIcQOvcrAs2
z6BYj/2rVclHRwVAxkt8Jp4rZKJgsOhQM0yog3H1qITiiw1YZFCtenlNzUlgnmP5RzJPeoqvmDh9
swIB9jumDtBr6RCID6t6teai9UavH3aE68Tiqp/2ndPBXlzE+atlpusINBAzT8SAnNHBgJ/cAdgP
pZW2kpXX+w9SbaZuVP84MSwm1xFbRgCsYC7Nzk2ax+xzCVIU/gH4wH7gtwYZmgSEcIfegTKq152x
TcptGV2i4LPr4Qio6SVijM/aD3ZNjzgldMG/sbm4DP5MHxExjJxU/bbS/7eF+BxMEGDA99cMthnZ
FNcAnznakb21pmG1+0giV+DT808xz7q4j/oHS6CZUylGAAeoIJhLPrJpJGtDX6KmQlQNaqHM/XNc
hUJ7B1m39dJr3BJL4xaer8OYHLMOETXcIHYIKk6wXHLCM8L4ttkmsKPaM+ZGCMXtMJ5miWPEHRc2
ghOnL2j4sNmQe0/iBbhqnq1lBM4tCS7sum8Liw2RmBlSdNQ0lbEVDa8elkOUzfpkQtWaaV2bKz34
HpFUvIU9V0qSPuT3BQAeWTzbJW7FlHln8S6vZoOAkIzlWuG791iwk+GTquNCuLThs0sOEe9GPe1A
OGqv92p1Ne8HOV1HzHblXrbRtGerTPlnssrkzXfTw0dW24Q8Iqb42tM72dXrvdHyx1EaJWw5u6HI
eTaTlSUuPwk9XgiA8jyT4OyLMFiHhO5Lbt/fe+CuvkOuERznLAtFP1g6sXD0ZbkGQZqjnzqG/Ezg
EDVOwIHsgZyLulg8mvFLrj/VpbVCKDWLVsjmB+hEYwVEHknbUdt0FfpFPXU1/vXYaeGVwUbPFVv2
VAaYL72g3wB/GMIBrzEgF48cSRVRTZQ4cqpmV93xYBF0WDWoiZexcqhbIrE4uFbTnbtoHn500Okc
kaJYhZAC/xi8cCnnj2jN/6pywr8i02zNh3FFQIalxkL60zipNpsc/2YTE5H/6X7sTu/2kXS/ZAZi
HqCErOE9Q1dZUzIkNF9RcxsmhU987zcb5vjqTF52z2XXw6YwNhSQ//HiFSqo8TgWV/IqAL0d2MGC
9BFw3jC4IXEnpeJGwbedI43sTpmOb5W+uXqRg4CxE0VXhkZyTiP8i+a9YU/vP+YNuO9OinHCEDiX
vIQrVfvXJJsEbEVio5j36hQLFGQaUSP+CIGLrCXz76HECTFtQs44vEXNV4kNV1kNGOS5e/kzQuDJ
1Bs7d5D541i4ciLqT2FBnaAbzCz3gjfQHQa4WNgP9Uq9x6zx6JLfsmQoDw885r3ENNsNi6GmBqr5
CtDHiATI/omax+40VmxqvdNaHmPCUN9wTnI88wIgIiO/znkLdljAk/M1YqMs2nKVmDt+ItohiUBK
gCzz22z2ljrLmHxnVE5sOCIMIp4rZo0ZFAzCncVDMI+GpDo6VcUlQfzIGxi3yy/kCJJAckjb6/DV
JCv+fDW6MDTI9Zr3ucyfAstlV/2U0W7mp0yEBSToLxgM0nDL8zXv1nJ7iHUDsIiPy//3/qHbZJZg
CSPXR3EeVOop/dAWEIS3J7N/YVEQEGlE4yqMV7fAWM1+yqn+kskRIoi0Zb430XszNNX6q1OyRWIQ
ecAuNLsAGHajGGHKRTY5gIgQrt/PWcD1rb9TerkeqXUM442ZPgem7rqI0DbgBUweM+qQQRbzSWgR
ZtTAUUoi8foWDvFX5HHg4iqvgMc4+ZP3g3qdRW/F3GNYFbhr3rit/qPsPHsjx7I0/VcK9XnZQ28W
0w2swnurUEhfCFl67/nr97lZPTOZWYWsXTS6gWqpxAjy8t5z3vMa5bnk9KpS2hDvpBuYOeFU5SEu
FyWnGIFBgdTzdYgsWG2BVc5h8aiqj1KxVezNCOdSU6eUVUn8klJxj6z+xDgTt/2Qpc/Mm01zKTsU
zvI05nSiEIVkkL8w4TdWzVJplpmzARYjv5VY76b90AqgA4MgIWZjowKSIspsP98HOS2AoiMGLpHG
0pY3N3PaVMnEZs0UUTMjBORhNJ8T+zXvX1IGZw/MIirw42FqpRacEKbEGs+E3TPZmSZapG4ndnm2
PCEWzjiGhmHLfIsaBpskcn3Uedizp6zZcyr9E9Gm0Mz0qj4tSW//bKBJ8rpieRTkF/boiVZZaNkc
6ipCkicI/5LxS7wlsEgj+9OwO45/DisWt43rD3zpkoq9Q2U+ibqNX26oE4YamlILeAeeJcxeB+Gr
N3OnErUbwHisnESXHunsd5hbBaDxHiSCfIhmnrBFhs2B/mPC/y0QEvFQ2xsfkYrRfeNUZk4z1OvX
Cu3hood0AqziNgAoy9DcyCyIgSMNSoWGyklzGP6VJ97k4GhAAldW1MsdwkHYUdjLm9ssYOZzFnVO
CKJzFURP/anHO69Kl7a+1ulfYfFD6sRgL5xCZzEWgEcFJE+Kld5bNNkRM3kSiMfgPXBQ9rHRFHt4
KDLSI4jaabYY7Q1jza5d+4jcBLlIIuVnKZoyai8QBMSItMabNMQh9gD0z5QrXTAqaOSp0kyfq3uG
IYkGnVyd+M5dKhFOYMsgw3I0esiQvc+6IC5AZvkfQ+va4DAXfPjKm2vjnj4P5xVG9Uz7pwLRUIN9
098lD5SWGgRac8dc/JmtVNCSWalII8UWJ1mzm0nGQM3/JUzrgltIRIQJ6uYbF9M86E8y6gBF2ySY
SIW4AeX52WdthjuU3IWEjGVVlxunMDGTambJsLD1aREezWADnoh38kM3tybAS3wupq+XPr2EfGvV
lyckcnVWMtVDYVy6IqLUBDCbvFI8GtA3rHljXUNMdIAJTBBI/B0oP3DFqeeqeZaSr9Gg805muLxg
SvGgsXX32YKRp7AvCL5pk0e0q9tuWDmjBukJm5FTw8SN5gIUe9Y261DEL5js0UdbOsrm3WXw7xwY
ChCY4vTrju1skCeM6Otkb8rM5McN+5tnQHaThZgxpPP+Nouwppb16pCr5XXg3NjQ5Au32uucrDRt
wtVwquR7KQSmUJJZomNUBJSHhBlmCEvjsXSkZdwRFDRuQ0jcAQcc1m7+A32y55/rCmk0SQaqutWz
A60WtnYcpCoc3oMMOyhdYUwglpjObJ9RZd6ywRrNpLRmITiN68+lEB0hQ4C1vjBnAK7G+2C48xx3
jhAsJMReLWYwkZxlAfSy/3blRQbi8yFWnrH58iRqmOiD5S7nB885RO5j5b9lbUUw23yvt2gFAKiM
YwrKEuWEIfBZmpH/9u8VYjd1Y8BGrcgAIMxRKmCA090j7yu0rcFDQ02bL9ASDQto203/JjbWmlgH
vzikEqoPMitSSsQM6hrpLls0tyauAnnxEWm3AvnxzeyeCgveNqYb2vjsMjIz0g/NYjatjtO9WisP
1vAiGtXcMualenLkNfiGtSDb01vUE32eO/aEutToV33/LGzb4ogeEUq5PacHgPTEC3fr0puLxjIx
ad0ULqvFcx+nBIlaV1363SzFzNv0JgW1W1q/qJaFsRhf0WXznXfyFFVgTxVEb9+bRObiktvU65TG
hMgP/ihn9yPLjfmSsPPSumdDuWPOw1vn0mTCRYGK1pxBrh9o8tggDFy8+CoVFUYNvmrxKtiY1PQv
3xDR5BJKhHG9JViADzvTWmvDMyzTwl6h9Desi5ckD4MH7Cd6wuTVC941gex6Nx8KZFM5aPIZfyeH
pDk1+UNFnkCGg4X40+hckBzo1TUaYI9RCw41Zi0B7JW7o18sGifTugqer5McdPm5w//IWhQFzqXY
DCtzrd0RQycpC+ZGgfkes6cNgc58+REjXbgsyUpkBY/Fk/mBoF7Hrb8KSAiit+48mUVTTQkwmwgs
CQRFolwjF5T3UNRkABjwPjifMAYjdixHhKpajGHgdo3hS65+4S7iltuqqjjSlmP6mjBwMrSWfwcY
A+gQSjthNWcwMorFRuhIVy25gRnZOy8qVIPAeDfDF7c4DQMsXsqrhjpZXrQOcAqZbOhvngL6xaLD
afiBwWczxTqU6Q0R1g+6vy9MHn3+NGSvOalvITxEtc4PSnvrxHxkKXZHhfmO30GHtb6AUUhlhA0S
PFRvEbp+F7tYN65ng0owAWqklp1103bw+am19k+WG5MH6kz4LU4UyLAnJd+U8iQHi7G8pfThFlQw
5JIR1i1P+0VWrlLJeCi89zR0qIkhSUHob5bV1AEY3YkxmINPQp0fM/1T6UlUI1NMbxc+Pbo7MnUs
rpG9UI96e6r1Q5ZKD+9EllM3Cx2Tire38wRo91BlB95ySz2ZJWnw5L83FzNf9xK8r2ldrZPmtcCu
LUkynhPm4fAmCZXLhJh8JgtK7MZoHhF8CA3z+onZutDw62ia+wcogIySPf2FyQR2u44QX60Zuuo8
/7x/L2AEu9K7ki4FAAz470eXYa4tPCqsKzFeYuAT+p9Bd4ydTbvoQvSdJgHqI50Qae8krz9U0bJn
lw1NSv1FoJxU56ine1oegqlpWL6wWID1obN8A9vl0AbpguoIYZ5REB7VNh6BbLruKOzAqLiDg4qx
F+mZETwPdFHQaKKX9gH7kTcgPbeYFsMcPQ+eQEfNpHEtP1PtntXgu3IzH4jTDVD4QWjDIoLijIKD
596gPCuFdXh+keg6ZHmjqQqK/RFp7E2ucfffSG+g8JjIBNXZy95Jp+RS3MKJhSoNz09QtXrPlIi/
ecuTDwhwUAxIXZLwkjp4MBlYTNS+1YUWXAyg3foo5qcewEkfbB2iwMfrv/E+H9m1H5KPt8CsUIre
TG1FoO0k51BQnimVw9WwsIY9iKnD8Gdc+Oaiio+p7kw0Y4u3XDOCcVFaLXy6U4X8eKftpmaMl4V6
RN4G6J0AiAlukJgctQn3/AjXPpNc6kb4V8HaFtAvJ3PTVTy9q2RvpXiP2wVTTyF2RnutbwrlokI+
HYEKy7yehRCCVFaINwtxD2Lt0oI1vAPfJoTdXMRH2dMc4yoJMmqOOrMuRIM0oYmmBmJsEArqufSO
WS6EeDogpsEJND3LptqP9vEJA/4Yj5CIQWd3ETw+8Bw1wrWEloP9WAiwKmZYVMCwKTQOwPCUPJwo
ITTSb4J3XGI4wtvIgs4JOx0nKO6vqCvBWohdm0rFlHJ1lmUbgUuTUgm8FLtvasEL/9mPT7jjMhXC
SSPmgxTJXSkeFfq6igCBUUjCOLhjrLaYuKaoB7cqf9je1zhWa9lLhjgz3zLR7bNPo0LIuWBqUrnj
3E1eIhktI00fUzqLN1obhXcmYWEm0mLMoNoew0PYpApmWHXGyWvSsEJfUTl4vhEwQTP9J5pw9nJ2
CRy5ekueqDq1GEk7ETMdz3nNs/eAIrLa1OYuWWDgla6Ix5u3FkZ8CzGLA4pRAF9Fr5fQFAyY96Ss
UKiCylwocwxpkWirsd6hekcnzHwt32GfhQbEzGapsHrGEmErmVBt5k2BicE6Ru8hG2cfBRBupxBK
nUnbOzS65wLXDAamQGmVtcKHClH+rBo2zQXdqE0bFltHbNsf3GYDumQgQrLZa5YhtC3ps+qqpZ9H
E3LGwHVglKPRQOqQndlYGvUamPc0tlcqDzBkUM7iBC5cNPlWl4EJjIXOCrBgP6n2LUCq4jB4PrN3
R0HyoFnsJ8vHcdK3Z9/HivnNxk07rdQpkV6zQmW3I+5ANtlg7kO1BHcK7IPG4RbhZVBm77J9kLuF
pEDznkb2vaQYbhrWmLbFfW5egN1RHs5TwlpnvJdzp7mF+YVICpzw6kmOo+cYMofB62aZp7vOkeCP
gnJizlWwNWLnvHLkx/Ebi0ucKLpzYFQ0uNCI2FTFZBxiqSWcU9WNhyJ2HICBs1OARapdosZFOo0S
RN6V4VKTLRbYR0QLKOE6Ux7M/l6lOMvdmWtLIYRs/SvViLYBgASeCrx7l+/VVz9fYreBfTvHAL1I
hjXevJJ8gLAtQp4Ht908QxN4C8YjI8OBwXnF1ugETOuq05Af7Oixsz/C9r2TxyXhABRreQzNyzob
HvuAgi3TXm4WdNmJS2FOfIiOIgDKyh8HTMvzczkdpSkLAoeBsNKEq+a0DpWZa/soi07NnGrPPcIE
jzUga2p6Bg9q+5lg7+Knb1nwLGECV74CkeIcZxBfnIMmnKyHj8He46jmK18GGa7OJZTHadC/GHif
1zvJ+TKanWquVTQB7s3RLpr0xUId03MYQfpZ2ahuD6o6Q0iooQ9Xp1bnrbSYIgAWImG6UwxHgvSg
Wc+ewhsOi0ge1tIsnBfhgkZSHKiiq+OTwwebSe5lhLhRtWiy4OsbYtxe32VpLkQSqrRmtq+C1CgR
5r0H6YTYN1d6Ruj3RN3KFkQfLDU2ed+x/TIWgqBE0gRT3hV0umCSPauMJBufaNAHm4lJiSHDixxs
9W6hYQ2ZBB+KhhBdOZtlw8AMFdRw7ZkSjYt+WSwgZ+RLFqK56pjrB+GjAM4GitGAsadFey2P0Gh1
XMrqeQ41GCvfOgbsCCguzRrk/RGP50mg7DsZEAqQ0elxOLhYnAQZSyVGO8cpCZmGspxyC6zHWQ1L
9mjRA2npHGW0MNasQEqoXvM1Z0IbLAHpo/GpqjCT3KXaKU4uDV4CwRb1jVTMDZY745yZs6ArF60R
ZvZUElV+SeiYCfdBOPeqpxFcvWVOu62wKJkBTTGhgK7e479JU1eFj5i79NlXDypi0WcIpUqtgvYl
U5v8HIX3z4Drp62qTTIsS/LYsP2pbfZu5iZu/ZZU76159ifesh8/fJ8MFdQH0cwxXhNYtOX1m8/d
Bn5gIw4gyk574cbUHhtIDAQ/AER++vRqNlmXzb6iqbL1ZZTf/f6sjBlv3rpg8YXtVvHuo7+z77qz
kkd/a6rlzBmIxHqq8LgVA2omyWy0wi5RrmBTmnvJgVgrnNy4yZ0wfhIETmZaJEhRRuLM6b0mpJeV
CfVNY1Kd83SI0AsZUPhzprUGcZpg2RGlBVZ7uAqg/kcL0w7HFhZ/xkQsL5cgRoY615nvJE1JZnZG
sCLIZ7V8xBe0mfHI8uJoINDCLd3aNvDPVe5oQhMvt1cZW4QAht9Q7+C7TlraUfcouhfckQW92W4X
YtpSEgpZGqxDzv9SyYGJuocIEn4FU9dhJhtJvJjYPQEHjnNuFV4EerXSiSjMPkod2wwJ4hXH18iS
0CzeS18nJV1avoNwAzPPsID8wyZHt94Ej64mgAM+CTh0VF8iiiXP0B7o8rFYnVQaAmEPERG+IE0P
AYM2hLCEun3WYAz1Jw3DcI9gj66/ldj35yiCV9otw3gsvBgqONxwVPOTQg+eUypELyOWgXB8qTvh
cJe3kZwd6hxwao093QmXejnr66MuBhGiQLSfj1xMw1Fx0zLEVZ8dXjIUc8pSDA4iDjDsH23jRiAk
8+YN8zz6ql1hEzc/LfALFciFq9PV0tRpwzXWNwwfZJItrl7+/G3zkQfYnluPleQIhwfaZ54U9oKx
PldDQFAMFruVey5R5M9TeQPrtpFPabMarLlb4y25LFz+3BQ/AFAmLV67VrQw8n1OL9JrMuznOfDr
iF9Wum25nz5aQOQhNN3KVH6PcRXEwwuH752gbCjCoN434PK5VyfeW/1uLXdzjHeF3QvkTBgafk5O
5JNHBeOeyoGY1WUCFaVYjo/gM+Qn9VPQd/YjGrnQPzS8elX0ZnXvQThtEW5VwA7X0t/J5rnKn9MC
vtRCmBx2c6q1htlTUXVY8WFJViwye45fVZFDOp+77g4wpIteNKG1Dpg0I77VZDa5L6M/jx12GxJD
vTeN4YeCMHQVWSsx055jgRr300otKRkAr/3dUF1txBp4qZN46rJMMGaIcZFYeyxEfVdxDM7w6fRf
AYdiBgFEcCAZgqbPpqczzhUWN/kakUxQXytlP+g3C7cKtH2wQyN34fHCtkB5qyxfj/06DW76EC9N
/SVTH1mdqoK8Cian6GBHqEIFZ7uFKgWXmn5cYnuLXcmB2ROnqWi5RrQw3YTUkIdBfSsVdF3zJj85
pDYH6qVXXlW4JhXvdtBMRzOYOPbzQCEYEZq0dN117e80/VnxTti/yu4613exuQ7jnRncHOsKga3B
o+J5VFaQkX3/EoHjK9bR4w3Q1izr3Ln4wCoeoKjxzqxoKHdSvTUonfGTkN0VYuZiJENrUOapB/VI
H4BEYV1Kd5vo1B514hygS8fzqCTsdqrTEMXQZXTt1kvHcVxJ+l2FDBODXMkSKG383Ge3nG4r22Ca
FjWivmh9b8b4eVI+9tCF5e6DGyo1pEhsUuhIMub1JVkQdoATWHb15S/yurFwrMx16y/dYpbpE5yq
19hCxrD7Mhicpnx0MbmtV4L45ZqHoNuPEE2MRZq9DspssK+ZTiU+5ZBlwmXXa1vZyheMMNXqWQuu
avY4YsXFgEVaBPosxnsYvuyMC1DsNh4m5c/gUGNMgF/jLjKedQKSPEDPd9o31+dNmI0xAR3PNrYE
5lRO5p2JKIHPWbRo+7ByAOEKu7NfHnu0UzA1W5g0tJGYDZvDtie0usRyBGBVahDSI7gKj9gbeE2P
lnbmWHclpuTa+RGKLTQSGR4aNtJF71VXv0I+a4cAT7begFqIyJmLdz638PA7xjCUABtntrZK5EeC
Iof6iPFzZeyAsUbzSIYiCCxaKrzuvxG3/a+442UeMYN9zYaPmIbPTIjKkM/QZ+HSNLvUrSfTSrpj
lIRKJM3OMj4nya2xPkZWgUQFnwgKY/cIPyEIqHSUNUHJkXoTlDoba9VHLkkOJx7LDOWYCTCkx4Ql
b2dYrE/d7iDGFomWTEL1U+SEhMpt8K9wqTUPei4uALtWOZQxsMhOr9dSTaUtsLrsI0HcQqFvWks2
BzHSagIMOx8dPFG51cp4T+oHp+oICmJAw/7t+xwGDtCuvXXrDTk0PC29WYimXr3u/QSPANz++YuR
tuXNwRLFxavxIHyusMSqxaQhLh4qALK4MiY1x0po7EF4ekyPlO45CY2HWBhjeF8cf/j89CHZJMkN
609vDMho2JvxKZbv+ojJV38N1xJfrltnJNgyxC4Jad9SXvnFcQDLqmlyM/PDobjqvP23hQP0V28U
DyCfV564y2sMFb13P1O+VoeFvRhw19KNwX0BZ9ouoLbQkYOztupDr7QADZhXXJJ52e+KlDSpOV0c
21VDafUN5mumDbhHghkeRriY7WwiphvM6t18xdCDbNQxP5YdfH5OQrjXUfyC9iuJIWMvyNxxdfGw
Cm+r4wERoP0W+53HKIm7p5oHRVmqdGzopBGdlHgasHHsVPlTAMEYw5XhXbP37G0VJqJ4/DovKlLK
Krv7EvA7Ju39e6wjNMT4zV+WwNXORm/vNp9MuYvRpCX2TuPgWxODvtrcJFRryJ+rdaey3wnF5Z5l
MkYrpktsbJiIUNGQlguYM2ClSZ4NJEU8hm8I2jD7VHB0stlyHNDqdK3IG2541t/IT4MK5HPX7yFc
eKr7nd69jv1GKYlrnFEA2jJAHHEPjPrKjr/dfRUdbqYLQB63gL3IgGwdUTD0GwNT7e3Yw1OgfAba
BChxIBkurZXPK9desvjTUC59O8P3xPkEebWyzyI7RMG5NzdDs6jrLUz7Ds5gBQdM2vX61QEGJSCu
uuq8Fmhywy9FBgDMgJ2q25he3Hejm9oBk/at7R9BTNp0GVPTNIAmAUlB2TsxtoypY/oo5kC6DiUR
X2kGGy0+VjAbsR1IViGhg7E/VxM4meuQ9BLlVA/ARfMxXSA6aCQoODgHQpnSHlPI4dWljY5B+DxA
HakiAIexfSiNfS1BCrqm0B4w9MsYUF5E1gswj1Sfi2EjzNopenoCitZM/SxrapdMxQ+Bd3blW128
Vdo5UD+kAK90iPb5JqL7mnNJPzxK6PXKdja2S09fFhavbYRb/M5NsW15jAsYk8g0wazbFS8knmFM
wLEsxr52qO49BX2JKUuzQJ2BPN6b1OKDmK2/LrGxsOVzi00Om9EAOrN3cxyRVyZZ3Tyf/qFGMzEX
yb612y9Tgh2BiBhBAsIg3lW3LikP8i4I4I4SU2ItLfUaSk8O2z9Ws4JuuFJA9aqel6ZbDIRpVF96
mM9L5iXmsGTOkaA67DAHWqrutc9mjUzmziLqJMx6dlbwOcKHa/N5P7AMJnk+of5DS5THK3Zf03lz
mUyGj3Y8J6jFLNbE1s9rzuIAFwF8GKHbQgYjeiMIXgvcbhDud8UuaBa6Sbe4RYxqJue+SlBpCare
PPXnOd25RZ08PNbJe6dyEFsGXZOwhmLWT7UVEkEO+prtrPZiomCvyjdJm9m94GlCdinxvDDbo6nC
pAn3hc7SstF7IozaKpgDRDguo31EWo31FC+dCxe+hVKvr/DRpH3QyXVoIUgiBcHWRUwdk4MkhWQw
bnsmJA1a4aB9rPn4o4GOc4pvVfsYRgShAgVWWPSN1qLFQbtYtP0aMy4vnEfWuXGofKgvFJQlqABb
PMR8yJiIWowd9r2JtdBwfmjbraRd8+YtMTAMfeyqtTTEdOd3BoYh6hjOp3gPEbbWdgb8GutMDAED
ko69E+fxJGCpUZNsCHLRh/cy39ogzCU3a9H1G23c5f1hkN4lker9Fttz8Hsy6Ed5qYevcHUsGWMT
ZNx4uB6cYZGxP6aIDDQE3M6tqC7DJkjvHaAFGLUM+s6CMusvPCFNjDXLGQco/A0Qoxgn+eGJi4J8
YIQbyLSO3Zed3ZGTNiBg/pvrsNDXMQYZOkyveW7yl/DRoLAM9+RnWkw7wu5g9ae+eMy6W8obU+U4
Gw1vkoULI/r7OHhP8hmOtRbPzF+79VJSgWasd9s8G8CK8MhpGaDPEC+b08hOVf88Nq8Gxi2KciXx
oLY22bhxtLWeVhN4snI1nUAeIkpGhnwvIF8M5g37gHENqyGFckHQSw1JYp9j1OsB1+U0eKZ+6+TL
mL4TtyeqnE5bShxOwlYwRJbD/LpkLMpXYvyeetchejStN/HKgsWGT0JHTfzjpKBfYVgE1m6U59LY
KOqJ4K9R7BFoZKxsHgTPDVSrhBO+ofuPfXDR4FlUoagOaH7xOPMaGBdfLm02LhfKvvWekuEzNsNp
FwCy9DaheweDlzib9RhqxQkm4MfcwKLYLi/DcCbZNSHAI3rjCeCnTZBDx5ymp7FCFQcrBM9QmJvm
IsZom3+LFxu6PuNafBpymzDdVUesMQVp5L05UPGoRqG7s1xpiHgopYo/jOUCe1646YS6UT0z5Uj4
To3B3NkQkRKvlXvCmTep2O1WkfNY4LSFi4z6Uaa3nDGFBZ1WvtI35phAMlnPVizwXH/i08fBhhR0
3tOiP+AjXSM89J4TIsBcXJSZYl8dD+U7KoGThtoc81sxRQnfq+6T29h0R8veBMmj7CwARak27eCc
qEdulS3tAEh9D2OPXergar1DjinNs+JUgPW63aaRDqB6A+iTXc7S1p1L1RmL34beKtuzFROMDQ4M
WbisxLgFsbNYOB6yQPYA7YNtkA7bIyY1mFYGpqnFQ6PmmzZ5HYEkkSR5y7HDXmEbGDcFOKVhwNBh
zoMmzuIEwzVt70dYCtwlc514GWAIDQymvhqTBgZDM74RHq1S/di1m3ExhmsuHfePovriC+JBIbxO
GOkVGO2vVP1YEpbcfirD1pVuuXUYnG2Vb832xBABU9RoOAbqpxHVvIGnsjqH1VmVb3l6jLtpBE6V
Qmmc8o54PRkRX4p7M5Nrx3HnL6Rxicl8mT9lUUvbxVjLw7wXEUnNDFB7tLPzYB9zEP8wOalgkPB4
9Tcf76cRDTWwPD77L+24ikZIS0u6H3Q7mXwJi73I5DVImhvB1aiqYDPjsqzAXm7xG1021qMBj5e7
zHYaJ2u5P6rKnoAfL3zU3XHh5PlcjULCdA8d1HUNBC2kUuAa/I6Po1hXgD6qHEXBOjNe48SauJ29
V6ueznCtYI6trYziRcPC3tGlldWAzFungtl3jliO04/OC64LUb3sJEx5u69WOmPcpfuHAZoJMt9Z
UV7yLp5Ktc3gu1kBs5rtB+Z9kK+idt6AjdeYfy0iDJeksobC9NHnH7mGL8S81jYxCrphQIr1pUME
SL1PWPmSi/T+pc2fmxocmK8OJHugcDeYasGUixaOf5fx51NBhykmZ2M6L8NtjeOWzauNzahl0lif
PLrSYcKAoscnWV/JCs1FBBrrnvDU1KI9MoCq3MbWm24QlQKPMd6O+aoz9wVQtKzeI+xD8N7DsVOb
xcZbWjHFAl2EDOXgcUs5Hz338U2xcFFH66ZT5Q9k3zE2UUIgWWj0ytnvnjt16fT0Qo/Ra2ZD0qrZ
dXzMoqp3o6FokV5HRMc6nBJLGAJ1G3KJITPZJeSdecBHNkrO+RLiz3uF72qIeGjLBpTnsP7gXLLJ
VOPeK04ZJkmSQUskvSTRC0wzGpUcxALKHiiMQ/IAszkEdrASinAmMz+Si5ita92R6tUta20+NOu8
ey0EdlPDxWvOmBxqTgvIvOXscwGuY+q3Rnt1gcFGcJtJ3TGAp43yo9uAJsPd2MmybJakq3Aocqhy
fvkpBA0NhofKMlSejIFCMTo3OM5wbjFa9uS9ECmmUEWY1fKSqUDsRKLPhUE356bYXz04+4Jnnxgr
n2QKCghtTY987sybUEXIS7zC8LlhHso38/qT2a/z4imjMJFaSD79m6DWhNWcMEXQf44GF157B4hv
QhBvfSH0fZKETYb0HrpfFnBWBv9ol7X3EZGUBJrasB25/UVXb5Z1yWTQDO6dAiLDBkjyaAFRjpGS
vierWNgEuFzWcmrIOZCQhUsSoQDxvZLIhVuFyVMyPjGs3o/J0jNyWtHnWj9RU8Garjh7x3Gus9v7
uFcA//gOQaGvY3kIzDWLSZDNFQ8Vt8mxS+qZLZE5Dv20JF+cRavVwkijAHL76ryXMgC6haCfgCs7
c4cAADKdHuGshcO979c0brZ+kLpTN3yUxasTfLr0IIVJdoG1TnPkHZeMn5Mf0joYPMs8OYir4hQz
CahY1MHGq/ey8goMJjAxoqcflFUmfu5qU0f3iDmLILk9SaUC7Yde08ekQwIsYibCxCq8//7bf/zr
P//jvf/f3md2zOLBy9LqX//JP79n+cCH9+uf/vFf+9e2/iy+/Tv//Ts//hv/ml7+z/W3r6z8bXeZ
X3/5m4vPbP+afFY//5L4RP/91/kE//6E09f69Yd/mKV1UA+n5rMczp9VE9ffPgnfRfzm/+sPf/v8
9leuQ/75z9/fsyatxV/zgiz9/d8/Wn3883dVcb7drD/ulfj7//6h+AL//P3SfLz++fc/X6v6n79r
9j8MXbFVWzEMQ7EMy/79t+5T/ERV/mHrmi7bBv6Ujm6p1u+/pVlZ+/xI/Ycqm7YjK7Kpyopiqb//
VmWN+JH9D9NyFNkxLE0zdVX8vf/63j88w/95pr+lDeH0GAJU//xd//23/I8nLb6WpamawYUgH1i6
45iqavLz99dzkHr8svK/tCAtEi1EBRgPrnMzw6C65bb7+t3N+PdFv7+I+CM/XsRS+POW+F9dl+Wf
LjK4sWSPYcL8vezqmRO1rO8IlH8scdIigLr7+P+8HrfTkWVDNjXTMpyfr2c7YAdWgQ2cY3k4zFg4
0OmmHb4naVPjPl1Ff7wZP7wY338/Rf75C+omT0vmEeqqbeg6T+v7uyhLNZmOasCL5+UorEcF2FBZ
8dhbDm8cZiOZ88sApJs5NcesE6new6+/svEXn8CyNVaYqbMs7J8+gVQMSqXbUGmKMZq7heQgS2Re
ZajWOPn1lViUPz5MnT/PmWvrjmrLhiJW1HcrRq26PqsTwYg2Bf0wFwPLXJ3lpYL7BGdkiuDw11f8
0/LRTe6pY8q6oujyn9ao7SppXPa4U+JxvNB0sjhVZZgUJu2+Ghb939zJP70R4mqGJrNObcvmvfzx
+0WJOhhF5jGQH1t7akuWedOkFL+zX3+pv3hghiHrhuWYDvvDz7dRG3T0TFXOGu3leI0yisIkAMmN
nSSa/fpSf3H/TEU2bIsMUtM2FPFRvntimWGhMEkV86EsicNlaBDGIYYCanS1JQCVX1/sL5bHDxf7
6V1PtU4azDDmYrkM66mqTiY2DamfnDNfpsws4An9+orsnz8vSFNRVEu3ZFM3VEO8nN99PS3X8laT
dFQENqP5zMEqMW+lx76q967pQrKQEWbF5d/c1L9YJqaiW+zPtkxQufbTVdsIIYEXDsgqZDndZWFl
Xj3NTqS/+XJ/dxntxy8Xm6nrhopvohKLjU1omfqrXqnU27++h39ejWgBTN0ymH3Ltur89G3IRO7b
sWD20uU9Flyy1pICEMmOKYHHN8wxfn05Ds+fHhnnIP9RDY4e/U9v9JCNg9ulANXpEDUEZqkOeKE+
jKh5EnJUJ3nRg2BKjP59r6m+ilp1/uYLf3u/fjiT+LLffwTxEb9bNbrpeL7D0YhybBAyjObJdEmp
0zpDX9lNTNY6VAu163c90Hit9NfGxP/HLfXnrGEOn49YWv36pqh/PkUcDmTFdCxd1RXLEQv9u49U
yLoqYYlDexWW4zREd3030pEZdYJfROqWmLU3WjPPm6DamDIxd01PjGSVtOR7ezLo9RjqaHiVeh1J
/riI/FKbRGWQQyRX7EUdwTZMHQn2668/95/fePGxbcN0NEuxDU0s4e8+dhA0eW3UPe5uZrQ1OigD
7gBHGM2dL/K1sz44//qCf16s3CFH40RgP5OVn+9TqhV93TouwGoNISiOmnzHiZdsyTL/u8Pgry/F
N1Nl2+Erqj9+t6EYTCWycX7wtEKDxaq7l2hM4OTITfD862/15zfdsQxZo4qQNd6Mn79VpoYZDq8s
yM4J4EPWFgOjyDfnv77KXz0syzFsU7EVzfxWjH7/sPqRxevwFJFwSyc30t5zE3hOw5lUzoqS4b+1
+fUFVV1sUd+/adSYlq6zMymWOFP1n9ZHajiJrDTatXBtg66udpJ4RCcsGY720QdFCkqmuZmpfDRa
hT8LwG4U0Jo6QasZIE+1xuDTCFCk06Xpvqes9aKO6/3YFZStVRFiyq6ZeTbQzzVGUTIZZcsWRAq1
NKQTh9UoSEZmqmjVzORwgjAZ175r7NO+thh5+W2IA7EbJvFgrX2aOYzlcqiBMp/RHnAWK/sitklI
hfunLcJBkf4vdWeyHLmuZdkv4jM2AAFOwxt5o74JKWJCU0gKsO/A/utzud61V1mDHKRZTWpCc13d
kLnkJHBwzt5rk+/ZrLoTwZWNlWvA7cezEo/VHBbMazo9RKAT/aDw1lOzFsVFXGLXBtjEmk+uaUGC
dRlPZBoMMYzGYWi0T2rTqiXGjDDTI0FloUoWvbdpPesD9s8WH+WoGy32lUguCjyUIvqrEbgNEaE0
TdR+TMTIq2Rb6QhQ7z5Hz5c9FBRqtJhrtSDq2/ZjLXHMhA0qjzTODfbojOFtRp6UI1CD9h4xnJHr
t4KQnjWHsann3pWfCx8qdl3t5tjpbO4mjLX4vXp8BFWZJ8Gnz5MnKk7jXstRuJ2Mcr+SNVjz27rh
Db6WQV11rzIsMrnvV02YNbzxMbPHAgz2+lkPTe6UP+YSp+zbXBAYXmzdmcEKGiK3qTjrx9nU0QPu
uwmhqDM7Afm44Tia8ncihdMTiuhV4qPDEM9IcVZFxGqUp3lelCjTzYpLKk8nyn5P0EZe8NG7bfqR
66CJ3p1CjxVAunSO1OssjaqOy0IN+4xwKqdrWAENrjiML8kiwVKlTl4xNG34lVrG/AkJRbUYZ4ye
47SktCx7opfbM28n7ivQraz2aEaClI0k92fOYj/CbJn8cygiN3uMZ1ehywlytfjnXgyVC/U/zqtX
x/eVf85Gt0BVxxkyDzBozoXcxWs2MGfSmfPWF0zMsoijPOl+g6oPid/Y6uTarl/PJmlldzePQ2VR
N6ZEUGDCWSZjnvvRhVVqiiRCmc5cizuFT6Od2s9olRmyhVkLk3/ppNIDlJku0/V7lAyL+WXCNBze
dRroy4w99j1yMmzurA1S1q53N4kHW/PP6o7VdJzdpY2vpzxT6iwNJI53IzyzYg7JKho3fga3fGsL
ByfmuFYD7HVHepvECeoOW0YSTxclmCfC4JdMEtGk8045LDro2pewQTPOOSytf6fOWHXl0Y6loJJn
4wkWaDRJmqT87dW0OrjRwt7Rsnhzmi4vCZU23WQT90k2cYvs9RizT/FJjpLjOx7gpg2YIffVggQ6
tWWLf6nsgqT7aotgpBWWB1bel42U6r13k8KQ1STmDp/63OaWELjMNZGlXbeWUGdLrHFtbIFSLjb2
zpWyQXsPZG4sAYk78bHuqjQlZimpxT33mMJo3q3CMIiqh3oY+Rurol5xH4bLCj2jjOquNTunts2l
X2u6CE7FqJZ2/D0n2VDfsQpHKHE8tyrxl/MYedmeND4fqZqZClc9xz2qEBukgXviA/W7fY4hEuV3
1jr++lnGMmcyunpZp+9k0TfDb8cr0p4M9rnX2fNq2o5hyVo2JRPNsaxkkh3q0ktmcD3JgGg9j/ip
r8pot3vM+uUS89iwUc63ovXc5I3724euNM36K/JDTsywZ3wXQRKffZz9e9/5f92t+v+pByUoGGnY
/Q89qBfzXn3SmPl3P+u7aXX5B/80oeS/3IADtNY6utRMkmPZP02o6F90knwRac6GEQdf7z9NKPEv
36M6p+6hqAvpOlFM/NOEcrx/CS1cmjpe6IcqiOT/pgnlU+X+X0WCpp/FD5LB5TDlcZryLnXLfysi
1cpbKLL4MRyA/yXTSJTnijSnLr+cy/nNirSBCMdeBZnsQ13siaHfvPp6lD9DfOnBxSWWNQe5tr98
I8+sEne0MFiMgsM8MCr2HH0MVERWQ4Dht0S6GIyndG1e2mbhLLyU71MvDouP9tdhvtQWz0WPskyo
QUDgYL3r9HsSRsWu6lrGnP7ffPXxPnfDmdBV5bQfRZky5hIogLwRwnXv3UxLpn+EQfM5jsdCt3+C
ovyjI8Z3KoMBEbqog1ZErVUHpR40r8PsA5BdlzyEbhLRyMV3s+pLakf96KMPSy9OxdqfKTOEwsIE
r7T/U9sMBKNfkGQiIGUQH52VrXgLKmdXYg4sXYm5K2j2l0jEenC6XZI67ZEYO8bfs4Og8WXqureW
JEG3cL5a/u2PZvKufYtmvNRFdksZnmyD1T0VLvtwRM9tl4nmSnZYCW1qj7Jn7p7Xet2ETgQlzhTE
/HjJb39YPzyIn9O4EOkc6tdyZjgfT/3DkDP8SLoOKmCEY2/s7acvMpASbbT1ZsRGYT4+O9kfMWMN
N66x+wzK0TAjeUt0da8gnSWAs1NqDImLsBAVOc4o34u4eKJSxE6J7jXvSANmsFsFTwR4FtV164FC
GJPmZCPFfHT8mrxgwQnrkRs9YcZW1zO/yGKwoNTFegPZmWNTZOtDNje/WxNx6uuRci7jjchS/yrz
o999ApoQr0zKKfaWehvHSS2RqJYQ61Q6bYrq4kMqGNtGeo2ufBkdb8aFvKY0c1aAW4SzZLLd60Dc
a6+cNqG3PCud8eeGB+Ks7vM42+TUD95HjeOaJAiym5QablrVT7ADzZO/LlBG/3OBng9oQeDp7NY+
3bk1+Cy3DdGM+K+ljY7sf3aT4djgadHuuY4Io40FXKd6rE4pGLcfLRLuJnGJqGttBzUs+++X7/8W
X76Rzqh4aE7Dhs1XwuO7+qpOvV1Vl0DzCIkqTSQYGZZfM+y4dK2ak7fUe0U2zqFeIwex/GjqU5A2
NbIBXtFw2/uica4KG/anMs3wql1efV+qtia2ZZnlRi1zcl6WBfdJooqttKT2tqLhkqj25JCDy5PQ
ej9i4h6AiCdQtFdEsDpdORJ8Xxu1+vtQuA/c7N52LNZrYHH4CRd7nu/USqSuW/FucwN7yhmxrfpT
Dky79/KtWh9kQYM3dqPuBJUIHo+8iDfqm7TB9NKs5qazi0PWSkjCrFOOUM8aDy2FZ1+/3+n3ZVY9
J6DvN/39tSAOCMc9tuhpNmRmles1S/L7mNOJqSDWqSrBmBCXJ335jCKvrE7fX+YCEWhbFYx/SuFf
RbXCDivQSfeJRBM1jKehYX2zlwvpaNnwUGgvPtqO1ACdqSt6Y/VpvFy+X31fjOfOu7ohXHFdw49R
KXppCbgiv26XE3305TSQIFCTWrBzW9MTiNb0kF15tYYgeuMFyGu3PCOzG7dNe6nWDQpTZ/H3q9KM
aCcDo38gIrXr+9P3JUv8Hg7SLh1X55hwPMPxxWW5/Mz/82XuBlAha0SWoYuocnUSe3JpnWLpocQ9
yaHd5B7QhCjLFoTKAbLxy+X71fetPQdRego+17wOtq4EW+1j97/UJmEeP8Qr3BYa6qAK+WD7fnnP
8lhcLdr9HUuf3D1nQF+V1svRC190ouL9ICasy7o/rlZft3Hm79Ih8370K6p3x9Mb1QbvbbZ0QKvK
ipz4AjHOKoktiN2ZeEqdgX9YcB3MDP3OEv+cjVJ7+L6Hv++JwCnnoxV4cBKEwHSxgtP3K6MLSH3g
GTgwwjH2/Q4MjHsdrnK46kJxTWlqCIT5vi4VoK4Ku3ZJiTXvO8ezBz64mfc0Tvpk/IibLWUXurSg
+UcVTzXDQx2Y6lyR8ENsaEI57AH4cgDAggnfKsS2UYZydSb2L/dd3FZZezOCn3Ibzmu9S8DMYrzi
Zrpc1DdJPDFkC4/Vbd9DofPVCNedHv+2uZd9JW5VCAfbII9Y5NJdc5cxDV/cs8DVUMS5Pja9i+N6
Zv1MgosjM4yJU62rnSdnyoB6wDBc8OFpW+l96q+cFzi/HENe3pUy/Klrx/n3V3me6kPkq5uw5ky8
egE5GEV2Wsmfz9gxHEilnSuqK0Vy3FXnxlhMlBn2svHEjm46UhnOiWMwgfWqz6me+Bv18znBfYCz
gFlw4lRU5XwwloPKrzgosSlXYj1WA5JCx843JBsmavK309psbaO9W0fQY5jZGXu7nek/7LylApjs
qZ8cmpNtLdA+FSHO9malEsrNfO/VvXNeCo36xHMealZwAEnOb9OVTMGBjtAxuFvTlFynMP/s4uIl
mGO17Vp4hsLruAMRaLIZKeIUakTnq6vujEBMljsYPPuRqJw2PfV5saV9CH5dzZhii2SlcW/8jY9U
LQChMHu7m7Zv9V4UeHlkKsnGrtRhWnG7hbX8dJ0CZXKwW3qSfshtdA5e4OhXKqRLnAUN5uV5KDhv
zLEZzhi95zA5W7YgPH/sigGq/RJxkh1A3+dRne4NEoTkYuc0l3MYIS5tOyMVZQES7brxyhz7IKYc
t7TzIcvUnbKqPvvRm2s5kU10kHa1RXPkjpR9swB2y2hAkVoOEiNtt8yVHPbLnRGjPWiNEEUW/naV
3ocfO/NNj/yqGihzaJO4PfST2Yz5pnOLGUCCCs6q7HHFZlgt5+4m7dvy2XfI4w36YzleonGDcd5K
YfXBLYbP5uJCT4P6OPfyioz1+c6P3WDfXPBUlVTZNpyiYMNxNXJc7pGqz3E6jfUx6eV1lMUnPbTq
xUWmt7czbMeBe/OHMP7fVAcBcMg6PTut/jFqwpSswqwxxphKXRwlUVAPJGZNJHxqS2+mDZN9TxYv
/s1Y0k+O7uI2DMAgZA77Ngrf0Z3Y5RYTbeYu9I5LgzmCU2m0SZLHyOovLyaMukkkLAzdfeRx/RUm
66eir7KfY6c/04rB/5BbcxXoTJzSUh1YAZH3BqQhtihiZQsrnWesEkDTKkqcH6ld7lyLBcddBvjS
9gcuBVb7ur7JnOClWdJ8N9NS+oVC8SUvTPPoT4jD0DmiPDWw6XCN++EqrtMQGee8iuYwx+Vf4cz4
ISz8EjcubkS33M1p9bNOuunI27/O8xhBeowkCitmL0CEOh3hr1V1nSf9IR4DtP9IloIw/8gA1DVK
l1BA6SRhldIk54oW6TIaJH9GUctP7qD0QTY0bvmLPuG1EyVfymL3cgw6+rFNriVarNFJcC4KT2wq
Tc67RtHsDCmw2XxvY7xrftDul5xMLjd5btM3/gTybu7r6454sp8gHcRFU/QqaAtujBBiO1UcQhAI
25vvi0nHf159fxln0XicFMbA//z3QKFkdf3O2xZphsy1B6EhFV7K0v5dTDE8El86ncB6dD30Rb+w
D5Ru6ZEN4y0bu+c0mhd67USOepnahZ69n+fwz5QBDmmlfPTzy91fDO5Nfrn4TT3vh4g4h6S0INbK
yLKgr6YioLEo2qtuUlAIDKNW5TsfWq9w8GWXgXr9GMIpeMWs+zUutrnr/ODN6vrZzefgptDUczKs
7rTQH8VcdYcgU+Mu7lZAFrW4LVMsCIE3X0sewCkn0kYJo3iwTH5d58DikrA8U8fuvBKMWZ2CFWWR
/mER3TZB9sfz6iuvKB7dOX6dw+wuDzc1Q+4H1cCsqpX3g+fa/90qThkLW+H9YKL8diB7daPzzP8d
l0Abgiy93MwJf+pVzPj8uDgKpXfjRn/ZpRHt5SGgOWw0dYgn2tILi6oq3FrrP88CXWDQjp9Tqx/i
rKdXY4kjyF6Ma6tzFPYPulWwB6Ee9Z1zgANFh7rpwl1pAeQ4Poj75nIS0ys1UBYfZ8f8rMNNumjS
DVR0n6icEDoD+mgYwH9U4iYJs/GmzCpiyHiSBZtgWJYEw67va9HZW7pQ9jiY4rExMcIoB0vWULpv
0QokZ2X/3rVW1vyRYvYJ98otpgfMtvtkTF4iK3PIk9G0rariawq8Xw5o3JMcEeKVCy2tOh/Qb/oc
7QCgZ/ZOZWG3jTw8jU0+ye3ook0POAQ57QpIqQ1A59ngI8uI7str6FNREfM9wedMrbXxkUDcZpmT
UdrmT+QArXc+roAurUH2dQXhUTa0p1SXJFNBlF27JL3Nq3RHsYZXo2uAwA0ffo3ZoeKEiYoamo2e
6xdvQgtbNDg4BzyvoSjxZ5kh2g063jOX7miCmkPorMgcRbhr+Tu2NiavkAXWvxQS4SV/BNv0uWsd
8sV8Ut5kOSGeDuSh5dc7t653lReyPXqt7q7pr25JjpquqqjbugM4zulbOGnIh9Z2OThz5J1bYc7J
Um/yJD3H87TzdeJsZiQFGC5YBak+h2oFG2dzotEjfFaQtG+Ev9IM9jHWEAripvWJvyIDmRYIpoyD
8Yf0GP0uhNEMTB/wNA0OXDeMV6X9MctDQyj6TWjd4xF7EZ6oWZDGHmEJGCRKej/n3hiQqdWLMBtn
1jvXJeOuC9cZa010bJX5mlznYDrxMARq3zXcWb55mpCGF9qtcIJSH9ZVQGUbpAcbdLe+YQU3sTjX
TkNUUVWpPfUQfgTXfwh89XuVib4SAiYakRB7H5vGQgG4NGrmqKJuTb48GngQRiMa1Kzsm7xczNEZ
5WHWkrRF4V5CH5abonNYs3vstxdkjw/YecbhWNdwClXFoXviW8aCE4qTosEe3f8i4eeL3x9NdqOg
nqaHdaihmmMn3VQ5VjyGQh+RIAnBXZe9I5Zmp2NI4Ki95I5nvbDOrlbEHURLUG8cyajJBOnRW9M3
5U/LO/+Asq16nIdy+Mk0hFU//arcSEF35xzkrvFtoT6aY07INslJrbwm4xj8xphTpymgrY762ceQ
kgVt4a30dx3qpAOKUrU1nbt1pPrtpVV4amPnuNQeJTzrRVwmGz1r3FUK715HTLpw7Isb8lbb8C8A
zP5uHGNcM4YVLm979u08CE4TLjlvzLGSohYtCvNS0xuh/U/RFwfEmnTBUL74zUwBPl1rJ0qvWzaD
bTf58LBafA1+O5393Ku3DBEIT22WvynsWln7+bs74SGjNTm9hAv5StD3aGzKB80rDPY2wopsx0Ml
0aOutpxO0nnlrImtsGiglMVwwDvSGbw4fyACT+4qQ0VYBjOdJ7ANOoPJKoklmlW00EiY7DHX43we
NUVm0EXDeenf1iXXh8qBeRWN+OjcZZkPQ7j8liHG3ajuiXlckgP1HhZkYzz4p9RdLODYyXqqqtGP
Tp6qsPkajmpmVcDmpkCTijS/VygudqnAoQWwZTVWnr8vpvX+eSVbCWxydNHmrfWEURIYhlyIESvK
v9WaDFvI8LXb2aux6D/6yabn1Oz63K1OtSp2egLW+n1RFat5k7B8RAz7MEHCowqzHFidwodP7F5r
GmDGgUtmHoD5Ug7Fy5pHpySjOVKlEauFnpy7hVXuuoxWfANVvfyZEVF30BfpCJ6Bq2A7nJ7IcDiE
cU3cTqPsQ5vLn8Sey7c4dSyjzHa6ahlhvYURqU8ddXM+NoBcCYXe6TrPd85osrvB20ZjMN+1Tbrc
kUyw3MkqftNIgXf+At9+FtvBHX+JIJZHNab9rqv5wBdUnTgoqZ/9Ur3PKl5P8XBBM7H87by+wfK1
1mSGwKDLp8gjao9JaYwSE4A/m8+U4/dflD8SPNiPBOeBaKvM/DdSxXi678OUTq+eAbz5LAAYNPWW
gaZ9Wlef1IDMvDRV6twWAyl/HU/rmzcKkrNppVw17cUF07c+uurhXTlLdd+lcnoyPkF2yYiPKBwo
i9HR2TbKtsI1h26hsqgSFtIpIQAyz9sPZS+1fdsD5Oo/VRc2N135kSahQxbKfKk5g4dQTZiRpb72
w8dK99fTSKqOW+Obpdq5WtvivR/wATmD+VvW8a3v47LQIIlzxraX4MLcPflVetZdzbSyjDnOZTVd
BUIAZwwgObbUyhiCFJauOybFQ1+WzX7ICKdYkuE4aZHtIlwyDQbGJOXsOuSds5mi6p2DfnOaxteQ
2Scb/QSDgfyaSEMxKj61A9CBXiI859jNbpg7ZTethaA/g7TRyJgzJnBbT+nnKO+DXaXy8nXMiNfo
a/dtykM85S2JYlCtm5r8L/Ka70Rb4z8ZN1Wq5PtSiwdtvnyloxsvOJTG+Vk6PU7/itCaLlrJCmge
q8aeHVCOGX7yvHSe5jq90dbj4QWf5lUfAqCblJZU1wGZeuQs1yOu86BjwDen8n6Jxv4+Hyb8DqC7
ljg/e/JNGLzNY8jiHF22RjFjxkOvShY1WNoo6o6ZHKDJkOCmgw8vMi+yds1+JTV+kbp+SHDPuLIG
f4jwBkdN/GshzDmt1HjlRVQRHR22ugEMMls8alMEkDJhiIu9HDNeUrUnEcC5gDOxvjBVGNLA/GTy
HOzb3O3oQSgOgGv/uiZYuHvmxxAqJHuSoV0Qarq3Uz0efFFiDxYKouZiJeJ9h3aN1g+p78hH14qT
VclTg77rZs5CiMqIy3ZyBErdXBqy36++L5H2H1EDHYSFR29L4siQStzZgn10nhx3q7Ec1HS27uuJ
ENaaH1X7stgmjKuuVlIWsnb92aE1LRhRHDPXnryVkM2R6cAYvrqKo1lVbix9C/xc3oEnvo3T+CXI
DtKvy0N5mdUvZXib57a+Upn6mZa/Ghc/fzSu5iST/kEFat01qr5ZWoCn9MXICJIIfITjE7eykkYX
Q3ltnXHrafEnpEu9o215lwl9r2mrDKPhjLj2mD58wqxKCDSueCqDZpcuJe5dRmcQsaYbFRHe5Y9t
dp6mTD9OKD9+hB5hQJZzjo6oMRsNSM/Yo21dbosheSwvacWQO54YmLLVxBLCD1b+OU6Pc2AnHCbE
qkkA5lDMl+E6s45+Dms2caXtLq+A4C2r5dcX+CpGIz+Ndyv4tUkoGTEtYYdwS7Loo1Xl9+7eU5bu
a6mKq3xhnkLC52py58ATDmxgDQ84RLYhorxtB5uFhX9rYg9YcOBgei+qhUiUibTskPinJGpB01Be
dTJVZ2Hg4EVldxPU03LX5Frs5in1Nq5IeLzD/sUrZ0xRgA8k78ifC+dYFfe98bwb1tSfkpTpHw9u
zy6t4xbrJ+lHffIZNHTRg8RwVmA13M/DdrRivWbTAidoKHnSZARW0vxyvM574HQD+ZNMeHLweLYF
XiYTQjWb5WsIK4kefhfvmksdnhbvXp/DW5oNd8BAc4ED+21Nucvx4FmC5LrtI7WTWWK3PqxD3XjL
qRqBdy8B21mbT3cOpAmeA/4+tn0oversEgVDxeagfMm1uv++dAtFzIo8Fm6Hu+3nBnAX08Jz6ND3
D04q894ay5ZfpBdS2sJ91k9usMMmWpyFzcZd1qNHHoT/5K1+c59Ys/eX9rKWMhyJC+td4p+xDc6H
fhQnNB2/yRcOMvvO+zxlq/81uKgYYP01FssjZ+K7qBmvqg7/Uyci8tdi0EdeUl7XlJqbKbMADgLj
XEfgXnf9CkQvqfznyvPQf0c++xPZFJMaI0aekuP2Ej8jMXpwG3lqvfYQtRPQhIQormUKTiXtkiBI
SOvEZmb74TmWIHNXQtykcgXzo+iMLCs9Z3n1K0n9Zw9Nwk8nxITGk1pyQp3MTVi093akQWG9mF6V
NHvc7k6Pzy+eyQ0YY4C+bUttSuBAozsiORiLEKAzwujtburccSAk9tMVrc6tHNL85HGrLhHM+/w4
tc57FHNgysKLIbF8cFxUDk5nT23IxJhuFJiuS4U8FyQghrg4l8yUB579Q99l7S72yfgJSBAsLORb
p8+zN0UTNs668fewJnY/Bs1waJyuuS1G75yRe0J1d/KyWqE3K8Pd0GTkr/uY2wshljcoBT5gsgDY
ayD6W5kj1+tU9idn1Y+WhAzthDx614UY6beInWUIKl0lxG47FFY5QP2n1o4rETSwC2xPR4rhzEPb
VvPrLwxxzWeIlHWj3Hm475xAHvsBnLkhYftZB+oTTWL36SXj0UKfMdKSoRN4jB1itZsAfAqZPlV5
Mvxo3TT4NLzn1GUEOnYldbRHemUCSw75gbhmoeqvg4AJNMOz+lXb5qm3bfzZQoFORTrfcOoYIKf5
751mbJ6FmXPGt+fv4p4kJgmg1BkTAngaQK7rpkl5442C2pDQKr9P20UdUxRA+zlp+mc9bMRlgcuz
cXiWNoro/Ib4EN0cqxx6lR0KyHVXFmX16nXyYdUCf1Yx37sGckXfBR4RAPCBCTMkRNva9LgEJruS
qdXH3HVIS9QgBjwr8RGjziaxkjjmMlNfS5b8igsd/0xVBxVeuqfhukU/BZ5HvDSsjoTNr3dIEujd
ek558BZgwXEcvjrCswTAEvxhGh7biFHsCio6i7vyMSjFtfVhhNHK14e85sNamgvsSVzoYCn0AZqk
7Fy2PXazgeet/9JF3M4tfVsU38VVQIAu2+IyEx+FBidKqK0vhFLR+pRwDrvOeEQNZo8My2YmBp8T
bWY6gynxPSDWRjmjperHLxaIPlyvIXWx8dV7Ku6ce6BBQ+agSb78SNRThOw5058si3BRlreVF+E6
BPlhOqLyQtFtxAq2M2Bs7hm59TP/Yywds6Vv8UXb+hGZ6MGL+G1SRFm7pFt+2vq3DUHPOori2mH8
xHiEE3hFalm/XBvU0OO7QO3FPsofLJnWL07lh6Wcfoa6BMycsLNRj6qUc+lCeaT5EGKLuV3Ezk2Y
pEdnmMNtlV04R03w2XvqegUKq8vga1bBDUF8v9mYdnOt44c8YqSMzeU372VfS8ZBc22fxEhcqoMm
80c7kcymHhgCPvUaMoSfLzvsEHDCmvXvSNEQZG+do38NRpKla6argv5KpfAtptejgyK3jR5ckpIm
sFnIYfeBZRMy+W/6bxQbzJJguDYhQZOt0uaEFo6uWd++rWHOYJJg4yb97OOKoOWOLlXn25+m8u8L
YCGVm30wjDktHofT1J3tVsTUpUYAsskJ88g1zPem+4wzQwjESCSdGjNIjdEfVuPrzuvjszus6M5r
ezcTGa+G4txZCRtiedYZocJBSYZDEAdPTrd6p7FJ0fKbkYLU/dWbiCZjFtwMY74+TnH2Vo6p/ho5
6+ds5Xd8MjTuuuZHVKK0HVC1PTpFKQ5d0EDo9aK7pk0XoCdBcFh784LZ80qHjXvLvXMdt3o4RaFZ
blVOzT9bk+/SALGv8mqUwTr7DTsBDwPpAI0kXrLP6ru1CX5OYZpgPAa2keQxJaPHCqMUpb4xdiOr
vKbVGMd0pu/SxDebbgBdmSZVgUOcA7xG3O67LiaTSQg0OxNbi+dC4U3+RAI4HudVd5tH0yFr8IqT
FolG9HXowMl3gw2Yo8JibcW5TO7XmF/Zd2g4xcv4Z4oLubUJ4DVC1ulvAopZo+XdIJzZrsWurLh9
17gfDnkcElItSfiqmT6ivJaw1Zr4zGxh3caSBj+Tm+xWZNM/F90wy9fzCDzg+xu2AIo64VvZyAbP
7Pif//v723NlFpCcE7/znM8HNTUvSC4J5miET53iQRyLUlqoQ5n8XZkVTnUJOnVgwquXaGs1MiE3
magQh5I8dpBXZUVgkO8nR7zsV47vXqkofdeaPliP8INagPRvPw7oDE71LiIcXOO1BW+/V1VaXvuV
x7Kf2CefxgmUjBQ5jRu1NDqONCRgZgqqp2TdVdGw8+r8JBIadUYuRCp7H9kKik+xgBD4JHdSR0cc
mtUPM16kr4B80HAzcY0eGjfH9Gyj+5QzJpT7NNla1W8rP1l/oBn+bC7CqMGv9lUeVBu7qoc6hdOc
o335sXhEU3voZ+EjM96aA8a6mrTWyq2CHbwBd8PIvdtPLm7gdDiLxYF8hROq6ot3d4ZyVwGnmmz3
KNPqaUK8cYWO5OAzZz0lRd3umwzGQW2CCEMMMuN0YpGdM9g2aIYKoA+zPs7tuDUuah2Zt6DPu7be
l20EQokR4bYovbe55eyae7+QSX+uc3RTpugRkgDuQcWX6EyZgUkUZDubAvRauvY2Lu6qxP/pZcQn
yLy5WVyWSOSqT0EOJi5shww2DrD0vslYBuxNLMlnWWMCI2wgNmVLJSkZxCble6CXm6ZpnuXIqDat
rXdA20MwUPbOIOUv4nyxYZjh3yVO8ehH5rMSfGZBzL1Wut2+RPm2tgzM8hr8bZxExXlQxd9mrqp9
k6BFSmIyCuQCfcVd9+Pa5+ciMvQXk+p9jejN08BK6P4CaCjDKD9hVG/KPtq5oyqvupJlKKbG9mwQ
b0J0+kb1j5mfvqhgQSyOkA+zQr4LK5TWcRaA1SnZOZ5qUgGzyf9yq3UP6wYNSu2fmffQIfov7s5j
OXImzbKvMi+AMgAOuQ3NiKDWuYGRKSDd4ZAO4On7IKtG1Jj1os1mNr2hZf1VxZ/JAFzc79x7M1e+
FrV9xsb4OUYUZeZD/tQ2xNt0Oq73S89UBkzzPNn55+INO9MOyV4sL7bK+6cyJJjUsfIHVTf7Uvo7
YQgSKuBLNiSj9P/07fy/JmT/e/q5BU6e/5ylfanT+t9I2vV//k+S1vlHZAeQsriZkQGjEDfLP0Fa
y/4HfkCMQtCf8KsA6D6esn/5uR3nH46I4hBe1sHh48T8V/9CaYN/rK5WXEyhHfoYaoPgv4LSOvFf
s/H/4bdxEYV8LHzMmvw48rBB/ztK27Wlw9D+D5EtKs+exrgn1YiTi6GunWiPGkneWphlpbhb2zRW
FAjV1p45ltgNTtMStd7+DW0YTyEj00NcgTI6FjXL4IzVHS4yiq5HcS/6gIqNqFRgK6W4rxfxns2h
T+ZqxkBMVvUunUf7xoH/3owOhTRJ1Zxl1VZnU9JoL2jTdAvdYF1YDi3cDObUYScbN+eCCnGOpk13
ctztBnAPBaTPDbcn/b32byBKr3Hd+UzViycLvWntwiMcA5VWJg9DK/0jehyRdlXxI8Dcwdsfs3G1
NieXlvIJTbLUmNDgp8M/8q2IDPW4t9MwM0bthb8faq4JihBw4flvLpLEDYkidF+524b9cN/YCFCe
pGGjJDg0p29Q5uMJc06FWEBm9ilIyZOOcIbSWGCemuVe1BTlMqfrd12Q/8J/e/nhUyHBmTM4KRC2
FWf8EJyUA6bZUJTYmntMup1BrrpziK/KnIx8SRV/2QWhGaufJ42pbwGunQnlyf5ktAwFeX6YYooL
nOBtjOaPWVH7NfeXyF4FqlmfZ1UgrmVUpGRoT4uI3nzLLKSLlI9Kn9DRXhdLvuaz/RC6MWmP5K12
6FnkiQuK5/LkJz4WmkE/8CLcZ1N8GjDHEEk0EYDLXzpzmaJOPEUk6+YRFbLTwC+wNESyty4Z7Po+
iReCdUjiEYRuDLRE7HSo39iYbuQQIZ6kSb+LXHYk11WvQx5SPklcW178Yc6WH7Db0F/Ekn7NmGeT
7k98Sxn7x9rHwBwNPzMOAVWYvDuRfI2tYrmJIvErm+3bUaI1dzXrr3bjTwl/SRdYdpNJ62cvMRat
sExeNPf5zPSwSHCUU0cZyerBK52HuCZ1X/Y4oKBjQkk0U2bAfxL1pxYFO8eCwbJt8j9tb1FzH7wW
xn8bPIKqAb4cwobmgB2+of2E/HB/zp9KRpxAPqQTF4t94ZoGFWfNz/Fo0TM7Ptl9yjfvhu/MffAq
knc6LxkJuYFwdIPyqQ4pV3pncsEvca7PMQAmgGqDbMYMeDXj7+woePNypKG5HV6qiU8+zftHO7U8
5rDcGa3JXxmhg9OS0kTpfLhEuCZ9RYSoXnatmh+6PIG2q+h3dgE8WurWm4nWjkBQ0NEzjvb1FOzZ
v9flBHpHNeNZr5GmrfMs8uCtCCDIetkd/YaXrHQiKLqla/dEoSFrdZZ7ztc//e//WCdTe3Rm6u5W
wHVev6Aq/etPvk/QHR66HvSc18ohfA4GLUGy87psPLvrF12n3rEh5WFg0sRs3+132LYikid1e/37
BXi7OjBNWMNE75r6rrKbT91EzSGLltdSOg8FnwinMcIjW3cfYgaKp/TigXTQB8LYm1Ii7v5NhChN
ElbXEMkjoPl23WLySz25eGwZM21cQ7l6mXv+hYebM/7keMdBEvPUulQZJA7JoXFx6XDsXv7+yUz0
AvzzTy1R+tgfNo0C4F6cjtlG2u1ETyi6kNSim6AiJ6whlb/QJDghYgwTc5rcSbJLEQc0o0Y1nK5D
smBe0de1gtV/v/yFc0Yag/MaUjbtaQ+J4X+5j/G5TQ5VR0HYVrsiS3dphVPCqgo0CEZbdOXlEHlh
uUb81IRkeqHud5MT20yGQ5JuvW7aZWRalHTfdHEwn0XtHSoX9bmpCGu3SQ20onjcNxrq3+HwZVtu
iorNgLpL8zsetX3jpiUGOVwIrWVoyDbqPR+iT5A4MClKhwpw5H5IrYOuXjoeInIKifZLsmTvD+27
KdV0zvrEsKdwuRhpJmC6d3Zf87zzd0G/1FC2zjEO/O4kbWoGndRr9rHdDufe0s/IbYRbBgSTI+Yw
5GqLi1cF9wXD3yO/5fU0jLruKkno7YjrruWQSIiDOQ+FuIp67o++jUJSh+F7A4e4sRHQz143bNRO
tSH6e649mjIYKdicAdu8uUkb1914ZfOU9txemGmA1fXBNx+YdSgdbIHhDJ2fmGrvTjFlgm74SNnk
GZXx2VPu8FIE903g30baDw8SyWfnt1V2JGOpIlMKUnjaQdvrt0hiBE/cNTSMCodmIbsRaoWhPanf
3KDMiUnrvPbHe/umnjnN+j1n9hGHzFKxTY26+TZT/b7YHU0v+M1QNRBTbeWTTy2Tw+Qv/JXs6Luf
G5YOayh3xnL8nc5Dck90Nd/5sbqvJmpprAxCJq1eCOfEt+BxFV+mB4HUt1PVmpk5pYdpmcwpgAHc
MGAiBNzys9vIoXYi1hx+g675sWjW54Cwjs1gpRcnSOgH7MajTbpjbals4y6vRZ71hzCdG5pOS/Gc
W3hnYoTdIDMo/Tq0njwbgHBonIO1tiJj5ya1zLNo0MM7swzA8pRrEiLr2Ps+RD4WICu3UuEnZicb
d70X6TPdG2wlNRJARvw5s0e1HTP61QUR+0TZgnxoaWNEsAHRU7C43K4o2cMWf8zd+DZMzS8GBzP7
WY8lry4+dGTpi+uT4zcAIMmxq+n+S25Gt5kurSEfVEjSBtw5ae+G7Ffh1Vx919ZBN/BZmxevuXSd
521dy2IKTZq7E1Uzc7nydgym4sMuDKVrYqRWSFfU3ds5TUVZ9tpPfOcpmuXZdNHwnpMq7RRUxzVj
354IMCJnv173pHEhejwIL32sL8FI6c5YG71vsfsxY7xVkv6I0hvmVSKKNlOe3gs1MwoQ8TGweNxL
36JLoGzFXZBrYmFRSr9tmhqXxvRHyx/QwJOQxoNYE03LwASCuvQewtmcyiF9ynrYTTsfn8sUNN3w
KT5pxaOJzxVKRctl3zMrv1MlijRQ9rkcCAeFjGZU7lHXYiVMS2ANNl5Yk0NZV1dt8h6oKnyVkqi5
2K3KK4DNa62JzHL8R6eCJK2LCI0+tOksF8Toac8gEIRUcnQDSrBvw3Bi20e9KQkOzfra23VP2Non
8go5uIK9BpoTp4xNf5i52YksoRerstNNpgd1FJnlnSyr/qGagFzQgm+Z+ZpYTrUvlrZ971fhOCi6
p1qx6/s4/5umWPZ2j/Q/qOarHELndlI4HpS2D91Y/ZF4VKBYSutSSGQJxKWs31YYVUhAxxU6KEmT
osdwOTn4rtU/Ap7dTPlEkpxQFxAjaxNYobfXeUM1ZK9SKmtR0NAqTD6ePTa1TSOGCS9DHLPkdbvE
QeWEsaWCvhqXk+0/ehiTdQR9HmUwfNNqkxAuXGrgISCWYUzbX7KE+yXjk3GrlkIWnLK8OSQFydJn
PuYxrWwOKW5wuCIXddqe7HMxTeG+Zsvh7SdzUbtXNS/2kSC/j7j2wrvI7y8MnHs62vUT2uOh4gyr
Y2Fu/TKUexvzPi1QzCF0n7onKdO3ufEfAFtR1PPPbIz2ap4LtDoOhOqlgMV/8ET5tlSvoxfCu6bq
ZqmFukvnrL4Tzbyc42Jdd3qxG2nF3KqWqdycQAKNBNriMxlPhdDfmmybu79frKC4xq4G6ogZD+FM
Ic8W9JQdKamvcev/DO2xPPVVk921bkOfuGi8vVtOaHZzzYjF7nZr+tApRPp3AWz2vTt9FtZwX3Ys
d11JAXKggjt35LOMPDMyVSSiGWCVeirjUCURNIrRizm4kfxuySzcDjQG1l5M+YOiptRp+2054yAv
y7o/6om2riXlWAjNvnaqm/nqIA1FeOh3vjHyPJfyUOT6VyYisnWt4GNKg2lrTywMknLaOCoeSXfY
437+41VYEQLBcjIguJVd9VS3o9ka3i+SMwqqigcDOFm+eXZDF1Dcz1SBpaduMOEh6qZ95+QLNsv8
vBAUQfw3f19l4zS27XEXocJtLGCbrR2qgjxABGPTeudw/aJzahOICTj5ublCCZINCSM/zeGbjOSD
4dzrRM/2QkFOt9hvWUodaFdgiCxJJdrks64OLa/GdsqiaVuswctNzAGAgfEeIOIiUCIBrMbEVndJ
op466Y6nnkLCuL5XlSUOf4n0Nc23g9BiSfKpN/ZelKxORUU/Qs3x05ICmyamG/x7v8vGvHtafOQB
nVSoCa9qcj6cwpzbylCtQnSit5Z9R75xuegA/5Z4wgiFnZ7BwHfcNWz2fvWcLoeIS6fu61dQACTC
qR22sgw9JugB7ROCQ1dhhbvZUh/JvDYlFO7vpWJ461jTN+cY8J+eUT+bMUN7lGTtJy9VNt04bWEd
kzX9X0IJj0pGDPqZTqasCuFChtk0ThQkcFfK2/xHNBXNU7v2NPijvi9nvuXskOnfLjZXrcgEWzNd
syixsax2rxgXvoU75jfFrY8ZbBMP65W6tPq9aZfpOBt+jYAuCIfxm9Viiav72xXdC+T6YhpYPNf7
UDST9HPxk8o5a1sPTrazzIvoNXwlSJzixnuai+Z7CZPnajWOJNEnk/V737HKracx4FZdd6zm4m6i
GKi1umOc0FFk/RllRqtzz4KVSOurJdiib8kerY37Gsll+3d7yLKvwm9PsmlI4oc7MKELUeduZTjn
u3z0rpwwOaB75W6qpbwS4/E+FUzN0ohGMctmSCaX+zDj1pbG2XurCeSlvoWzy6JPnnR+4DKCKSTC
t4j8Y1RanDDoxZmpQUvDgxlDfK5d+2OR3oNYaD2nZ8VtXX5oufHg4hhTWFf5Hj7nhhGZNkjsZT2h
RkScLX2OSHPe3mewPZs4Xv/K4yGUUlD6znOqTUK+uv3k1wZTxcwlknom7HFolPgg3BqiNR1cGhXj
I13Ij6mglYsptntm4LJkGQCd5ug1y2FXcBYNQQYsZpVEooCNBQNvcWGYf7I5JRav8pJfBW4mEO60
3Zqle0+qLLiB+fXW2oFlCbeZxLY53EeBe89kf+Q2ncq9P+XRbkFR2Vlrd1HX1Qdhd7/GAP9aziKf
THW198KJ1p8MdTptjhm9RgRjPhHjcMmy5rudKQO2YeEL0n4Oxvvr4JgOY2A/R0P+Hgl58h1Sy+1T
TCAwwTTWJhwdmgIyfj+eX1qbBe9A7ZXsrEGqz3XW0AbvSfpFcrD1ubolHuZgNxTDiKDdRCTiBULE
u3k0PJE2kz9OHSW7VkSRy+zm1wGFZ6wXdaPQC05jmD7Y6tHKINkHxzBaq0JQYNfatx5Qim9eiwS/
DqjwXvt4JZoWNn0JzAaa9Opl1Q1L7iFdkmdL2c+2Dh56M/8qLdqDVIrxuwP4HXEY5W72bg3Lh+tg
mOV4deJixVpAGU9Mfx/JFlgu++wtJUx6r6L5uU7EQeS/hKS/KWMtCWrDBx619z2P9bQWidXdb88H
zhZV8DGXn0DyCIbqs3eTVwZ6BXb05mfq+s92zkqem/Eh1+HPkEIdLfWlMBqGvw1LvPbXpOKwPdFb
5i0UacUZK6fm+XYbXAWqxAFlZ9kD/kJSh91XycpyFMNyZjCMYbglkzVk9tMnL4HUJ5jFt2hpH0QD
2V7Gcb4bABFhypPvKhkf3cGQwsM5g/iBk3GdB2JBd6M1/GDcYoCYxANZlT/KqvwRioKEFzjhIH9d
WA+WhnqqrMwepsnl4NV6z4YDBCoLF36ZHuVCIm+8diGZPn1YXAs6IyWt2rc/QLF++uTGts1iH4qB
QI/OggMzpjynkf/cqPnZw3aeO8g4fS2+8SRQ4xvdDv0CapAvv4SHolr08aEg3+O1bmmpK0NaJ4YU
z1YCQ8hN8qWMrdfFJzFskIwunIHXxB3ofLcxcFrYdvm1HYj5OFXIplTt2XI79qzXS8Z0LOQXZ1qS
QoguKfcO6WLZMHZEpJ0iGb33Pn1APpVRRchS02uOCVSyB5xcN/6NKjsNSXzvkVOws1wklEgWlxov
cIskNs3RUbqttVFteTsMzvMSeGxNORYvIrztpMgZ/Ce/EqN5yRR9zYypCNqeZhgzfS24XR1ru99l
SfmRN4Q2TAOZ2hk9UpwujvU6lZ/m4R59YbkKx6NNO5+22dRjLwRUX718rwEbphKuy81T/xliukiZ
CW+mAiLQEbbZOTyPkBJfYZgZloPiYZ5rsUnTu4aEn90kz+uxfUNIEAX3Ft1f4ZAFYJKAPq1HeTM6
B3Z3HByc7LbDOBGsPcZ3YFVAusPZcktqH+30OUh3dWtfcBjp/VQJ6lHQpqrcuxtdpostsQm7cvCe
dPOmRy5ZztBv6Qvlorgck+62db35Cvz25cJrHNQsGEvHILSOle1yKGB+odNVDU25LY3X75qYTyZN
LEpgVPsFTJM+1IH+JPjlPM7i13qY3qulu9ryNs1mrt/teERTLexogc+vigM2le0cV28WEzlSB16T
0zTnz7yfz9yff+RqbaSANCJWY+93k3O0cARFZfUsyBba1J15os4jPzKMvrEsSJAG9MYewFjTbP2Y
OJ0tUah3hWtfc6KiOuW/OQ3eAG0/5nRGcaG8NEvR7wYmtGGTtJvCm7/5/ZZbZ5loxuqR7U14ZXOA
gCWhY1tQQVVxzzdWtM8z50VkHkEzIUUVThIEWx3b96DWDBDOcIEXhMKIDsyG4b2SH4RnfHgAShvR
xPZOtIPZaqa7RcWj4irl3mSl3EcTZoq8rnsiL/pT41KU2FEBuJ2l/Jrq8LPR5U3oWS1vx+K8jeR4
j8GAH4zDkpxCikBZyDfawiZpNHJ5UGVfUd2Te7GUv0Ye6cQE96pO061f0mox4EJV/pXUJX+TPAZJ
/JhG+rNvppvM0B5kpcuzC+a/iZ7akpMcRtu7gBE4rRneeICKAcjh7D0lVFClxZcVhcP96tIhF8og
9ZEBPhMMkK7exyTmDlyFaQ9z1bLdFm++KdJj3423mtfsyuWI54K78WyDJ0/9fvKoqAHU+JiZQ137
2FxSa8Kikbwh9OPqzl80YNZG5LicKZldc1KyNfxs+lj3a5LoHuDugT4M+uvSA5pKIoEmz3skI6m5
CSJQHSja4xLQGCoe+5Hcdh7yvdUqim1sFKCKUT+RWvRMjznTbrJKdiUy0cLFZaMm6rBgP8qDHsdL
m3r+lqijbZpGPSIuzmT/MZT5SgPxZjsoR5vSUTd4TZKjh88fd3X+3trDi1E4kq3xHaSVnS5zH4vy
GJF2tukDNdBO6Tw4oog3lcGJol3zR+bVcRyreY3RgrNNhXPEq3XS8GKE0I2/VFu/enHDKV02Tz0N
Q8bh0ScceQcOltLFzmoJJ72bVhs9L2sBv3ZrOie6S8V6+MhzNqIErVBabME4FreDab9CN3Fvy9Sm
hGv4sCS1EItnF3usLCugQRi4Rd+ByX2yxJpvayUOMG6QZja+EDdGhZUQP8t8LBnijBclIsQcXM9L
yeJoR6wPNrRJhRVmF0QY8aaifp2cnsbd5UuEfGbDEt2GiMuhxQ1OBAgVfsLMmqy0cznF9bk0qX8c
k4p9AgcwUR35Ifa4DZE5TwUVNa8BDZtgzmQfSo9yz7ZjV5S4DZKvENV2oDebA2jXHmVhB0RxjBlw
nmS/J5gxLGhbWBKW+iobXn0r+qlT6vTCZv2n4VrrwssRFCzIBAbto4hWP81Kxibyo0hxyC32gKXj
d1qeCCqhcSStH02bXooertrK3TeE9C+dYY4bl/KpAQ1HS7WtDQffeduHWHNJ6/OG0cGewjsEFqFW
AWQhxpMlq/45ztK+rS8hJ30aVuZ+FzfdFd2538qaizY2hGLPDZiG1XL4Q1ZZfWDB+DJl555EyDTM
IvoMaq2cqReFpx3EygVS2AR16Z9r7Xm86M1h9Gde0o62LLITSaZIiaNvsaztI5Tv0KcWA7Q7xg61
OuYVnmdtJeemxjkqamu6BjEVaih4k6BasMmkQ1zBCF868rEjnj23fZlcHTM9jSWvcqWGb6Gtu5Ib
SZUQLxcWikeNsvj9lJBgp/pFbOKEkEHY8hhsrPxKS/yU6VL/EMQVEhNuH2dREEEU4rHvWZq6IAaW
J9oay1R6cnv2LQUSqeaGu1TncihDSSWtOSHM21zdTvwWs/MDjYwbpM/2yA/PDXkCS6wablSALVz6
/ekjVNwLbP1jju0HxkpkLRApi1k7vtSRfaUnYh6Tk6erb20Ht1MTsmFLOGW3fF1q7i2ZNsd68Z64
sz0Bvj0nuEbdZm1vYQWsP8pEYsjAH1cyMNO+Z3Z21n2ItnyqOA4fFi8YiQayX7IJ7EdS7+D3Ecl1
q07FZGUzkyYg0gdrkP6JR54kn2Hl18DzXDa3VHDsKUCxpBu8k/T2WihGTZJFEQnHUNnQqm3eJs+S
lz7EOqwKk2xawZcw1GKb49es00djyPwwLAIct+qDXtgAMd0c4UL9nVTZH1wCsIOQZn+yVztkTe+z
mXE4rqUAwGGfK1Y9m67DMehLrJYIv4Ybp4B/BprlzKbAObVHj2o/olzGCZ4nr6ELA052X5OdSpEt
J0pt8zKFxYV9+UYv9YWT203bhN6DhwkxzwZ5TK0mQ+Kvvuq8JPVxpO4VfX9r+MjpSKGl3tKt3stl
lZkbHzmp/x3m3sSPhEYwtdwzF2SpksnQzgSC4ajEwtCT56n7QT1ETBc2QFNSfaNs3ZZ0+kxFYtOo
OqiLTFltMj8gl6tD0E1IaME3FswX4fbBI6rbbiRQcS+U723bycv2gWjU3l3mm6EfcWvvdNBRJ8KI
9FCO5c+yyV9au3vjXA69VPY8Tg2nOt1xIo0RTDZj12d4mbiDjx1HbhlLLm8Lc1fhyltU2flEHsJN
E+e/QlOwtQG+EqH6m7Csee/N3WOlBDkpAYXZiS7//4Tm/fdEgjxAmf8cCdoMbZmrr/9x+Or+HQ1a
/2//RIPcf3hshLZt00cdEO7uAvn8iw3y/+ETawf2A44ZCCcS5O/9TzSIaL7IhT1cyxFC316Df/+F
BsV8Q8eBUAXmgTYJbfFfQYM8O/r3qHTyrqPQAbCIYn44V0Th/5WyV7jEiZalux38+OfEW44Vjm7i
QObUiOkIe0TroduHlA+ntX1V/b4cHOc1IrJ304lsgvEF+lEZF5jGDk52P2IizZMbe/IuHGMIwMmB
A12v+4UF9hu/DI7FqJ13WCsVBoQ0xkU7Rtsmnkp2xL/f/Ty04tuNZXjTdEzRWeydXeoP7145EpHj
NMEWQJ465Di1HiYiBYQiMYW0nvSI+A6X4fhbX4T0Rzf4NlN1GpEYNBaMMOydbcK2v6lb4Gjl5C+l
8G2U8gyjZDvRmAxQu50ExXuaW8Us5+SyzBc/s+Y7/eJoOA/mINvZw/s7JUaexh6eoqtitiXAaMNo
lx+lWB0n05HTh1OFEcWmJga7OY929u6NobvHUPdVJNVbHvC3DMa7OueOmInuPuuc21Qqc+ZmqW9d
lTwVwBLTQjtlvp7KxzKoboLyjQyircPa+jpmFB+5FQp4x76z1YzXNyhul6Swyl2Al3Vjz22+HSpx
N5jJ0BREvKA9B7e5vfr558/OaY4kAZRQq/Mhq6f4iI/lxsZ5TcXvGB0DonKaVEDFjwEJQqzGyVOc
K8orBOyEPd3mEbNBaRgfLwZNIVAhpsnuEAxUy2VDXl/LUP3GGOrsp0gQe5NQ5cTFPTiZ9E8QzTYJ
cMPJJdlEL88SseucZuuF2Yoy2rKqd1M4MCgdliUr2I0Met3eZXsP3O84cG57urM0uzpxe97G4XHY
phxOEooGTnnh/5rWAaojNQK7eBkYwR19xjK5oRi9GOF85oKgLVx8D8TVgib3FQksraqIQabzvPZ6
fShM/CfR7k7SeJbGGKIXmydoDiSHNKVdmoNbsKjW/aS0ZK/gtM9Z8jK79nRwFh0c2qzLKPtNVmin
lFvHG8oPtpQITn5rpxOJJZV6C13ExQ6bItr5XI3ZY90TNcjoZm4jRqosAJugbz+EgTrXsvrUMsEU
mUU/47XFe06n16FgO8109F7Y1tUZZ86/AM8bXORw5+pLxZ28KYU8EwCp90WdN2QlIvLG3h/XH2HU
/Sk8miqL2Y8oa7LCJ/6q5CxlYqJXkxJC0roYWCSr37nm5xZrMFE58oplO09UT4ZgSFIinBfbaXch
+tJRG4PGQDLXMNPhNTT2OZVkQ+Ev+PSL5tPISu16lb0udE5slkkERO12CdxH9Tz1CeVRif3uJM7V
0+XvYSy8fbh0X0nHm8Bc3louvWiyc9A24jh7zfvIzH/brXBfV5PUGOXdIVUlcvzC0VeGgMMdZbAq
Vlt86vdWLNGG/PZhsvL8OJIOjBtl8HiV0vaQ+2AqAYxJmoCoyCLrj3093FEpfexgwCgYtd5VXl/K
Vr60YTLu4+5Yy8o9//3S+eQiDF73SQrBm4Y82yuLoFztFVBVkMDUaY0u169g14dgU+6YYlhUNc1T
Jn1cJNag0cvQw2NGB3QcncJGvTQs2jugjsNshq+BqlOC5eJ3i3h0p8zCPacTwlVis3dy6MNpfhj6
prgOYu5OcenfdQF0Ck2Za3YhJ4lh13WEZvz9p30SkmZVwEniyiuy+TqwHZ2FTxIcc+/uLMVNkU0I
ngZnTu7hgAfrL4renDtcObum4DpdDuCbYz5g7nX7lGgI+dG3azn1rPiJ2m7YNiXXco1Uex74kIhI
zohghgZwTPvOeaWAUs+PQ6Tw3hh6agStlZZT4jqLHLWLXTq3VvDThdWj45Dv3BIMOjj6RVcxv5Ya
QJsEiW9DhPnWs/kBqfLMF/triew3kpXv/f8VB1nQFG4HYb0LVPSe5Qz6WgPDA4D7s7NsaGswejzt
A8c5ERBAMKgfbGsjxruxuWIZjvduwOMdyOK3qrP0wKu1PNqrxWYeIIM8xIpazrRp9lcScYAQdPFH
xUwke68dzvUaX1l7qj9UKnnNwrRgoirJJ/L6a29beHdT/6YMX8igIp4MLXITBjZFjTN5e6r9U6SD
s5k7M9/EYd3u8ng2oGUgXH2nfgdrYoMZlzP0LyXBwSdEUnpqnIFZT6ebfcFMY9N2DRdSGZ10wYg6
LnEPu1BxNtHUm3ESPw3Y08kXFfWC1OhVXsy/L0ribUfwo6T9LC3K36XrP9bSdwkFmJ+sqDwvVnNW
S6uO6YTtCEMo51gRe0fViaM1co1OkYaF5QcMK9GuWxJYSCLXLVoTq4GDSA60ysuaVf3eJzKBiFIi
3KOmF9ugL1LO1PY2WtQ7QnTqjvfYacmlicSD8S++cvelD5mBdM8AY/oxd5SN55grOOa8ECD/A2rW
K7m7V8FiGKhfg4n6wTnrb0xXh/s05641tP0VAPuG+gVGcN5yYabKBl7p8xIBsHI86a3oZMXzXWX5
x4DPdevMxOC7wywvUvc/F5thIgDLJUhzDepSIu2jSLMjpIjb+RuJ8wg9zB9yqwddKo3cB0vNdTKb
tl1FegFQ6sM4ZcvJD7xbzog/mhrrfUD+58KT06xZjFn02eOQn0aaUQkMxvAWkGM+8RqH8yAPLu/6
XrNm+oXFUKlplyMhSz+rWAdcKrPsMEn3gCUidCKLe/0HNRxmj1n7sPRztC9R/DNDUkRdyb23RhNq
XpF5leJ1OYbXqlR32rfQJsQxIT9tk7bDp6WcN+CkZTOZgnwZh+6exCNiK6DMj6C6bVsvVBGmVJFi
ds+W6Lp04QMj0V07tK+EBN04GR2LhpJFKLJ+D9lFUPiz9P2PRTrtFqp3YzcR1cqa6sdxJhhRQry4
QIwLjxD5Mw8MDni4snqGoFgjZ9ruV+NTes5TSJLvcx0mX9AZbFD1dTLHMp4vWKOOBl6J6nV07NT3
rY12BNvG/BQ1smWkw1I38xvELgs66Avib1BTjl7+4uLg3Caw+gd/8IZTNOKmCUXgAkZ0z+HKRDBp
R7OBkghWXoIdGRFtZSiKlaaA66EAcyUsppW1UEAXPfAFAbb1FjD5m3neYVr5jGUlNeyV2ehWeiNc
OQ5nJTp80A46U6Z9sdIeHNDJYbc/nZUDCQBCSLegOnxBTf0LizhgI+PKj5Ch03A0hSkJVrokAjPx
V94kAjwpVgKF8QA4SrRyKXBG13rFVf5+yTklhSvFsqw8C1ETcGYgLsPKutgr9UKi4IWA3OVsTRAx
TEPUnbNSMgPipuW91EP+JvIJiPapX5maENZzm4LZzPmntbZX5614SKL4tZ8959QQFLKx64TstSQl
yDPOqNdhMy8bpotL+yQq0d9xq7hkQR7dsWB/LCyOR7S2KxlpDOLJFxEeXdNxH9gE0AbYzjEr3XNo
OtRV+FKvZFHNyuCYjLja2kD6rfxRupJIf4dk82CvAVNwSmYllsIMdqleKSYBzkTGL2685UR72kwK
GcRTkiJEkYdyDvBJ0QrC5HUEkBLutl55KVMQ7xR7ETFdTGCEYFRHnxjx4uGu9ThnWKNz/x8cnVdz
pEgaRX8REYmH1yrKSyWp5PuFkOmGxJOQuF8/h3nRxu72aNQlyPzMvedi6Y9Ghn9TyjnTHMPaYgTM
NKzsJcNJpCIVAnkjxQWlSfOMQxgfqXfHHiDgf3jPQSTtKtIJNyGy8tSwgETxGjRe8EPBUe58l+ju
tKbwA7AUFuc8nVoGXDFIwzH7EwddAV3XfFCUv8Rj8V+y6k/ldQeRamrNyh4iSLg7sigEmKzWZKGv
jinG523h+vwlHaenCxo/2m4mpDpI0NRmv57rPEOhiJyJpmPAF7kNZnOHEvrmkN2MRAaGCM70beVy
iOcoVbtJHAedXAa7RxekJB+iz2/Gc5/J6aPA7f1nlz02hlArSvz65pS83Sp3rI0mlGKcDqPBuFvh
fM2o/faD8tDNhfgJmfVLYzqVsWlCDSbWt4vZC8oR64UUr1qTcjovK/lAW9vM8S8pn0IhjOeavJc+
HZ5yq8blvKwBnC3+xTAYTllF8qyMPeJrCxysxEWb/OZS8ueV36S7BeaCxRJ8TBlxOohi5oSTkFp1
/cCqoyj5JU3LoxyyZo+iJdi47XHiPfFcWp1JB1OEPvUp7pI7Amje1VSdWhE+YlP81RbzV5lfOcIQ
YnF/bNo24VWOH9ylBO+a1e+zKC845TxeiK7FaDeeBy67cp1mh2xCSjqUA06fjR9UN6tgiO8wBLPA
68RSpbzcSFVI3rlpqhRL4qxHDsnad/wjbT6SmccqYSYATlJdmnniHMV4SYDHpuuKozYEpoL5Feb0
MZ/ijxSac+jHxjaJMaFXu9DKGdSZ43gZ1OswTN9GxtyAaByjp6ToRPLEGXUz6I24uNrtUgxX1TRY
9FkWUgDcDTiOt67iTkji4jI5fxfZHUzkjIglv40cDFC3OgIXSwEGLep7EYdih5Xh5gKGYdz4ZjSf
w908L/fSNy+pA7t7HupvdhxOtXzjq3sm46k8IA5BePiBQuPdSfShbibq0xBA8rwXGbABo+rYsnko
BC2dXjkNn3uxPrLzwWy8L00vGJqvNlEpuvbX6NVp3+WyO5rJdZkDwsvC0I16WZwXnAIFekaiop1X
P5j/kELDXKNGAk/2pTadZ3/UZ47ufzAkr7jCjllvY2LJXid6l6pHaWXP4H/tLOfDIruFvJ3lITQW
604Uz/i+fr0B/+IKnmGZXkJAmRBpk23K/oLYbj08N8UWOcaabXwjpYZU5LEpoQ7+EU4N0284D/Dr
MsKGL8JBq+SNaMTn6XEwlj+c1BzbSBGkafa7pq7MDZZEdjvTxavpR1XR39KJ27wvkbhil8itxcAW
0Nzn6NI36E8kSAv5JKHxJE5974/lsg9n69gZ8y4j/GOT8fkWLDFAEQ43GQPNs/IzU6dPjlz/OKbx
nVM7KM8lI9xlzYMO4mcVJ6BN2mDZcfBe3IYN6XRmbvZjzvm9TMl0Fr31J+zNm4NOIkzMS4G2Z0vU
FeVqOZ7Eot+VEfM8FQx3dEWkvffHcuIoizWAt/nflMjXKQlOpjI5fOjmN0AJN+tP6OG2OcRtHAlv
uqVerLd2EPvbDEERnkxAcRXnWXmdjFieV0n4kDzPlZBHVp5fZj0dcqbfD/P0o/rYvqPP3EzhP57o
5tJbKCk0pqQBFnU+H/NgvKrB45IwoY5qm+tTuc6rDgfaumnA+sVipUpYzwzjCAZ23oBylmz+zWTv
KVPs4aWZmyLIPkayYq6ZanhXBDhDtAWvhBlDR+ulvlISfYxNCHu2z1hHmLrY26n9yCi9j6ywUics
tQRmdfJ+mf3H0JRPq105GNV4dKwnpx68q54mBZ3ZVg9jrR/6ZDVFwRd5X/hNTba6EUthHA1O7tby
3/LqxxzGo5/6B91256LX93gBYWDMmb2vu+o4klm6HRsO/TRGva3J4+4BMCz9hODaCWxkGX+H0WRt
AppnpDiebaTlcXpFWnpRft0RmMfGgrkGeu6kvUwmUwYa5BKIRDe1z63S36hn9Iby4p8ymLI3/lUK
SPdgat5x4e6zYL4NCWIpUz3UvfXPom8tK7omC9HmwRiNZmMnZNaS1pGMr042XEy9vhMuElgItajU
501IToG0xF9rrt+8hDinWN3FnpnsUGg+m8RJl4Nr3wLxUbNJ2DcJ0GItxLEGlxTbFREUlaI4KtTe
kLQLDlE7R69AVG2bCigc+nt3oDUtmzm/OHWdPODCsFl8uc63qG+ILqh1iW68VAb73CarQFtikHtc
ZAI0qy+KPSQGi2dGXVTdpdcGshFp2fwrgyDJXtrSciM60mubdFAW9fALLas54XEYkKTKqDGaU0Ww
0HdN3KuvpusMcv84Vh2jusRHmB7Ut04n6Qn57XLQ0guiLv3LgPEOH9y8VN9r6EevOxnNpnfLtP/k
eNemD/+hArgYPVYeFMAbnYaPdSj2eNkwQo4XZjDPfd5EJUqHuzCZzwVBsxMNuCjZFiXqH8kJkH4U
Ov9YT5Hrm7+1aT6Ec+3sTNcBYDxVpO1iYMlMtdP+EoLtCSTV54/O/T9s6Pk2TGzrlFCKxBqfIFWz
oTJugXepYvPb711qfzEc85xECyZhCBeJjEXmNdxgmgpkOV3EXrHBz9efXFsD7KBTz025Y0bDhMAT
pMiKp0o0eLNKLF5OMX3WZrZc23wASqoZH2oLySeP50PnbdM2L88iviuDHv79MOyz2lZHr05O/BS4
AAey4+vB3dogrRGRU75Z88yDUbQM2bgHkPewmYNweCoSnCwN5BB0Au0WQSPTrs4gjkOq1afAGnRO
oDbPiAI26+RqaVjvWjJ/72ayddim0Yx0TA9H+5X1G1zyNIGdgfmnWVbD3rJtpdUfYvJvfPK8DvQd
CEbLMVwJK9C8RgeqYLzmanUNILcTACZzW6cNN6JNET+Qe7aZzIGPckwfW49XJ85pl2STo6wx/kEH
e/QEOAyC3yAwgzLPxENLINeHXY4AYEpn2htB3917yXIy4+IwgdPAiPWZ6M6PUtTlKkeFJ5J76MjD
AaH8g+HmaIdsr2GnIU9+xsIf/1yBEQF+BkCM+rzMsGLzqdsiN5o36D12Hb+PDbt6yWTTuM19nB1w
NRWXcAB5i0iY+qdVIS+0/b3UzksWGuaDOZBI3CwYH4nyiXh/IPF1bcNMqX6pguJrcLLgIah6P2o7
Yd7HgZ1egoK1rWu7P8zSnRt7R3g9bMb5/yD3NeEndthNui/Ctrn5Hq+3CyoVzW1hQzfhgy5QoB2R
UbrHnNn41DIt/xYVA28jf4L6MT/5vX8a3OIrLpKP3gqXtxD2q21AIB4QcAcqi0aQ7NcqCP45qkt3
xcyTHAicz3ImVKTuFna+XEtl8bcm0u5ssgkmcIABjg4OKtPyb2Dpi45F/qlVMKLQwDjEtDOyVPsc
Lwa/gTTs933gNSdGcMsGonawMXmk9AAOY7YIVxF6Pmf13B3oGOntK/evrEZBfoiPi0J0/HFYS7vS
UR+Z0YI47WR1jp3aPcQuriyrJvOlrtCK2gulKggyPIuwQI8xgxrPwlfr26aHeaU0Kc4qkzdXmBwG
WLYbYow2jKnUbm7XQLW25wDRYBfp2mOnFfugfTYaT+0bh2ZxSNhvJBFx5nATeToxxdQW+HxmADmS
BEuTyRCIp6xKYAd7DUMrtg++P54Cdz5op3zIBKE4LIJHfm1FGTkqwXzdvRFoflnTd82cTURtbwsS
rq0JFKCZADcvNewM5iw3iE6/KUlrHe5bv0qoC1N0NKsdogBGsZntcTyhLsU26JMPU77ABC929jSl
G5hJ7q0V+mucg3eZN2ozIpKzPKYJqT+RVodlbauZwg4uNySMcJwDQjwEosf9dqCcBxnvJBTADfK4
RsYl1p4OeF0pEC8C4doyKzoGhSIyW/M610mxzT0CAuvV4FXZIKoLohM3wL/UUwfAVS/zZwhXmk7+
OCzNNU7t/NhycirYIg9jy7DSZPlUuOCveu9fxmIRyRoD9Lqq2ZeYnIY+3BWENScSxZ5Mhnps+eqj
ahwb+c/aY8bLLrdy2m+szox69aElMHaDv/+aVtVHyhtwdEL3NQ6G+H4px79hYY4HyWYK9hvZxCxK
oyFo9rB2gwO44kNbwfhc4u4zd3acAPTYpfS2gQPQxXP/9TosjkNeMzldZ9/okmFAgrxys77epnaL
gSsHQa3IN2gyPnq817TgoXoabQ1NLVbs62R3GcN7x/CNEyOMJ72Ewz518/osXSI+ROHYUKLATlNe
6fUuORTScw5J42yWDGSAKNALrydCbPP4NVkIOIf94YKA1U0y9WT3uMRW4AuZqmbkD/6H4pwhR4fa
IR3Pehj+mV75bOJuCaeJWFgXZuyCADDSnfmadNLdyqy7ujHTjjHDFVBCj4a+YPwArH4ywTxFSwkm
P0PnFPuGwpHmlPvcHA7JYN7AKG00kNdDjKY2Jfg1mqepeaCTzJy1yeVGwETPz9bDSmwZjo7zcLBr
9O1UP1aUuy/gpRt+0hZraotDJkSa18tO7PJM4zHPqRRdeCnWwH+ijd54nfMXqw5bpLqOQxY4w09s
dnduDEOUlddP5tBr0uf/hSM+8yKHsIerIQfYu9g7NNFErKDP8Uw/v+c4JXhApFtyudyIAE/KIoq9
DYXKT9pb683dFxfJsKqZqN4SSlsG5AhySVg/5KP+pfpik6AQccoSRzusL0YYiNkMIhHcpbWf+4Ur
JQsW2F+FfoUpZN6tSP0hI0U1Fuq+NEzCK4Ac5TFZRjY/nIfLDkMdSXhZxLxcHWN7la/3f/lsiSpI
MdiWrLSOxSB+UlU+6sILd6i31Um4A7j0/tCSGfQ9lRgpfX/oX9huvTToETAscBvoFP8kdkGclLbb
7obZfXZSyGJpqWEqDeXaHUBukk33MMrz3KTdVgG02vmcHdeKxCFkgWC4QC8QPzkz59a84bsAHfgY
6/xOrU8BgAkEZ6uguVu/6FbG2ELj38kl1MmiBiLxpWVVpL49U3zlxXwpVGLhNKLdcklNqehA6snD
ei6Co23BBXOK9958tOZwJL+no7TDih4BWvT3XdcxOsebtONswgI9/JE5o0ZKSr7QEl9CTXXZ+6BI
wI3cS5JGIJRwdOBTRwbskVziQ13y0/irkasrWbualdnMUx4AEWw0Ssu+ijfCR47EqA9vFwlxe3h2
38MaVNVlBI+QdhexpPk75stHb4tsO1YGMCOcqKHjQRjROtKlYbD7AMgmcmRyg30Ka0FKTFsNJEaI
98Gfg1sm7NUPN7wr15Z7Y+t48YzRtisP/BqsLn/R9RzvBDbNWf+zc1tEWDp4oX12nRPvs6Ma1IuJ
vB/Lab4pV9V7o2Wjao/y3rYZ+hBhsTLDgjZa0N2C4/shidS96zE13TP1JmQx3jYaakQzNjMFNDs3
f6Ro/J9qDZ7mfiQ0Yxe7TDpHIFSLLJgLUxdcc+6aRNg09OjSDWmKU9xAT8rq8r0XCN8wEFm71I4T
PA7XarGLXTHKHwVf8DxwLhkziIg2JlSBrMCjz77xkGJG9MUajJVDpjjPv1ZABIQbGumxtdO9CUT1
1CbBBn8mm9jAPym0WSs/kKKZWhw3EBLO2LbyhyrM/1XpANpB6Kc+yN8TIj0YOgZsG2erP6KQECOi
P1+DxcV0Ahm9gxCWrevzMRAropT9uIVMQa8NegdlBnpTnp6m0SJCDor/liDo7p0NAk+n/alk2h0X
C9ly2lHkqrI/9pVfI+6Yk/NI6Ts3/fBQexnrKcG9UXWt5o/ilXEtEhcJc1kOoXgxfXNBHZkc45DP
xZowJLEKQr477r3UYnYhvJ+2m9J7/GFNGtw5nh/etYH7XmmcFrnNoNVF8BJN9uiQejsD9zAFNx2r
SvTC6GUMUW/6hCm8vEvbwT1n8rRWsGeSd0DkekO7M3EhH5PeexapsQ5JuSi6VQ/a9DybQdnsRMzm
olwzG6xp7xTMT6pWp/umfhzQQj7//0W1c7ix2Au7SedES5phSugJNhvtiyfw+iZL8TvMOTNTPmdQ
LFP/ZBWut3fFqJjXmofKGXPWkQRL5OqMqbo+gOIFmxHW5t4cHfYarHl73A4X2cYHnaUCXjzUUMtv
i6dMtMO17cLIHdr8vvaBxCz8w23mjCv4Lz8RCTlswj+NiSEUV0DDwjIt4fjyxQAKRF1sL6m4BIvH
jApePWkamoWIcbGqcdgKQ7b7WON9K2StEGPHjHnL4bFWoX1CJQIxOlXmIQ1nuJDogmw3fAAMkz1L
G2cDCeV6ixmg2HL0N8RaCFrOoXxKvPEld9gSzjIhwGlSOUBKcRsnekc7x+aX229wPtDgrNM0W+Qh
nvziDmwTShNuHQD3+hXhzA7O66ecxwBtpttEwaDPaHc96NHt1Su76lAT1QJDgPUyFM5d1ixiY1W9
e1gagvRCBo7CluNRYBjYOH1Q0kRrxDzGcDVbO3kyRuxEATKMg2XiFooBXiaGZEIU/uSG7M6uMF2G
Ly07KofflVb0T3kpkF/NEyMBM8aYoPsfGVSojVOjeXIgSrmZ9q7457GbBzAheHAATJaQVzvbp/kO
wTIS4jlOSGIWlg5bLfjWwbQPTMCcZZHZO8tJvht+IBAZCzE4hXUbgGg8kDR9wdNGuoc0nb1r97cY
YxQG25luIbfn26RG41Q08hj64+NkTqA5TAqrBqPykuD+y8sAGRB4FOIPqt2IVx0LiYRl5XE/ZiEE
ZDl5U5TATOez0RobGVP9sDL3nW/KiECLea0e8v+NNZxx7XMa1OpVtY/toM7Sw97ITPiTbEkbrpX0
IslC+eRLXIs5a3V4FMlurpKDsFzj6OfkvdigPbd2mN+cjmZ/znIoPu25x/tyz8m2aWIyW2oN/tYb
xFvjsUWpjWLB6s4jn1D7RlBFrLJTrKtKatAgX/mOaJzjZOwJZPeYz9OtbFDvb4YivDDNIYtFH4JV
kIAuniVbM9xBWU4ZYNGsVNgQDpQVKItG86Nd6q86nefIychPDJsuuAQgJuEs2d8ia1VUWMV4ZSW5
GUP25N2cvZfMdKN8sbetcIoocHq4OL7xooUrIg4wwrjm7APbqbkf2W2y/toKW3HVFPS1nraf87ZC
QuN+d/74Bh0z2KX4LugoJrTklrdxc+ZGdUcpkDpAwmT7KblbQWvHVURHtXVygNpxVpOnQrziYi31
EX79xU6zbF/7iJRNH0WgmtLDUBk302+YGVsrdyRumUS7AwUpknwwjU6RPjglQSRmxfNBvPemdgP7
vvSrvZ+D/C4XdiBBkRp7Exz8BmLaOsYUAYWnWZ6D5a8dWN1JNl4ehSPozFztTKCBpHxaGARrBglU
f3gyfRNYB/U6wbAwCVB6Wr167DKsw/lUf5izGyLB3ifCiS+OR/a50QiI2kCHLrhTUKqv8RwNBDBf
Jcyv40nvKmFcJq92953Ji44ZE6PhhdikKxDOtzgOHCKF0mYDxKt1SnVc+I1R3hYnKJrxvdTPBcAh
aLqoeQhpEbiXeUjAwPlb36mf8qpejQiPgFX4hS3Zuznle7esv6VnMbpz9wVeLlp6bJzh3B1hUS1H
FKt076q1jiLLvijhX71pnh7mBGdEZUIQkPS3Hn5uIcw39hAAFoHK0Ui8OOFbmSyAo1A6Pdb4ePdG
hc2FLTELi8w6OghfWId5SB2LUwoJnXEWw/cmgZFj4Tk/uXx81I7aaJNPNGNrsNs87CuL/ee4fjv8
USc04eUNw9I55BtmVbAbljRGnKqxQSBXAC+2zm3bZDjKnDldTC+0q8hieGi5RWB8o9vTdjSOY7fr
PUaAvXYOvWk9YPOot6w7K5LVNBIelcFryK52nzOsCNGtJoQ4KEGUiITtFztvnQJPv9ScsCnnEXUL
/pfQKm9lMh8Hh0Bi4IY9OsuxZj0Nm3bOvL0A0isxatwlrKWLdrhRB9qoYDJcNwS4kaLUY6YY3K9t
OObtCdzmlT9AK4aV+hTIkBFO/1HGPdGWQaHZ4H4TNVgyVpVn1ftvwKaWXcYwlPQkvti5+0UdTgvT
Fafc6vbh6PzKLqyPxMDwypaQN5Jp63q5F43r3alOkMPg1gRDssdrbB4s/FM4YJkrfPkSOGpYen8n
B3Q7+VdFimjMoXzqsa0cEo9fPlKMA3CrYzw1SAcIiQw7nR15qd6DoWuYvgtyMe05e4Hhc6CEugTx
8FIV/GTT1H/VdvBSZzgvs443kAuVfT5KTo7GEfkqWl0FZmdgZoBCE8JS7+4atOAXmAtPSg/qUsCH
BmyL0T6Mlykyazzpwn7LHWYLocViYYbR5ea8Py3NPC/0wwzI6JlgVE7iz0BO7HXqOTwbWQEvCcdM
0zDMlwBnoRL0yzFuQFnBn4Sw0VfulmcXC6Mz/JARs5kqR0ZCxai8PtM2+eiyBRgZMdbA0yvGRVnJ
w8q9ArWfP+z2+LqL8oKALgJ7iEPMGjAAO7yBDo59JxwTsjoLHmsTjDFGdR9HsedGDrXgdiZNb4dO
psIX5Vi7erGeQzmc7Mqqj0FexpAmiHenYd5XMhiOiSY8iuJo5F4icb0E5TotzmOiHOID5cvYEu2R
mhKGs7S8VwlJmaFWNGgHtDkZdrt4WfZuh9+i5Hpi4s+kDuD7BT/VbvJzPC6z5WOcfyFh86MXZC/2
gxX1dkwSYF19A3nyQt7MoTyjr3rp8ukiUsUQH6QAqiefyhqnETuIdp33N6SfB8XbhOKP6IkW7VhA
9VesUSL+n7pMLq1HKpNKCotLJcU2yrQQCC38piUdjoCmGIeu6yDwzWH4HI9spXWGr5bgGLQ+AYuB
pceOaxdgIwpbXSSojKXoEJE4tgB1g5hPQLMu9fjTJZSfbIpi5BcGF4RsHx0/fIXxz98/q+6oaxhX
1QCMzNeuQbupUqQGdoVUQgea5ZthFBcw05xFxBMVVkgND4GisG9LE18bKbGjuiYC5zWSdQq8vwDl
CeKFHLNTEyHgbSaYRdYpWvVeHPoE+TkRc4wr9qZNSBYQ4CQirhWklIVPHtvL9+yX/w9wI0S6a3Ac
+JRhbLEkjektDHKgbc2avuI2qE9wz9q4Wy9yAObST41+qipI/v3CWtplAuy5Dbsq3lYmLf+8OfnH
SJ7KAHU7ysNsPwB3MZvvwcrITVcwZuq0ILhIAyEwjcNs4ftNTGx/Xf+b6yogtjIqE+0isOnAgFTj
g8PqfgMC7AQANOZMQ0PtampxnwAZNRXqUH1Z9kJWl5sR3eUVZ+I0kf4FPIYte8ENZU29Jy7z05Pm
T+Nl447w+Tmy0F4xIeuBto2nStx3JRVEw16eXrFUr9NAQLFtv1kqxQ7ujddwxiVEbRdpU/m4UZOt
LOoH3M35rnOgkgqbVIoJd0MVoET22dPHbKJ04aBDC+mVR3Nd59P6zUQQzdK9w+j92095u6ky8Cjm
05SwTszTYTmgV946ehrJHa8c2hBafJa0DFiheMpSn5es7DdBDKt9dJ9VS/RxRWDOrAgsKM3mD1Pl
mgBd89RKwn58Cm8KmGBVepzqvh/2onJuYiaXHiQ7WqjUO6MxvMWifHWp/s1ZPhCsvJf5V2Pk7zpl
zWp68pnRyxJBfyUVa1hvxzm4YH3ptjhDERQuHocwyPXCvC1h9SxKQgfJc6Pwmx+RkEX4t/BVuhZK
DwREQxMjjs5f5zGf9gS3bb5G9BqpM66ICQvAK5fWqFhEVB4mu2tiWY+V6Y4gV1CcDn7Rbjm04f71
Bu9maFwSRimBvSrQ3eoAG3xnleUv2TXHaWBZTm9tpFax7bwCRa/5hWYMJ0DJIrp495oZayyIyRrp
ySSeKIkPFQ7BjWuoUxgs1yAlNCcUC0FDVEFd3W0DpPgD+/uA2OScKa47pGeXG8DGNTsH1GC67x2K
Np3tSdL5ly/W39mF9MNYibVOgoFiDv/yohXwGTkFFvm8kGnHaARI1EDUGRVyOjs/87Q8UUeBTmru
6KQ2VZ58LAsvekCwSFrLf4XrngKP+RFHB2AOdJMe90z8BCjhTU08Lvd9072CFXkisKXIrTvm9jfL
c7/DEQO4m2FfN9oXqRi4sFjwkvzX9/HHrVN+Jy3v65gInEZ4b5Iwsx6cVGyBP3dZgSwGzM/8AcDv
ZSJyl7zyhpEWSHAhT7Xl3ckib1YnKO35X5riPMqM+UgBjgNvUCzvvHZLyZhs8990cJ8YO/KUcOZ6
GTORBCwmOO8Tqt2E0TQ8DgHzHkV1aF7d1PtASMriJySQrkW9By/qWFvG3di4iv1I8Ij0wdz58/yX
ZdkLPJ7kroXm4BeeXodrz+64hh8ailudbI2cfkGZ05tnzKfYbB9tLlygpfcYfz3AUVj5ndi6tAR0
kJ32NlSMMjEGqn3MNxnrXN1V3gzCkLe4ILS+SJ3TVNrvdebcu3ZyY3SzqkmtM8DDphgf7bCd4d8w
HQ8hLTAFqbjNdx1DClBEOxINuadlQs7fVBAJp0HNMrpnudYwnGzIEseNEsmJv3nHBjcmloeTBupn
aWJ4Ktvg6I5zfYGAGp8C7lMwbe+e0uIgiSFw6tHANCIhZBpyO1qmD0ykCCIHfRgWXcijc4s13oUe
3FtiXyXO1QLqQ7MGgyf0SWKIdWlFxoKa1NHMmdlvZV7enD3XP0zG4yLs8IU1H0FWCYkWlgDmV6WP
EMfCc5wr9dCIcqTRo63qU9AoPeSLgvmHO+J07aXz3jZ1t+EwI0NGDsWlG9EDZsGfbtI9NaAw9yI1
Qf8azk2nzh9JNDT53c8UGf1xgFcY5C/gbK/DlMljZX6MDDAj5WJqM5wRw9tQ5ls3MAWMeKQdliaO
vFmwiXI5+UZ1j3r0gQdpnxa0jo0Wz5NeGIv2n2Q+9BHf6zBWwb1gQuq1c7A1MtJJHa+9d0hW3pTW
KKLPrvW/V2CTEh5cM5vpTK/tu7TGrxKT/rVYIO+Rnt7PplOSBtq94xEbmRTY5eX/L/icPHZWebGt
e7qZLKPMEsAopmKmgnl37e5omdQvIWnGmfunn0DPTkbxQirzTgmcQ/4Ao6Se3/OcoPAuR7rKgo0t
EUUS62aUyPadOWfqwalo++KBKJO+XnZKgnsaATZn7fhHVQIlm8tWLE2PuSQ93LSa8+TlJHlI/Rvb
08FThyHjDipDJgySMTMB9PE2qDVhlLQOFLq/NRt87AGQWuTvCOCNrp7tgtV3ZI5aZ4MIkoOXJM/D
4FbonsZf2ymYRdPXcBj/1pb/2YzlPpTLlbp9z8CCTTHbcNMsbiFLBJW5X2zGI+qRo0FEa6DMZ+AZ
TLmBn29ptM/FGN7JBNfFrOPnprW2OHTWrd1yzBbd8f62PJaIrlcAQ2UkSFND1lsrqDhEx3ZoOpyG
Y0G7vxrpLMW6vSGaZFmTLAkX/XLm4jZkRGt0AGvR/c27JPDuArLO61RvGpXsZ6CtoZgI3vOLfOvF
q5bTZeBqIXcEznJgbIYbIf7Ef3VFn3jXox0MPPB5mtte34K+uQMsbG6SJnmPvfbDCOQbbW9jiENg
TU/20r30S3sCzvUyCiJbmKxgxy9Q/po157VHRQpx4ChUdVcRC4SQiL1K61L0qHNeIg/0CvfVz+hB
ze8B3fqAcoVopx8h/D89GwOkhuRby5DAH2akgijvCJL5Lu2sqyqyLynnbG/k40D9kdMaW0B+1g2C
287OQ5yWP4aRdoTgvS8t0o9WLDeYquQ6QvYUloY0xec+mQVJ8EzBUbxzACaIhFCuIaXAkyAzFIqE
zEoLg7hpFyQ3EJNR15xBulQfPWSJaOVvFCtdUqUARpSiDQGRsBJf1o3L5O/YyH/z/BwtS7/qIXzX
A7gZ2zP2ehnis3A+FHtQyzMoZZpq5QRCNAlmtAX+fC98M+pCRXoSjf2QV2ihKyK1SrQIjtmAx/FP
RTkznglK8Gi1fvPSi9PMd2niXRwFJ0TxnNeLyR6rwj+G0nSIFeshtvRc/POpS9EYZM9hXX/0TXsP
nWCD5Y/VSFP/Zna/0733sD7qsDycLQ6Ugn7GfOd6jEPjKxgQr6OK3+iQ2BQpH9PA+qKkuY8bOB/C
lA9gFuixSd+pVP+RhSP/yAjeqLpruVyQhhoysjgi0nFNxWGNX8Uw6+aB4yvmLDIDAJdT/t1e7Idk
cCIQ33ScP5M3fqI5TjXK9KkNkyhuxH2uzIDOheM0R+mAD43Vr2JF1X5WrHnzEO01ZGxcISAQ0vAx
6KznNJteFfI6pg7XEpoViP3xwUe7kkyXEZsMDwWTy6Rhwhc1Lie+bWQQnsoFKA79djI9LxLKZWbh
0yjQZEeJs+xGJLu109EYzTA2VNDf/HDglVZrPi5Dt7LRECEYdm+lx3kNXgIa9nUFtXgGTCEPXwWV
zG9C0i2lASViaWQnu0yeXD+5TozEDG94HRpUa6RvvfaNOlfd9LX6Pesc+1YDv4PN47dddP0WPDxo
hqUAZz4vH4biSpALxgsRFjuPBjDqPUBJOAm7cvUITyhVsr/esnr4EEggJjmUuJ26vIEjhXN65+Gc
yzCUYO0kgWxJ6Eu9I0/ISVEWBE3cw+8csXhSKFBZo696crDrkaIJLM5HsuQiuZSr8WskEKr33kFt
UQpmE1naCixpsPMoyqjpN36nlmNe58eyap+rqjn5LUasBG4OnOD0qxiZnxkmE9T87E79u/bYIwNT
4/25ORZAeIVYk2YasrRjALRBJ0wu61Jw1Rhf8X/sncmO5Ei6nV+lUWsxQRppNBJQa+HzGB4RHvOG
iJHzPPPp9TG7bqtL0JV0F4K00KaArMzIjMHd+Nt/zvmOqV49tmIroZuvpEN3g2yLnaZ3p2Qy3+m5
e7MDMjxIdu+T65/djCivEEiXjj4urLDuiHuHD6lZpSfHQmT3nH6rquzJm5jinB/b1dgdO9nWmsf2
QDcvTQurq9WJPuAkHKunCGakjauLJrVd0Y/UfkMdawesO54b3EDRxKiNgCG76zDEJxbyezPofvQO
rg6PTmy3ZPD7YKeG6EYmRMGi3DtmRoQBnHQ4HPebUoU7CGALto1nkRhX5rFvV8sfUnyxMmIhY3vN
jpADzhM+16DVRhSd79KPrxqga56zT1LvXnsqQsO0KLdKb/ydHpwr6FvkmBCIq+5SmgaOVy52kWAf
rkl5VSyKEbmMpWVQaRiRHA398ifQ0g6PR3jPmuKHs9pOO32NQPNJVgQoGz3ia6Bi8WZiqg6pAF+0
80ub+erL551R8G+CviJzPkVYkxR00cxoCASPKEUpgZh5WQ+X8MOgRGnZA3fiyxmcZVD1w8arPojH
njRVo1qZ4lkx7kNs1ZjYAX/HwZrCUnFqJPaO2p12VF71WBlibdGja8U0p3d6ZPOv49NxE/eNCoVl
rb91E69/04oPpj+uwrr98OPkxxLmXrTYnElsL718lQ4DzR/fvgjtV/IqNEnZ2j1v4rPkqDrEYMZX
jvTmlWrPAwXxpRGMdGP9alW4luqsIyyPORqNZdlU3OxD6Lbkrrh8zwyjqggYVsZnXvFQzdrxRVOg
u6v4W1gUKvkC11aNe9/nPAL/lRaAnEWHVCbGgwyB4rTtzpLTg+VbGycDtRce4+g5oto94efp9MUH
R9QjTtdnh11e63VXP+1/8owxkrg34wMWWt+nJtYOKWhsq+R2cspX1223qvDSvWGVlHZitugLBG/6
AkdiyFSlSHaZalRw6p+9Kf5GbQqP8LxwWq4js5xg7IJDicpMX1n4FdeNRljffFfcamXSPxhBdJtr
nbekXbM88ahyN5oo9yOeVpUn3TqH4brggYCByDf4DsMhDgHPrUJMbsMEMN20S3gsvGZsgdE3CnFd
U09hjv0+7tf+MKPhAKblwRki2B7yPWWME5Dr9m0axlMZOAcvoN6rLSg87Gm6r9Umt/y1mGPM7Yxv
4QSPFpYbj1SJKIJWxlCTrU9X8JIZITobHpTNvigvmDhchjFIsNNPN9X5KocfuSQEni2jgZCfZUCx
rTEi0+vabyY5BUehU3raeAzXxFyh9kJELAq1h7wQLc4qD529jINyGQFG4MnnhiSyqde1HebaXm5X
g00dl1bW6L1BRENn7p/63r20KryUULU8N//uItJEikZhtnQkHNGelm09wtaJrSfkSPb8PhO1O9iU
zPP6rsgKN7Vg0ZMOhJfNHqRiieEN3AfkVos1dWy6qK2YoZZs1klIeSOyKEi5CfXWchhrLQNUVlri
Sh3ZIEZJzks5ClKqNsi1RhSyJ1Wt2Lp1GPXaYNfbLYx4XaOLosedWjnVZ2r7dwD5UFirID6wd9oI
s98UyKPMZjxlIuugERtalETFie2btxAerZIz0ut+wlg+a56J0vMjIynW6VNBGHiZJoCEe7flBQD3
nQELdEiPA9pWzTJKE9pBZLP0m5Bi0Mx5ATJUsYbAW2SZb34av5e2wJ/mdNtRvtrexOaQQjYObf6W
FpZQklwLWT6VlDOtRZk91nT3rQ3l4OdWLtks7mBmBYChY/VukrCpbNxo8I4gQL+3zGmJyYMq4LXs
BeKe8kqIXZl2gDdx32dNt9Y4t/rcKxZzI27SBw68V96pnM3btNXFukc5AFdybucjMIUVBarA/LRh
4a9YfH1R4bdjyIy3PauChaTpkR1uRjlfAb9PINHyFb5WFM0z2cQuDRnjY8NCc1+b2s0wOZeiqT9L
13kA0dwfYwXVLcvJEXQTjsG2lc9ovoKr9PQYkFq7x+LQZi+Ol/oviSdIYkzBFrrJmiWzwSpxUSqj
fMxjPhMMZMTflVaS4zDibQcMf8N9iawbk1blpdygmljf901PAXfgHxwPRx9dL3LDc3qhWRW02AIp
D5Snse4nlMUQ2GMK3DU2UNMGrcvWul0+WypjszoGn5j+1k5TPv8mBf3/prUGNsXDWHz//Y/PnHRZ
Nd5/g8jN/rU6zXBtAwzRvw9Woj+7Cf52fv/8/gIS+/4/+Ng/6UrmL910DM4Oy2Qhrox/0pWE/suy
Z9OSolvNUNjw/glXssQvUwlB7ZprmVhmzP8GV7L0X4499665yrJ111TyPwJXMsR/B1dSuIxdy7Bh
hpiWi0ZqgHgqPt/vw8yv//6H8Z+wtpodiTJemO6w7mx/xDnRoFI7SGdo30l123rssProVrecoyyq
x1FztnGOcZCKhcWguweZS2x9TY/mT66q1YI3KW60LnqUzfSCR8qHaqodlO/dNIPaUHNQYaFdhRVp
udiwX5ypBGo3NgyrIk36RTYGR5l62ySFqBIHCaY8d+f2LgJdHLlranB73Z648yJBJe6AzzRv9gSD
3mkrfegjEWPbAhsnJE82OrwAhk7pUzOw25d6o9HHy44exNmjZ7vvyKMhkOw5gdCau8KUaqEVkIqx
Gz8oHknBaHxCxT7rUvwUrroruIEd0uEU5kAAKu+e0ZwgJ2QNFuc8yqw5K4wnhL+lBYOI7gQW0+Ki
pl5JMo54S100n5YlgrwyFtc8n7zXsHdY93Bqs4Aly43FnRUOoyp3kOnT90m7KRuOEXtHW6dGd2BQ
0CuN3Vy56xvxxOaIBoOqvsDLXlVNdJcZbB79yrk1UZ8ILSAzgN6Lm4ly+o7eKPZWtATk2BhJ8mNc
WkQkfbCrtm+26t51OJLAXCd2Bu2mj518ZQzJiUjBQ9SWjD/xJdHejMZ9kjhNA7zNzHrPVVF9lKF/
okL1wFx7n2o5XvI+u0qxYp9zNmaMx1D5l65uTxoQIFApyzRiDC3ksTeDG6yuxIYdZmdTdx9kKdzF
ZH9Kr6OVGguhnKvriHLqBi0Irm4NSyZTbf5p6lZ9yzNwF1jWk5Zld32T3DU9i2M5zqn9/l3ZKAyC
xJfh+OnCrTJKZciSkSxIH4suvtoKXUwasADrbTr0t2HAj4iZF8L5FHM5bQBzYaCOwTwXLbolGLyU
ZcbC650r9Ze7fhnGKC4YnttF3RgJ22HENsTQY6pznRJ6d83ycJuGxltmEpAs6kOV5xgxo4BYmXtl
ZsqX2Vx0Habcun3aZbSufzZ747kU1goTzrk3bRDK6TZO24cWtVIvs1OMc5rsaQ3siNIb/10LTKoG
RASS2PnIMuMxVT70jsFeUErzIH0U0FHvD5JcEQSCVcLptih9SoH9mZmaZZc6cFlAlNYnO2G+RV1W
UR2G4c+cTZEFATe5pP358ffvyobbam21a1ETgzV7t8CJam5bUNNazyatzfSvFlwvBQrHIMR0YpH6
LshBFiL56FX9qjvdjwMROeTtb4a45JEnFn2P54NEU0aHBl6llFLnmniWM1zmdT05G0XcCMjYVNGc
JOG2gXdEbW650WKHp+Cpa1keJs+ji1Gu805wDtZC9neWqtETsNTqWH0I5xRW+i474jNP+aR4DYsY
fdk6kzc4dwHmbcSxgTmc/eLTaCEumxjhUosVA4WOCJO0MC0cP9RWKFHsl8TK683njja1hc4/7lhw
6jIPttP87i4afe1pVDdYqQ/kWIPg49cXMcwGFBfg5EAmJ0r31ahoc7A6Kg/IE7Q5DWSuBNgj+8dC
EkzTpmwuIBhup666j9TsZ9TRZZPmkCc4ebtWf4p93AfMUwf4VNrWnW7qVlDcGiXtUsXq4I/Fo+Mi
Q4TJjxiQVYehH8nID+sUA3dMMhO39GzCYOmnJusQ2dGPVTJ1xUZ5agu2WkRmsHHi/TZigzJOhK6m
Hr9zsPJchqr7cWmI8ibtMARPkxw3LBwvRFErcg2ZA7BlWNt1lm27Qt/GU0wMwPSfs6J4m+YSTeHW
kMsY/GPEPL5FJNSKVxRqPk2WYZ76HuhkX1RXDa8Cn3T37tfE6q0awnKTX3RrIgRGjJbD6gioXrDu
iL4bOTPiC5g7PAMWmskbzAj1pygyjtPEzUUZHr1BkXs3lqXL2STIaNozwAXcQA3wdMz1j9F6o10c
Oo9O9rvRaFtrO40GTrGoAc/zJGHPTWF903KrsXtM1Jk23OgFb/sw07kvxo9Zl1zRd79GJwSWRH6x
wlNKurLMlw1fi6E4W/DCPaUT1elytg3Xw2PCfxb1wD5VC6nonsJ73IWY+fVhm7mo9S7ILHh34AV5
vXvkimAiLLsW+Z0f2QPXdEL7ZvRqlHf67D8oXLpQa/USpeD9c4Tv0kNDFZFXcw8qro7FncE09EMt
4X4U7Yjer6gQNj/qFgyaPViKZYD3mFB4srA6UhJlfDJZsS9qW67LPiIU4ZycRn/X/PKzDQ7UYH2r
8tKY5ssUq9t24gLq4Oy2rPLNkFj5XEnZR9s/SBEfa/u1kdNTVaSvhpuSSYftz9sP3CL4iFgrHgov
+RKuN9seSLcrgQGCfkLci9UpQpgvjfSkVdwj/IYHaN8V+6LIHhWxWM56viNhPTxFQbvr6pgnmqq/
7KEsUF1oozF1vGKcmSTtkPaxm2LwVyRBs5vOxiYyGXMGzkWJTTTMKYXzHtT0ttEBC9W5ebDZVEDw
AH8BWghTXYycDae/S6wz9CVufjZLlIiVZl+S6p/QCM2UvSNWtC/BPsbR4FgnR0kSCWJVvyxr8CyO
SxujnrQwdHUS9zh24gVgHngp4qJqJIdO8Tm7cngjf3bEc2sH00OGL2RJbODkNea50y7+BGw9xylq
AO9btN3w5KbiO6vAh7lOeu8H3Znjbjv4T0MNwaGWT6SVHojoHfqWWYk4PU+nQgUPqaVCFAJj62r1
nQcZJnrOHdgBSCkT7Y4kv5oEvK6uDs6ACaVxyHvEDpACnc2MiWZRD3QyqpDZcgS/tqB/ldVtdcb6
90yloNgqkmUpmwI479qxr9tD7Vl7YEd72nW3jpHvffHyeyhLl2XHFToSU7uE1QwxIN0kkTrlSfUF
/O9+0Au5sK2A2+XwWTvJtdSLl6GMv5B+aFfCYhT9NDXpHERxrGoAvpqJ4lwzpKmhkmczBWekMcPS
SvkTRfzE0aTmM99ZDiXpMM/rAEv6BhBRUZ6UKO/LFhwpvPKOXpuOU7Ys9kx5L3TgXXIIlNSfIf1r
FXnXpuVZ5l/D1r/tdXkmPUmOLaOkzCeeBo11kTnWq2ZFF0qAfnjyLSJISoC4iw/PNR76sbjMYyKJ
vX0v7Ych5+wZJCmzpoQUR7/ngkP6gwRqteCusIhnYYWvbz0mA8YFPI6VYgFRhdwmG8sg/Gh/NWH6
3FnTwWpmFEMwfaOVc3xhvs4C502Ymz4BpUU4v2LELUCU8vBFLshbeT911l4ryN45897NK6JnFjAH
IztETYfM4ra7mpaurTaV37jOQwA0fbtpMBPyAPRPeU8nL64+Fj3MvjDIRIgkwY7IMb1XLZr95bPn
ugt0tbPq/CLML4OmLNQszV0nk7tVhsFroIPfYSPzMM0pf2JRqZlqXYCGw4pHQsavSzgFhPwnHf+Z
PMaEZ1moUL+qN7BHI0/sK5WyOUIAKPtRrrRkoMSxjx/8AcoHFe6E0RCoC5+T3R2KezK2kMRaRbOw
MX5ps9/ISIYbe9K3Gck3lnLO2WXkXmWqYnvnpbs5mjPzYR7Jqn+zLMEw5xdLswh47xqv6cQrLe4p
nhxaHqRMKHQCRzsMa+6ShqSrXaAhcp+M6bJBXo1wcopu2LsuQ+BJxZpYm+JOZ820HLXp0vVWunNa
JgvDYAzxOcsriLTBEPGPFBMkmS7FQDrmXzYSBVGSFFMWyp8YLRBrGZYIlyB6pat2Z8QAdjRWwSbn
sBy1Q2dGJcRw/cguDMWswl9jQv705gEoHZbWVBQ435xgvdXNvt5YAhGCweuxjrKOQ+Q2grCd4zXC
z7MdKkds+8n4qtEs6Y2ieaId8z1IwtNot3cxb+wR675yJn2lZNBv21q+SlxpwJ14z5JJY/cDfsOn
BI/6QfEogM5yy+oPaXo/lhb3G0VxB+tQjF/Wy5R7d5lK7sKA7U9IQ66FOBUk1Rsli+mKlxVDR33N
+/w6Yk1nxRIurZKfi2iIIaUcqDwsq/nLoo0BLF/MBno9VVieDB2R37f5fB3JxO8YWD3buJDL0iNn
AYZ3AIZuc25GfrNz8Rd3boetPyTKTo8ImdmbssUJnIfwGRxOzdiwzj2QVQ8/1KBauIG0LNrgyjEx
EsWlUSLuObk7ygWXhak9gi2r8Mvzo4Q6j5MAd5K91s0Ymbu14fToJtMUfMixgOowQSQCEbWj1GLu
f/SYLbueXTH6QNqvW5oGzgHZFwzPQ7FHYVq7IevyUlfTXm8qC081Sk7euReygsesiaJjE7hbK82D
bRhj/Aste2ZzLTK37dfDhLKYN1VLAiJ8zOyXYszcFezzS5Cxd7ZwoF8qLk0wXsdj6Wwtu1sD7YWg
n3FLKRrPX8VpZ6wKguhDxOW3Tlp7WY63kTK6Uw0vPX40+pz2qLritRu00ZY4F8Q/o45ufv9nmm2A
ip3szmugL3ou1NcGpFeXtO0GV/qL2Rn+PrF02jWz59InBy8jg3sQKj+VRzzaUjfKN60xTIskFWcr
ie23ND93gncU8BX22dS4c8sm0yjMJnmqkcn50VZb0x9IXPsJestYnlnFqRW1Y9FG92yAM7Q0Ebrn
puVO26gexzsfCsiBa3Fm1j0PoKjEancn7Kx4FH15g3PZPalGfgd0/Sw0QUGX9hiDO4GJ3PPu9aC3
FMbG1FDAyvohqubBJy5ZArQlshyiGyct1yldLyFMLokg4cZoGekIMeC79Z9r29cXssW3WpXtPb04
VMDJxygxXkw7v2/0FENEGCy60r+ry/TLzMIvq1f3qaNOjSnPQ1TftSDf7lIYNMIc2o1v5Ffpi8ec
o5dV2C7WudOaOfc+4KmyENrWnw3SjdZsBFxM3xnvKuJWYI8pK+MdtaoJ+awZ3pJl0BW3fmC/OsWI
GoFBaT1a6p5ie+xpTUR+DHRy5jAmVW0Fo5hVaUQkF3KGPIcd21MzcpARB/EyBJzfPtB7Zrzo3SGO
d8juxIjt3NHNH23ug8IRiZAMhJI5fJ1KrpfYwKkVzONs3ZjdplPVjamPZyXkJeQiWArzwCvP90MO
QlDBlkLw05Kx2vSODytmn0C3JDLjfjZx+iZUewOV6nPUylcDgDlMr/bH1/aNVzzG3JkJ978H2Moy
sY1rzGhuPFu8eqaPYj4NXTvb12P/3VOphQ8DSTi85B0nv4MammpgpaL8AbbGyZyyr44rjuvinXUr
AvADXa7+1EEqrFcdfVtcV/EbZywGmAZwxWNCyDpi0pLQB3sf1DYjsrllepsZ3Zh1b1wHGUYRijZs
0HRNw1hHNj1QREnjZQpQhCVPwAJJB6dkNFcqY6+RRSa1bJFVgEIf6yicCKZMfGfpFvEaN1t1tACs
cqqKdp6nHmWNL0H0J2BzeBjXFgBTcxUUrGHGHABAWjMmwYjGa4hRfpPiJc9DVpN2rqy9J+13ENry
QEP2SeTpzLgB8lc041cHKPuog+FxWiJnse8+ANt9HhLMRJltrtg4dYvULt99u/qZhLoF07QxPLr2
aD2Dw2cBNwxgGHP3j+Ahtl4LCBm5WnKTon6Yu3Ti4D3W5IyDvWsCNOGco4z7nscicxFErJzCvriv
mP56ady1aW2uvax7sFv1ZlC3tCDSXy89s2X80619XF1jKCv3cRTvs8rB59aYwyF2OX9GWcmtCqka
Nu0vBZlknXnVU0eRQ2VOySZ2bEzOeMegGyDdDeld4oxyozrx6Y0lFixZP4TB8Nbh+9gYDTCLevAq
MgTDS4JLav1/WSn4XdWw/gqbvPrPs17xmRdg4P2g+S9//WX9j1/73/nqvXn/yy8obGHNf9d+z+t9
bqp8KH/Rn3/yf/c3//b9+2/5X4gFgLX/Z1LB83fd/G3xnsX/KhL8/ph/SAQmNQvKdFnNm6auK8SC
fytgMK1fjqOT/rOlayjXnpf3f/YvmOKXlMIWSiKF0ttg80F13jbB3/8wjV+mJVDhTMtS2JH5rX/7
2m/zZPTzjG/bP74Xf/76b1mb3uYwQlj5S2mgAPzjz+2//v4HfwMLVV1HqrB0B0ypI/6qEAShqr0K
jXA5RGxh8Y0dE0QnJiFi1O5k+6xZC7PdyjnjkVcUyR9awW3aAFdyyCUF0tyXveFGg7k9U5tYGRM5
zqIKsJ/eYbMf09tq1HhGId2C5Wh+AmAhiyHgkRnZTX8zBgIO9ghKbyUN6h1nVXprWEn1FFYN1hI4
lgktKr49GnQBEV4XERcfHJbXNg2/Mxc4cZfaX7rLAlIzm5Z6bdyFRKReE5srPoVAKPLI0QtLOgj9
zVfA2pi++YPEODnU9qFQBgxZfzvq4p5x9jYy/GvQFJ8RXmDVqo1g3x9M/SEojV2DbSYIpsdWjA+C
Oy5YmwskvRP1UiscAXg9aViKGjSN6dkGEu/3pIqr2dQBssIPqreyZ9dXZs0LJu7nyq9meFfz5psa
a+7ypcfVUvrNoQqofdOil6JpDpGvb1rKaQsxbMnnED83z8KfuT0zgqqt2FmzBF8aRffUTbRB+G6z
I7c5cTVX57IbV3HuvAZ9c1OjswwWd+Ks0+6sILzqRnPSy/rGcfmckhB82egg5DjakWwiRwqjuEaP
XEoxF1hVSskAg6Ey7RKME0XSbkVm3JG7o/t5+mAv/RCb3kpF5WMXe+eYXMAi5NGxwNK1Kcb+HpfA
S5wNe0oIKJG0xHaqaqohfKburu13IUwA0xx+vIwpB7fDRXrj3pzi/RBgm27qa6+HvP70O771x7GD
fuL3LxWUZxfXkjE2Z3dmSo3OmW3SMZThJtdxuOQJJqYu+vYq/4Usxamt1HM4+OaeMAQRMKKNwFO4
D5nCYjfNzpLMIMoJ7i1E4B/QBUBFE1Ln2to03HsfOZevR8xJiL0Gn3wBaOIzzQ1sjy3IL40rS5pc
XYtXG1rXbmia98LSaf2k+1hT5wj3MbMcvkAcw8wxEU9zKHoHi/zk1AansjLefb9E9hj9rWtGD1UB
oT42Trbf/WC9zRcElY92La8I0fsxzLejRwhUlXt/UM9axq1+rhnAW/1Y2/ZhKtU3bpuBYdB9VVqw
bwt5nbjcgI5Gk4OH0+bVk5bad27nXfVi+mwp3QBcCvnQyeP3NAvxWAGpSEyTxyIyOFcJ8k9Ve2NX
rDjNmnVD7d1O6Vy+6rW7WAQvoe6ebczd2KzI1VAFPYSAD50emwJBFHD7t66GnTPGFZdFHc1JFUT5
opwuVVVieRLbtGifwyjaO0n+jJX8QcYlLmK6RIi96sadn8EQsVC4jtKMCEqNFTksMnv4k0EsaBrW
JXg5p1JpP3Xg3XfwrGWKwZ1T5hla73RKNDZKipOhHfQ3J/Z7tPVGP01TzIpUh3TDGhkHlL8oiY0c
ZBpjTk0zbdWRFmA3CGp+NToxl2S8K+rCOF3eERvgXp0Hly7MtK3pJupUh9XNRIJtQTbR/LYCcU35
Dm25sPLS6PMdbIEdFeZ0cExjua5mN2LbQPHURtlfYVWwhRDJNqhcdxla2gerjh4ofQDrLUxPsiy+
B01du4l9+oiD+1Uf1XnqwMhTKNGshrh7H3L3QtfUD9zyb2HIB6szKVYwQbSl/Q6qwIV9L7IhLAEA
qdaF0MkPpcUa9BEK2SFDcbdo77ingeHx9Xil1dxQA+XA3KHbekH2EDmDyiymRCSFPn0AP5qtpVVV
9wZ4LDgp9bCXNjobV2heUinocTeBoijxvYqsuom5IZeOi9E3QHIzWImHCrK52du3zDMX6gcymDG4
p6Osvouc7tq1xZMqSX75k38mO/6aq+bGMrxtY+ZnYH07yoy/BlWRw3Ah6cT1URv8pKNi2g2PXo5u
EKs+YbqD+hMUdnrSJRp4Q3TAImW26yPbO2sVEGYs5oAiE16xDlhZdgBcoTtHr/Zd1plH2RM7NsDe
LZhfaXQ2y2A7Ju1wbDt2gVXfd2eij2ejsm80l3U5Gdt2N9Z1Qy2YjRE4kx4ZvtblBTf+uBW+Kwq4
66XERQUYZU5Mk/cE44cZNtIpmQiMzt9jyLSOKlfPfmTlG68vySsq55YDlMyKG231xlvbpr0MfRuu
ePlSkx9zqX1e8K24uomH6NMSXKteNcWu09BY1TKAUrsbR09mxrrMYFlXAqvFplM/lhEkkxwPPFN9
21BeIPflGO+8kEVtwgcIAm1wHjfKzda01mDnt+48fFuEmTfYDUhakalMrJWF9Bil00eNYpEUQK8M
DJzYgQLmAsXL1MJaXUte07o5HLsE8piq6k9kyCt8xKfYG15Epz1HdnDjRfENbXqEOky58zWc5A2K
p2MPXyZoDMgrt1ONI19L72mQwW4ENr3Sv317IuiqPlgXhFwwCPR5wuYtPKZPRiM79p3TsrfCDzfl
C4I4NZCbNIqlH6LJztUeRBf1S4//gFEmvCHsl5640WO8LUNXP5rgVlYNb4u9dBz7wy8G6411AzfE
UhfY2GMuzMUQEAs1X7A0UxVYe/IM/pFDE0uiRthWkqmFfmKus8zX1uTcMzqwLcX7AvS/NHtuavGh
TSF5waapFv9Hpnqwe2Hx/RW+/3U0/39zUp/H5H/f1PP2nn781csj5g/4c0w3fyld2uiygnncEi41
ZD2j/d//EMYv/q9pOzSZ2LqgquyfY7rm/BICJIgrDcHF39Bnf82fczrPw1+6gpDFYM/Ybxvmf2xQ
d+emtn+Z1B2DzZ5rS113JakRy7TmSf5fvDzJpNxxNLAdNj0pStaVrBEyKlCIl6Bs62wugruqnrq9
bsxUOwmExpy4+evw2fe2dqoiVIVsJDdQWf29ZwctkMZS29jRM8rUtimKYgXlj2dW1/9oPjUNEmoY
bNA1GcS9s7Vt40fGqjlYOf0FUxyfmclRoXWOtQ4LNzArYOQmSx0AIcGpd8u3WMM/6DgF93K9/QYg
u2JjmZ6f/IStr5a3BOGc6kGZ06apbfPYleJd0gOB50YI6JSeth7SBnEZaFhWXBwpL1bTs0fhHkQ8
ehjXLEOwoNfNqSKLd4iGMl1XnqLikYYdS7IJNyeZrEpMNFtd5d11hPUHuSL4xmvHQsSqv12qPmY7
7BrqHexJCDpLpzE6eoKwFIHUMPD39tbcMjFtEWj6jZmnH7rlBEfqqm91tsErpJZwS9e9XIky4n7B
BphM4nSDcPmY6X51r0S0KSKRroleL2uHj02ThhixS4+IQx7/piaxtSyie98poHeMwc7xVQ+BAIHb
MXrnNmSbvqSaCnP5u62ntOeg3pD5G94KH5PhJD6LWLTEXh3/pgGyqyAFI/jZEz0r/ifkP+fc6hKS
Ag3xRPfYAku+YKw8zeSj30faDem2+jFgCbhztk7FP04khNC7B6Db1ehAaNUVFpJYZLqebBOHnW5e
MoCCTWClHrUcZ26qDqZjbbDbIrt4FPlRwI4eiOaydmROHNl2KGGJJcHqKdy14dCeDC/es+ncwO50
1qpQtBTlNovLrgkuaVBq59S1KTQeITHAbRYXOoe3U5zoF4bvTx/X9daibH5pNlxesJDRuRN4+7Jj
aa2H9rc9RPsM4NX7ZE7RKgmC5uRJ3hr5YAEUbxtjIcritkPLfTDmmnf48zT0sPpPuy2ClBGy6K1j
u30I0K6PLdkSz6tvC3RElkmpcdRDwOQGzIullR0JyxGCj6on09XTh7qxwXcG4QX/SvagLoaF7Bom
4MoL1QFgVjXGuuxSiZz5tKVz3fedV2KGJDBK9xHCW30aq/xLSDESkmoy6gwHaxlPTnjXhH25jb1Q
O5SGW578rCw3VWnL+7YnhYwdIHwx42EXiCcie/Lu93/CvGB/Z+qAL5k42W6ZtRvdkbWKyFD34mZI
I9jY/Co1NZL7aXxIQ7O6Lef/9fv/A7jaNXFbnf/xB1wreBeDbhx+/6ZOzguPGmTzjgwJ0SofeTpK
rUuhfsOufHWEq5a8gDS1wuBN+FO0jww0/EiAwwcIXaLMYLor5QYkPgBRJFWblpobYJJ7VQTfrqjV
DqdIunwrwYzhISTVCxZ7G6Y65cEV2YSmJ9keS4bGCR6dPhKNbPybDibkZkIXxXmgLmZhBOuxl6gL
5EzaLPtk+fFJa4fDuYcVgyyXxSqRixGD8qrX4wdkn3e70mFNyCfVKdjrdrkWjZlRSAL6JZyiV4K6
aMg/mPqAEpisOOMK9TTFotg6bALhbM57jRszoE3VJ3HNQCtO7BkrskSAAY2GkkSbLtePrKvhuzqB
se+peqEhB09F0bp7iLffThYQR+1AJjJJIHMeAx22SdI4oDiMS4dYWsgwgi/i3nVB+k77AaOcVe9j
L9hkSfAU67i2hSO/ycFka2gzu15Ap2zn0j9i0JexKm5htNNHVTZ3AoYF12JWKSIY2yVZ9g0vV3sX
tQU0LUm/zzC+wCZ8gm5EmjbpFMXg8caPHUjatfaajpR1+TndaQ6LCSnbWxh6c+FWzqdJC3ir4K1Q
W0yuyKHCUFjLwitfKyudY9VzOTaLF2EF1iZ0sKFGrHZpbuNR0WSufZnC/qIbZGbbXHsLW/pXhkw+
4aAyj1xo1vEw4puMjbsxapyl1eB5giL3xMm17jL7mRByvZ1oVoI57mLutoZkCbGsXfPwu1Zpa2/E
fyXszJbbVros/USIAJAYb0mAo0RRs6wbhCXbmIdMAInh6euj/+g+3Scqqi7MsGTJokggc+fea32r
Y6oPBuSioKeZFkAK1XKCnSaibthlU6p6LPYk8dx1mYGLwcqQtKJ2QaH6BpYQ2FpGMIHfDhoRFhuj
X8MvK2AjYaA5oHuRqx0TwMCcPwUZM5/TMMGsmU1vRYilsJO7EIcF7r18ASKNTE1CK3WUhl3MRAU0
/hoFIchIIJjfxDZYp9Fl1fPQgGwpv9MY0O67lbp3lCp0oVeCiFe8Dfjb6LksgGBdIz2FV+JLAQ93
3EltsYIwcXs3UjVr+rKU3g50ZHYN9RQAAI6ddk7ZH1N/g/zQ27duT6a7a7/VvgFeeZZH43aGLMzm
GIjcOVucuKrMTo5Np+6Uu4z7flzj1R9puWwqdoHdaowINSuv3bshxbrTQD/07phA3U2Oz1WiMU6p
3Ty0T9DFTq1vNucBtArJluEnZf95yRY84vkIV4cO3sZgvdr52rrLQ3RnRHVRHgmMBVml23gyfyyt
QYyQEF4s8wFrRh84aAIohKT1Uq80zTWDMES9gYWrrY0HzAmOrPlxU7vSXmM6Yva2vyHWW6Ghw0zf
WNl5DUOiYtyCbZjBbl0yn6mUb796DOKZ3T/TZpp3ocKLGOJvNjWtyzZg5wLVEg2ZlQEFKK7QTpIY
81JCHjVji7SM5xZhLExsiNSoe84B7t3SUQUurv5+LHK4nUjfdiS+nVA4AXTK7d8c6NprX5lXJ8SW
PD26gzV+iMJ9ryEzyECiYpsAEANq9gZPoXiYi5NyQveQeObMKTeJy2GCldPesi/q9rX1/e4x6zC/
JiYgDE+faijDqYXpuce+otycsLnjmnMxNxoxmdYdo4oMBlBdO1cavxioJ0hwk0qOQxWeqgYZeIDA
b4MY4W1Myu6e8ikbIQ4JyeJR4+I3x5QLK/fRStVh/kP0Iyv5ng6D9cqmsifYYGL9fZhrRSACDTgt
mIukUyTdhYcJR/4CCisR+mjJ6qu7OWpogOudofRLmaRUPu2x58+ct+tpXF9oQF78qsfCC3qndYb3
wfPlgWBcOtMJDiIGXIpzoC7QkVIBrAB3McbbK0IOAW4FYQcJTkQsJrmOsjUVp4HGwGYY7X4/qjz2
k2S5a/sW6AcWZV3fhMryZl0tjvUyrsfQ63+bjoiFHI75qrr9TDgig9HmuZ8nImPaggN/irFGrWSZ
kWdylWa79xHN1aQ7zH05PVGUNC+ZJI0LJNMGjLYBVqq4L/D5Xhv2yW3VI59Q/a15v9bmE8KGMb3N
vTy9gw84Jz35Oa6FLKWXO2+ylqsf0MzQQ4j+1jHuQR3BY7HTp78PbWPU1APDjxUB9xpMxfPfB6zN
CCHUrMDBc6KXLIUP/e3BCtBkF0uv96bTPzoUZycz9SH1oBpV7Iw57ilK9v/8TVL3P5S+v97fEMXk
9x6zIXXjXkEzzs37ziSIk9w3MRRJ5OYaFSVOatxQ6y4rdf9IJttwhw33YVq8/tHPb1RQhcFBgeal
lK9ZN9mjrD54GtPQf/C8JXigjQuuDAUYEMoT8T20OfLmXvceukML+YpbaHGRqysA1vXBfdU8/P2g
J8UEc62z7AtYKReYBKnQtO0KikCjdZ7Km/Ik40jAlfDkdbRzyAHB03ig0nSO6qa7doy04QRTfM2D
ZbxRGl7DjJdcePQmVsLANk4Qpm8pOY0VnObIGgG+uqlhPjclLROa2aeg8+7rVIQXgkMwH0A93+IT
OzryDbxfc5nAWV5yhxFh2bCqWIoroKxg89osXXuchPM9wgUmL7PM3sAUFHcNI4L/fCgU5wLyNL1d
Zhh3+Pg7CrUrTKLfHI+tg9cty6UwhXnkPox9dowwzOrzYtPZc/3+pQs42LV/6Du+jn1oZVuXpJRd
QUwpG/RLBTCzgJynZYhuIEH2RAGgiSikjRWG95wT6ScS+sJNaw+Xvw/LPE17neiBbMxdTp4ZTDgK
NYumY8FclFaiiwKEqdZd5ti4+1s2z9k09aUIA/PMPINukb2Rt/o9qbLxpVHGAwHewcX3C7VtzLrY
Lh2Cqr6u3X2XGwk2gFY8BySLPwKT3Ex+e8nWgpfCc6ZHRToiLH5nlwnC9CAsf5ku/a+5q39b65Q8
SnfAnYgQ8oZjaziopHGwhOKpcSn3mfS+MR0A8IMp8XGSOFocl8DQqewBm4+Uw8jGsqeubsRVty+c
vX/N+R3qfAPqY32oMioBoQcVm1PfPtUuWXxJt9xbTto+daFEGDpkd38/ajLQSjnXW14in769vKiW
iNscuEoQio3EwnSk3cVNnp8ML5seM2j/N9BVht0f31/RcnGUTnpaPNrxRk3QVVjRjArot+flXQfP
qkuzjzGklmNwzmVL6MRZmLee1QibDD7sYttZbKUq7lOUSL40GbFBEMBALn+MiIJBrtZPDfbQzLay
I46eS8VWAkcwccktlBUiu3WXerqKEnPcWyShg+kzEDV05K7PfoD5VaOg4NdpOBJu0zlDgZ+lJoS5
9N5DBLBjyLogLUrjVqp5OyEumVcU5sHwiUT2PBTOK9Q94zSvLUopCSAEwBtLsF2dG5hIQElcrJD6
s+6tcx7OmEBy/TNZoBKFORnvNe8hvc6UNrr95U8u6581ftO0Ofsz2x+OxXiE9H+qCQPnl14/Ujn2
+yINtgrlCazScNMrUrvKfFORawGNUL/WtUfccPCh1IgEoPoDlcS80yZelYZZX+S5Q3m00/7thfeG
dNqm+Em6th0T6KYlWub5wQlhAIqU7PcxYJLawbCKyMSE+sD8hj2YUEAwJOeuP7osxJlenlcb9wIr
chpRkR2mKQduqpCPF2nChi52AECJNXmY0cgJwgl+msxhaNtSByKtj22N7hsSIx3c0LrPZwCIYZZM
kYlC3vTGaB6p+MvZMNAZcSJnaIYg2ocN5cfzoAhuDBnMmFb1wIj5wZsHIj4Ezeull5+OmODyS4CT
3eK5ByVFpD0yzKrB/u3U2Yuw5htSI+dksXKOsbpvN5sPS0dwsBmkL0ntHz13QiZV+OjGs7Y7LxgV
LLzOo+yJh7VkA3EHJlvVLVHbo1/O/JC3Af5fbQfXES1QPHUyAc+RgjQMYMDNnIlTzfdAMQVn5+vL
nE6/9ETMQyv6HzDg/9Th/NSfpgZt6QhwYKvF9BR68DrGxIYtB1hU1oQO9DVg5XVMvAeCmN2q/Cgr
LOLLuORxShIr+U3qZPvBjxCZ4zFlq9xX2nkLVPe6+qxojvA+EwcuAC1z5FHrO+uBPLomjXg8sJRk
nIIcagUF+FMEd6XBfWeN1v1icKGVcgbh4WRXwrJjVILutl9tF9YJBFQGsrs10a/ujQ2k3Qnujfkr
TPC34oHbkf77jKw03zcZD7zCNqKjg9V3xmHNZkHEbfqBHIdyIBNE/bVMiOjOIfCfk0PKeN+bXr0y
NY+uAhDFrnwgOmTaZM1SoZ+jRGD2Yfgw4LTlGUfO7/eDTn+VbXjDv8EZLDEFDl36oxUujBqB+rGy
TqFIz0U1fMKcKk/5Ut0TEWX09pegZDQp6ABzmB/VmD7MLdDRAP0kNeZ8nDldIoeurecULk6YASw0
izcnDIadS2HN3XYwPPRGKrE5sTrh6T8PFY4Yn1bWzTp1T3O2hbkDMq8u6TNkBlQ6uso0AqkQj2h3
N+1SFpcWH/6GY1IsvPnn0gY88SaZGeNBV1RIGJfV+dJqYixJGngIWT8xiu5meh+icMggs7BwkVHu
bo2w+tFRbVFMcuQcWHY0NGHq83LtjpQ7NzQARvhZxfTG1MV2818KFqVMVhBt5vrSBjLHhw7kiYGc
OcnH0RXLMWuA6K8QeVJd73OE0Z3d6K01DX8kuWiKzf3ioCVvCKTxV6SapQhihFkvVQpKgpSQLvFO
YPM4vkJ3j+wE4WKfmuKayuGryd3LaI+/Q9P/OfcZcBaTUVqSYMRXJv0ykQN4S9KarJeeerSk9s+c
8mUuo9lcby+rcSdyMewLtlRaJq4qkRz7xqvth1/aqBhxCj85GG796JU2/hmEkI1kal+0+P11cpwn
uBQy96z70fKe+lH1UWrBi5gUJvFiDiDqJi9W6H8BDz1mBfTvOZteU8eU+3QNGlj5NEppg76aAtyY
84c3+2nBcMZGZnBNojlpoOBFrjnfZ3VzETShwzTjLpzBrZNy0hDOi3keRWPZGGHkBHUdQe5GnWEM
9Dip+boqO41izMkkR1k45tzWBbGaSZHty+YuFDMM6hzlfmL1EOd7uMXdjAgNdRfUWsRUO2umIbAS
Mux1AeTbFAV0YyR3AfCf3djh1jWs23ytQimxDOu5upEVjMmX+2opT1arkBzS6m+rSRzZEQWelCcP
Rh+WmpGWwxD+ZDr9yvGu2ToJYVxLSURdKWGdSgiu2NdgfIDly9H2tQ1GlM4Arj1wyhYuQb0SIXoj
5y9QazOIGdXvU8KO7V4d+pxYsQV/6ZfKgy5STpLFKWafVlbblFFtXAaMui2HfrDZ3QQfw2PelL89
31ruvT+ksm0IQ9G7tAZiH7oAkYXX4DHl9qfbTq4clpxgIrPY9T4XfasFmD34Vec9TPO0Axcu0PY5
HN4c6ClVgWpwkN6ZoRwZ057xR/TszoDVIJYxJIF+bPg0fywBYcJLxLuB31WNkmraftAGYuoQ+ldZ
PsyDwzhyRjTprsGw4bjRRZbiHLyymRJSUTwY0jOwBEwwVe1Pr2GuRzvROHngY43lbBtYXoZbBGeb
mFFqMmtvZ7+hOHkNaewxTTUgkbFusmU9JtR0DnX9FKhHyMU/69r/lvRc4IAg3Mc4mbjmy+qb5o7r
9D4hkfEwca8SIBOOJ2OF+u3isP17/c5CfPYiAa4sfmQz+pKpK9o90i8Qo30F7olEr2AWv3IkUGtX
rVHr8A7553RkSqIz77tlfr5Ze/VQuLTarLXNjq3E7YIbAJVHu83H6r1sJnurOvHYMI/Fn2cvGD29
7Hsp/Z8M9817I51/MJabWKQVHcJ2+tX7N7YLdM0VxFDGiYjgqUOLO44igiXEMom4nNogykx6iwEl
I6WjuMkzQw1QnYMe8k6bRdbgKFyQjjGC5/HtAYgzbbsqfEvgKi7m+jUkOkar6z3K6iR0c7sJTAtt
GbCYdWoK5MgSryKNis1Cd8fqxaMzkFQ/BNUvn2uJ0JJzPmDz8GYrrsfxSeQIuPJQXPrKyPaUjUe/
xYyc5y5ToeAjVeBlOog3eiaRXNuocYLuiwAvAHZuK+KyMx9rqTka2btyBNI9JlBDa/fZM6v52izO
D7tAAGE0wSvCW7KoANjufcPflrj3aHZi3LDcjEYsLHUrFTEDPZuQe9RIbk0DclTqcsxDYC0sjwCZ
lie77cuT4zpRsbaK4NiGqZ73VTkh43Lgn64B48xS72RaOMel6ptdV+Yv3VoCwTbCz3mV77pqCQk3
5/euoNdLkwrpgvFGEve77v32zhwAaEFYwJCQpVu3Ki6DA04Jh0W2nbxhp7RX7pqFfacjASotswOG
6WfSBsBJO/oRmLnKkxdT1uGB+FBnsxC+A8M+CmVinpueI5zpO489kkA0NMtzj5z6qidIXxXUJJ3B
ZM+qZTPbLEID6dcc1Op9P3vHAlk9yhDrK7OoINIGh7eyj1Vv8AqgIj+Yrj7YMMUCzoHZCkm1I5Y0
MsP+dbb7B91NXygjBJIdzm+tmeaMxWpAxT6EPV05/t4YvXc6/y9WinIgHIJ7Oi808Ens4EoiHNFv
TaSWmbfrBydqivC1HuynpPDWh44MZniWKNctv9hkN49Pk0ABJwYz8k1pH8O8AeNsP3Z93VLNYftK
RiipWSuz2PX6DxXM7v0qraPfj7veBNE9U8o0TGd21Uwnc+6fdbK+VSlxG1WGcdFy5Uuazg9sL0VU
+pqzn/HmA6FuoP/fRoolBCkBO3gmuqonUBxGsk9Tcxp25QShJ/fvZF85jw7Dje2oxhhDobNnDJWD
KdBNNLiETy65+dllpIbNIxlpfCYmwZ52XmmQ7UDslBcHRmmcBFnOgWd3b145ndySNdqRJd4gMUNc
6d6zBqAnNL48SmtJj8WAFhf4L0GBKtTMw+eZEFta5BPB7N2fBIPHxhZNFU1+hmMjGB5YBzoEdrvM
EfjEuGfyOcNo1UwKZdZ8k7IzN9HgVqZwgqpZuc8Q/7w3Pfefie7vaqtp3xsXR9L0g1ZWtnN5WXdd
ktq7xa7uZEK6XD2dJGk+f8dh3HZGvyWjd5k5ojYkvJlG/8QRAPy047SPCUkGcOXZuCV7hWm4D+3S
5I/zalgnyQbWEtfViuwZVMabNQ7efso8hJ4Tq3fFYu+OxoOXIbZKSu9mK8IvS8wjhGL3jW0Qhm4i
TnnoFDvMKj0bSvfHHkLQ3KN5LWjJ0h0arKiQ2Gi9FkZ059H0YZy89vkY6bp5QGmK0V1vRSPTs7dm
B1U6A31zhEZrMW3myvtFKDTLxAG+pneR7eJtHSK+ImctXoNGxilErPf6RvBUmUFcXWffp87w0BdO
ddaLeik7C9ypw4rKW21ve6J2ihEtoRv4QZzLlTyu6pWcC+NkZHhbaFzhJxlKhjXKeayJIm7DJ8XF
RGNQ/qmcD8tkja/L67SaDwj3aJmIBaYvjWJz3c3yJgmVm1aV3yo34PYYCld6TPLe7ylF2lQGA6mT
OeKrMKc6Cgog0G53slcXOpN9X5mWSU1ghxFJsyQBtN5V9suJ5yzQ2e3YyL6CsII0qIFv1BP+qao1
LqbLq6WN/uwp6trJlMkOLEO1l8vEZK0dcPm/ZC1JBNCZjiir5qhYxmu61B8GWcWtJThzyQiRWfvu
klEsiV7sWfAHx184FlAagB6/R7D1g7meJHOwBTsgDCaks/wtRzKGUSNHXUN5bNBMIBXx95w3brwA
cmRsBVxTE5e6oxMynbG2at7mfXiL8llT5pbj27KidyCfZd+m/VvY0iFi1lufEXXvFn/8wOjykkM7
i3TLhTebiGdJx6nabU+GzY50QSpar8BGEugnMWJVXUMRUMSceh+EY4Eu4WDRQnV6z7mSNIANNSE7
deqAXZulGfstQYJ46xht3qKvuTdpE4LCm++W3GhOvnOjUB3Cm1fb7fldkBj/CgPolOM0Mzdez2z6
HjTLEv2ZNnGjryLcOiEWVeSF10VsmA3JC6dnRnJjWewsnsems7tfS2OyX3afg0L7HDgo4QK729ch
vWitMclM8ih7+8UkVia226U9ZB43zgSa+pihtH/gOtitWfYn81t+Xb3KqFMesb5mgReyezW4T+sA
Sx6GYLNdfvJb3TySEUddouwOupHLXljGHmUjq7P9ZzAaJv6ExIjViQcyeDZFUV2DLmwOvQQbkAbi
kViRMFpu+tcmxNzZLUR8JfThjZBmhJU2zIY7B1JDeIdq0IpapJCDmS3RJIoe+fD8XafNHAnPKYjP
CpeDtLMiMqejFvo9lVkYr5Utd7nDAjqsd5Azt0KN+X40bwFPQv3wa5NKpsTSUwXZoZDePlU+LIzO
hoxgXazQ9Y9AOH/ON7Nx5tUkJrliayX2i2EVD+t8Z0iJGRhrwe5v6LjhkNFCiyvfzGCiT0lysz9h
G1qL9AHPwrpfUBJBi1jYhOgOVEN936z5S6mXBGoeZ8Ya6MJdEtb8n/KqFzE8zaprj9BdCEesZRjJ
BtCACHN7PzvwcOid+VQyaxBTj+G/XH/2PUaF0VyeizrlOFN1ABICx8T+jfwKXfDNSA7DbrppHpQr
GN1CuJ9Lukol1nEPopFsmosU9h3uJoAa4HWcSx922WEtYZXXvBJBODrQWVPEPGF1NYiTilwiODc9
TRDajj5Y3oEs2wGNREwqL1HrOVk6ttmVEdTkpxX6WTxWzOfZJCFKqL3rYpkwC52jcyBqAIJxRK8z
Hmyldv4tbs2k/Bgww0H1t7+x87e7UuwEPhm4OhAE4avBKizRYdjzoVk0qX0GnMsCNW4p+1+zgL+D
VfNgr/YVdTDqepNxrqjUz5lJHhIq89JJ+7erh60ye7nXAO+3dTJicqyBVYxTAdcm0Qesv2A7JsKI
MCY+L5LXotYvfDUiYrAdW8eh1Uw2A9B8CD6J37+tJkYScn0ir86w3lp7w9bAHwtMfqvTHMihPYt8
eXByxmOI8JfB2YX+QBo9ZlSFoVaS0yGZQHPA4Nw7ohHORgiss0UoZiofJzRDYBPzV7trnpw26GPV
N3U83RLpc/1GBsoAUjyaxhbDnVHPHPLszwlaAS6TaUNHNo/tIjwslXepSykjZcNwcvyjEr7P1Nmw
kLq2WA6G5YOdZhO4knThpn00lukOkMqEyIn5QAHyhgGjdwb4Y0XatkIGfrCBggAoHFTBZwQpRMuF
EjFRvZyyVczPCOI3ul/pVLb5dWmIJkN9F6UyKb97P+Q4gx+Vu2EkyqL2rA137XqyG5BJbNg7x4dx
wYAKA1F5DgciDMpQjdd1rd6sSVlIU8zgbALXp+0djLT0QTQSxwDGkiUBAiFslVypr2kp7/HXtG/O
mnj7rLkhjfJFPq5N/ZPWPVqT4unvQ5NmO9/zg10gumJbB2l2mmaAxvxuPhiqwb/7+7e/D6msCCso
GLX+6x/+9eHfL4YcKALan/98+9+//etLu5qMpZwXKfrXP/zri9FE4cIBTfzPl6Xu/3ly/3zu73dp
yWGVrhr88v//+f/r/0x0OeytYfz5332ZmMT/+6uXORhlj87Qf/e1/3zOMJIkMjXHoH8+9/en/utH
//0QDNLEivg/PscWLDVU2zb5X14fZbXjcTKgXP7f9+2f1+efzzV2/xjaSAWGwb2b7MIlqUPDBf/7
8QLR5Jj03X/+9cZzvvv7eQBGIgBToeSWc78ZoUjz4tJBrI0nLnsdPGyTw2Clh78fAvLZ2A5CFWPE
OGTpNoy6oKrvEGHdUomTP0n+RJgJ/Xiz+bCZKh/8kTxzPb36/VxdR2sintbzXfTcej1NSGIcAEbw
HZrs4+aAVe5afinsA9uida37LKgETvGu3ZYLQirMOq/+0OFMo46+QLRtnvGsXNDWcxfOtTz6y9qf
6ZwEMDIp1IXtvWWcoaJuoV1aqglYDZy9l67tz8787IV5+qtgGEK0893k24SIOHTy6Pwd5oX8Slt9
+gn4Z1b1IFlgk1lfBk3xs5/ewAitS+5Lt+6lKfIjmQre28Ed6AfREzo4mr2eZe3W2anGN7q26Dvl
JiwGezt4kPHz3MYWgyMCti5rPbbl2ZHDvqmHX9Q+4lhIagKkN2QmIL2YM+Mj89rv1YITTsYSDgkD
+5ugtwh6qDnekOc+/AzOEbkBmTvAWzavO3vSX4YkXayIa8ew92pFjHwrghWJX+EID9Z0XZpDZhmj
+0xuCePLVuU2HTdlbEd/IlTaOzpi/T1oUqAS0/zIOQLO3NREEZDT4Y87Tl/bdhpTdk6yXDPzMVsr
5kmFwGRtovcIXrAymzJDlADwJKJdii7vu2i5RgrHFDs1gmCb2YP9xB0PkkI9BiTisafDqNOTd56d
m8eP0Q9StHVjJ1NK9Dkt7n7qP4Q33uLUmR8sC0H0yoUMYo/VGjP3JlYp/CBpiJFlj1EZhI9bfeXC
Ls4pSLSDIiXHACMl/GPOzAASaUHUJmF0lGWJQBM0O2eDztMhG5yDYVufqD4Idm3HiN4ReqfVb6PR
eJTFzMjH844D++2uZFJjTt77Quj2PchSd5e7GorAoK4LfpJovMVlQyyU4OPgP3kpyKuFXb0Aa9Gz
07HJQLJKp5uN+iOvYHx0g9qTb/KikQVxUDygBwfN0nm/l+6m38Bch7vG6KOMbLdNOKk29mA3ncMJ
gKFsTsKyX0hScdixBtoTISnZwBAnp9h6VWodqMU32LcInZJ+tRl7NJBl7v7xHYyEaJTSTdPCKWtm
E4C8YWKqX9FakUvddM1350AcIRbkae34fYjnIYvTdh6oIKqGnRVqYgPWANCa5cR9XluRhwkRLfQC
whzcimQmG+eWeJSlNnY0zRAMarhCCzCfoEdBIfFEhmZXnWyDW6YhzQ+XOjS43NzlFemetfEipgSf
Gxi8XW5ySkub5sXqLORcrXXpC8ExQq0yRmFTRJZBH6woJyBfPXdA2gYb1dfDtRuNC9d2Q16OPAwT
aApftO8mQWfwo7pL5eLaUh5FD+G7Mh5Hgt3sccQV6sQOsyi/I2CkEcXXMCeRNiZFt2xmyM7R1bsh
cVKw+wXtEj+j/go89dQZtGHMjLOjMGVELLa93UuL8kcjqIKsW3yNo/omDo1GkeDubpe+iAcAAKw3
9L5CxvTLQmBN43/4yDKACyfisDI1B3SHPh9I/Pc4DuZ+PCY4ce9JZ46lh+BWBz4h8fXQn5PyybsF
uYz0aiJafR5m3yupEgnhtc560I7zSw/Dj4HGQDBRghUgnllp5mgMMdEvQ36sdEWERjW3sZvfm8ij
j6hP34x5fC/JnU7UKHbaMt4mob85LH5X2ptRPpWbKggtCHY0RCck6MEE8d1IaSQ3wc6bxyBuvQfK
bwaEaw082Gii0i310fEsDkaVGZVCG3u0Di3+b2p/OPYj8R3QHrnK2mmBlOLhC1za/vftqYxe8+6o
9dNqMJAhaKBtChRqe6MPlfIpL8mrVxX0fX7yQrNdfMuc+KsgT8jeo9OnsgASVR6J7ikL1ja20/G5
IYPLTKFUcA+Sl5S4n6P7NVe/U5OQAxMdvVWxPCJLyomwJbKZ/nDDqMsuueb9AW0oQbWx0eQpKTxy
N8hCHlJhvS+ViS8zGHr8mMh8dEfU41Sgo84G2txe8aLD7El7HuJVyTLZeogKzP6qiYpaypoGk+kw
gc3vGb1kH6VEcCPE1rf1cA+Ww2GKFCdY3rdmNo/7ziMTWa7Vs2hTJEKW/d4TnYgNcl8M4tuf1Gdv
QDiqyRXz0jnZM0sgSEenLwQoMQoqJ0SxY/DNfI3+kusd9K03RThoV6M/QObwUC6kIWUBtBALWnW8
LbDf3hhrZ1WHaZw2xZEIxPGgqjGWvXglI2QkZLxLIxsRaUWPno9cSgyz/2Mr8lSZfVd3TnuaF3QX
kPTOkOVxOhvDXZliELfmE01g+H7aokNGxp8MMOCOFmdCm9cyMBQNmrCN5eA+BxgrmLh05VHBK+Pe
pDFZtL85XXDyVkjGAp1FfhbeVxl4tEFwk4JSg4ilK1qKRbEf/ObVmnRwKAvnLmzlPu8nQsdHJHkI
Uek6IqcNunE3Oz6v73hsHE7tUGhpWWdgqdouVvBG9usy1NuyU+81d3hkCs7h5jodUhpGQ+aE18Ij
ooRwW04h5D/MnMw4q4EcU4zk8Ejw/o4uievOA/JGjvQlnuQgz16N/G1YEjITnYx1eQI4pIpmjQyB
FrnqSoM4c0YhqMQ+oTuKPdkPzNM62s+pdjDaIb/uCx/1TGL8al3zS1Z2cqZ87zdAtUpEddiYOfRF
efraqvxRVO7nbY1f6Z7sIMobB6RZm9IdLrXnPjNV0VslAsSSPRPvXNHhgHvGrQdgMeyJJ5wM59Ta
pjiQePBmTAwCOk3OqSEJmLeRGcnxkqKCB+zqRZrB2tYtIeAM7DFOF8uaam5wy70Le4eaYwwZiA5v
TeIAQiaTUBF9QxDDkvRpNFfwQQtN/4sye9yqcTjKZrqUictaMYMTc+R7JTjgz0uPBrXGR7COt6WF
J6Hb5YBf48j+Duilkj/qGjO51O43wXcfQUqkPU214+wfyQ4Wu1bBvhzGQwvXmTAK6yeXBGo6/9Hy
+vmd6oX5b4iysEqXXwUTOtp24fJSoHTvHJGT/DzIeMjM48zBMHYz3nfbqJ9pfIOehXXuM+7bK5NR
ZOPJy1zm47ngP9jShp7RXY0io/1kJB1ud8rBaeD9IG3gilHiw2zBgTolLF0501WoujjoKxX748we
5ZHyi8bGeTtWz5nXc8msmC6LESOzdq4IbQhVs6uY1A93j+3ux0CL31g9kuJcXKB69NO9X9XoXfoC
l8/e0OEFIaCR1tVVtuFj7umPdhX2SdeUWN5A9zms6tPcJ+IGpzfI5qqJdQid63mQlSCkOQNKOf6x
/flqqNW/M4XTHvxh6Ji0jg9r46Z7u9Jn3hjooeZ+cVN1pdWIBN6OMXY7MSHHRUP0MdMpc5/NOQM1
0P3wD8D6eJWzob8+bLMcVoLNoaeh1Cbp8GfXk+Nkpd6bXXpXgQmCCBMH+3abxE1R/mBoMZ+0oXY9
U8VDwm5QD/qY1S48vJaFw1FDeyqDEF+gKh8E+t/TjQt9+vs3uwOFGzC8vn1aGN4lHWDl+KlBsgmo
n+HWa6cb2Gf6BLJgCanc3CrgLDFi1+aE1KvYy/PpwE4SD05Lb6LJqVQm2z9kDf01y5anvw92Z5Bi
sbrpicKCMrY+JZAZR/tPM4wwtWQXEcVwa5uQyuL67kRdWMmTQ21zspZFgTVafxuV8mJvDT/LfgIr
ZC6PRY58uMppBgcLAp/bt3Sl2f3noaiI37Q9ptUDut2T5fqvljmB0h8DLsDUv8V7kGu+8typqX1a
UOAizbhEdp6lyQNXBtbkYeEccntxwqSdD6uBBYUDybJt+rw50SdClNyykOJehjjsoyPPA/t7IRAw
SvKRkpnWCnwGgjZc66TK6b+YO5Pm1pEsS/+VtNojDQ44pk0vSHAmNU9PG5hGzJNjxq+vD4rMeJlh
Xd1dVpteRJioR1ESBbhfv/ec76hVR6L4gYwY+rMuc+zWtWLIkzpLaYomMykhiwfgSJFAMZkZPVbG
wAPyNAYOKNGlLYRS530caIR7Uwfu2hkIJxk4z0UWkY4BnMFtELCOWVQ7vikHFCZglcbGAhhl4LBL
EZ8kNkfgDA17FGcf0F7I5RD2h+6113YMzC8zPbEJ+/7eEz06T3sChiBZYBFSHYxxZCpB6e12e2yi
LUOmQyPms87GD1aNqKksOSdmE+7jsNtCNf4wzOiOjtQHAkQwh6l6JvZqjV1Tp04dWVj77CnHVzgN
yUt+aE1tF8NToiIp4DuW7Ope92nXHIik9tlxrW0GG91kDMR4BmBLUz/BIN+yyXcu9iYPLwOeLvSM
vbtKmbpv8ADGGKVma9vmFmUr/XvIFFMd1yevANyHjwl/VWBeB7JnisyVsm5wcDIn9lYmOuMhlXfD
BOFUjmPjSy1v1hlN9HJi24lbnIAdN3Q350/FYPvNjGPeLacaBmt7rbcJ0qAue4hC+dEYZxk5S6JF
8tI7uCxmJa/iktrZti122y6711znSRA2TjB2yAVmPCHxBxpuDsdySGmeteaeOfBTAGZspbkLBC+M
L2iRQlmSVYLUEDjiqojIUMbRTk6izpy85rerlLlRJWpGFtOFwZDhgY2Q5wsn21pO99UhMPbFkOwS
rak2QKiCTQh43dF6ddKyrgbaP136fTaZycYx9A9CtBGVBmV6mKnwysx4CNGhPAgatdVoQ4TTL7Zl
OyzlzDWKhiShSRLRXvFr2q7z0goX0ApJYny77dB422TMHAR3xLXpxUK7Xbn1UuGN2V07cDn2seTd
F2yUnbZC4EK6Eq0R4PV45SvXUhvDmC9h3RwwAvAuTa61qnKcm/bZctrn0RiYMgGRM2vJFKWjD+kh
A+2XcaesyiuN3LCVmDzjiNKoEtAKc9W2vLp9TjioHsLsJOrQYebilDtKHtRC1FxbN625kATtlrmR
na849iB6tilooqdeJ4Kr1O6ycrQIlE3Ojau+UBvdO3Zc0t/9ZkBGjKfidFmVN8rIwE+DlrRj67Va
grtCeHq0X+wXJnR4FHWVUOnmlt+44GgJKr82vB5vJrnk8ChypCgq9WUMqdpWHhhVeiy8SVgO8haq
tFWi8A33uoY/N+6AQWPc2ndREeyqcd41orqOPLxOidtO+7AMrjhruXuNLpxv4dsoDHPt1Zx6kizH
Qse0lwvfN0kBh+hU/sJ83iATJStHG8+w5GkyI3Vl/+A9HYnA9pPtlHbexqwFE1AKexbcfDvar47J
+DYsmbdLm0Ow6VafDeHWk01BZadmt01LRI+lTY56kzIzybImwEZIJdrAtUlGpgc1er5C3nWGyE+d
R6krBXK8edTIT4nIjnTVeBNF6RpVEYP1qT+5aPJWrZkcI43Sr8xxTpktMV2orGghckq47uzI21Y0
QA4VMqpOeXttjg6zqVW7ocuQTucIUTgnTQTxSUCeFkWoMcRf4RAUOwn6jh1tVnSdaufSFCjoK5eB
v62Us3XnFGaLINzQ8RBfOEr4LlztwjDuBRMOT7nIfubJ3lGwA6gVx5Y3c0wgLOX4vVLE/dRcpb5N
m+k6SnNv3SxSYXVDjuc3Fd11Z7JUwKCTYCtiSEJG2m870bwHjK63c+0+al2p33iGdhe1p4oaba0l
NrpXU5W+MQp3L4zxZXFcx12PeZJNWgt5XzxPATNRxYslzUsS9mibY/NA0tFrzb79SF+HWKJWn6/t
YWBM22Y+U1IfDaJ7sLTqyS1GzHM1MefDPN5nOmYcXcs2OiXUBq/PjZuWL0EAXHd8tpXUDw4zJ0oO
DtrUp+w58JpHlCl6yQ6qCnifyXhljdhyWSpBrpqzP8zld9pi8p/77I7WBXScmLMfrlDLj9uDKTtW
9/7Gc+U1SZpqDY6oos0RWZvZDc5ZThMR+1SZxfYeQdYegybW0vS6rSOUfQQP9VPNbRAqRKsl/gLC
Bgh5rlHBhYjcvZF1vGzFLysmWLt05cblhVt6e4emc+6x9l91I1uh7pL0O+uQeAM5kN3JPsQXoEds
iQyJo7MxzPdTIndIokxoL88DauR1RyWzTmq1qa2U4XVtJOehSyhVqoqu7qi9BzYKSs1mFk/H5o6W
JT9VnZ8i3vON7GG0V9a+61CBmoa4MUw8yEHIhquQOq0ox5Kd1dDl9pATd6nxWdXhK9IEYo0GSaUx
YV5VVM7jDsMylaQtEWlRt6HigeBKm+HcjeAN1Dh/AiXHSeDBsCoAE1/Z5XSpjecpcQPfBmVguqBO
63STEna4jhPzc/mTdbHDGptxsIIPgGe8je9szzoYhiQJuGJzj02URmmG0BxZLdreJ4WGmly5fAOp
f94mbXXpcvj+FoAXfzfFEEJDMRl7DizEy73aI6o2xSW6zhCuTpGKrzKXK6kiZwr7hXwUsiEUo5nF
cTTz57JIAVuohE5GKglhI9YjHbPrsDQ/jS7n96inz8zmfUtd8tgMz+UQKYa3uXV2oprcbYfsUyKj
TjPE3Zgz31pdlrtypk9m1a67RcSXrmyHVnFTL2qRCBXqTDRw6cDy5TwHh2jcYiqSDCXwQrshyF93
4KKjb29uDQCm6xZxpSi1GUc04QCJ0t+HfnBQdGoIQLTpOq/rcZfyjq4NFN4coFmvey92dwBF5ybI
L4PjbV0PAygmToWgbZd29Q7EdbWqUVlu85IUgNlEhFb3R2Mp+H/+F1jTPx9ONDCRXB9odMwgHea3
OR9xDUTinT97ct3GotnFI6X7NHcEzRjkAVM/cuKnRZhpFalD3VchuP3k6LxZWnBlEai+L7mt1mj8
0FuwqbgcKZDcbCsWxG1YLJ64Xdi3OSMLEl1CjQ6praz9nBHKgaWmXPWcEGgqGyevG9AS2BGClES7
ae2BGPfikxbztZOayMcH+ap0dSklIRdDXhBlMgVwCd4agwafHjTlWnYdY370MG6rbcp+gn04GHd1
pT33wBNRQ2hLHpc6TyFTbD2PWIzH7mgjxZmtBGwPm+V6dsMDPO/Yz/AlcW1fSFvwncqEego7iCVc
fI2SQSiOj3pprrxptbiBMHKJRvkh1PQr9ubH0QqDrUyyc+Li3Yp7ojN6g7uul8suFaAm1oS9p+UF
boVNwAiSYEMQoH0GzHroDbpDczsdChLEsUZjCI9RC5Y6+BRtCQcwnKfZoQITDO/d9AB+hnDOLm4w
gdS3Ure+W/SU+2wwHpuioT1tpA+dB/YyIzPcQqiT0nRncm9vcg6JaxrhTxHR0uuUfAefm+roGEfX
wSvTj0Be8Pmec7vZGtGobeWHI5Fi1p1WIqZ90ALaTbkLIreRZEJGlc+QnflYQa6svhCt7Ijkn2Yw
p62K0FjTjwK3OtKh0CoAw+iji+7gSU5IObyQRCPZFUsMCv7Kux2RuW/asGeuQns96lAeurnp7UCd
cFbDzD3PmI+G4i6IGD/rNSMnbKwjWk8HDK/lnJJ+cvzCyCsK+NjGkR1nfsR6sdZkdROpKj2GytvS
LMuuoqbeW4u0NVL20TYwBpR9tzdspe2dInxuWxysHfOxrd0Pz5XsPhP9rTBZ4fGYuey1t1G5BBml
t6G+eOAzFvS8ep0MdEtKM3/FeUtoRz9YpE1PKVHnYMfQTFImFZekJwaroFc8QG7HhL+owu4abegO
mC7OIbnbVKsNGgHZhic29fCkgfmishMOwEHbOY4Yk0STdEfCeG9TUTS7XLdPkxv23LM6EV555kNu
xjVgGLvahrItcRbF+XXNsG2lwPgdI33i0Bs8QJG3dsCduZsnsIVhgfUm0xxnrUoC8JIygvFDN83A
1XVILevOtBqsVRUH8m5Eixz3w3I8HF/Yjx+TQNzmBoLHOTwOKHOofwmMgWF8xhZibc6h4bwRJB5v
5aTdFOarBW7xUDse1zunsLqM6Cob1qMqaNB4mRv7EmXTGuIMSy0FyHKHYwyEweIamM0FpowRSxKh
2Daa7kVw0dmfiZs9pp4s0YUFq9widrkhMStmmhUbA9yZ8F1H0zQkA+ayengmWZUxiJttmAFqa3Mg
3rOuhoPZVs9oo74B5hcHFdyLYAjWLWBSEQDZCyrO0J4JWRj3nHcJopXuGLdolbEVSYy/+khTTe9A
N3vmlG/iTZNPuxYrJOLOIljp1F/M0OPdYGgrB8Twto9JtGgDVoa6soFVTnRJJ2yUhSkOiUuDIBzN
vRW27NzTcOkq+8rg78co0StxZVMJWT1as8Ij6lgfmfRZU3wE1smAZkyumyzkRNYCXQ3luBptC9H8
THwLhwQYDjRhssLAo84akyeIBgtJ4EqwSLVcyk29yMKtNX5Mi0d0CJYZODPJuEwZjFYoZ7Qw+nSA
8yPthh6KlmQNTZH0BAs/S05fWUBVqsmND5R6HXOr3seQbAoyTLddOj32k/EyBfGROCybPdF7ac26
gwdQZycps0sbjPkJpg/eCkSKYmLE2WKfWmEP/IVhbp+VabuHgH/B0BJCfpTtGhaVr1tJip9H22ii
2lFiENmJdIZSE4cB4Qdnq3EsAsx2CQNG6k5qq8xD3TWGHMDwmfY2sT/FME/wubw3epJc73i+69F9
RgBqg+VgNBiZ57gi3T5n6BbbfhtzCU3sXFrQkPFA/T9aLJ210b8C6rpLJmNTlMUVyXefI30o8Il7
O0jBWpJJtMIJzdAiuYjUvjTGVOylGPckqTB4sPAGtUZ0AdZknJrIbInR2MGS4yhXEOWZDHsglZkv
rTbhPqc+1Zigaz0ftJHa4GkKWY4FLk6uRTIAu6OcdTrDCVouY7qqAwaFo6vEpkix2Q/i7KBo2zSG
/d4oBTjfgfANRbMT9zjkMZbMwbERnGLSGEWW5sXnvIYfmEbKN9zoEHfu3dS13LtxdDNhImRVLbBR
cDPIEdZHZrHxZjO2MLody1mMjTConji5mWuXWIqN411NzC1XQ8g/ER0mtr1WcvmBxoJATluEdtcg
vgxMdyxqK/zHS7Jfn4P48nykHTgukn7cMHlDGNB1o1/S3WdY50z+Ml2cenU2I+A4Xune6Dmclgaf
Ltp6XJQCdXcs4tuiaV5TLwO8ZZt4YYKT7nT6Npi6RRZdoXr3ms2CXnfLANEEauY9zfJH0OjeFuzO
dBhASuTXXhF8WrQqaSMgxE+i4r6taFp11UyqbjFdu1xsG03PX+z5PhgFWWTF15xEr9lysQa6qOiQ
0LvIU6bDobwF2k6eYblgFKRPfB4ZtwG2dBuvkt3QLnKigLMDepBIT3CJw1Ly6yl6swygE8qcvbUQ
u2iGxDV17hlm0GdS1U+tJvdZoU+HngKu7sMdklGsAi1u5EhmzK7dp3SiYREaS7CLvvik21T5QSge
IXEegHAVcDkfpjirT3Iubhvi9Rhd60AW2mvDRYEboAHyjYnOZd3fMT1+CpyhJ3tj4oQN7iJVEkhO
buL94Oyw3FIPea4E9rjwmRJqvDQYP0cLVtGYfBhqRD1JTMQqmHLzWspgG+xMdhWqQt3bWkI9kd+X
7jy9pqgnngDBT9e/c4SofahKE0J/gFMCbTqLbG4y6U71pGH8W+6bOfabwJHrvFXgkkVKPGxs7/CG
MN7xMgZhqHLh90zbfiTXT2vwYnnYkwxdC/c0J2PkC8FtW7Tr2bAtGp4H0dbVKQiWrbdO/Mhu3x3N
vU2C+Nyg+NqLuAH2x6iRtslpsO35kEhyt+bpehDDHWHFR5jGHGc6Xd9JgqWtOLty24QoQ03bG1SE
nPPs3LdxJk4Kj2GtmmwfahVpki1U1pY87ZTUE+Az+LtZAiKk+Z46ISY9JtTGWEisXU+BuIK3cgSP
cglbJ6ALYYIC74A5LVxn3CEyQAc5cqZlYyHoqUYIaStMnbM+rzlPa+tibqwth9t1VBsVtpKvCu6R
nzUxtjhZfnsGWN/O4Q7rjfAQWXQ+85pt12oYyLg4TdbGO7PJh0DXFlsEA0ZHuqDZ+MGMOTg0dQBq
G8Myw9J470G6KtGtr7zWd7ls/3gVPR1AhFeCzmhOdR8WFkkqNvmTSud9D68LqCIHTp6o3bG9Ytfn
bQY2ljtkNM1ScLMyfkJubdX5iwhqktlyG+t1LA99P9/HFW342g7ePYlnqas7xGUoWgFrB7i1YAHJ
nhF/IdwWhIaL8M6cON7QtdzoGTWBB9MGM0nAbhiiQ9c7+wQsa5HU/mJwoO8d+KR7J54rcrcudFnR
u+nDtfLc6y6BzwMU+3pwhvLGmGaudPpYYM/ImvLVXIEtCUzqFvbpjQnDMdCmahPN1wApyCpjGoXx
89ll4sqjhnW7RcHuabuxsiwMj9EVTUj6XTXUvKqifgNdwKiP4q4YAmgOsdwXpcXc5pPfI1kbGobC
1APdPr6F9WWgTUfRKrNbSS+kKIp+N5QD7XUNR3orKnxUJTpys67wOM02h1emEUqHzDOPI6lw3o2G
aqRIu/dpCkizb2yEqISz29l0m0cgthjf42ttuPmyYDtA0DkmcftoZ+qBEd+Sv0FHhq0vWIs4fZ4Y
JFU0VCKr8enpC6rY2qXUSz85QnEN1DEyJpSTKxWipRjduMaXyiafwWxdTRKaBZUwKbQB95m+2DIN
NDT7MWWWrbRy17YTPncTBhJD613fsKkNOhIX/JkzKeSZuYFTwQm3zVB4mQMjkhpg2VrvjX3sxjjG
m/oKQzX9wZjzpLJO+axbpEln13Wo9OVaaE8Eh+4jPU2OBtgffjArpxiVajfT+QNNKg8FUF6SYP1W
NCiEWlZWXWclljr+xBlYnegcebQ86tck6l+rOGGcQP+Q64nWSaSjv7VafHOS7vVi/U8ja/kFKMiV
CcvdaIKT4ooCt31DSNgHtJivovE8GB76B4e2U6HP58YRX6RsoqVSwdH1bL4s1EZO0s115kW1H0p7
XA1ZVm6AIELzq5/0nFYU0LyBtbV9HZTxWYobFktEdZ2fuh/YYYl6rJ+tpiz2FQJ9w0HGWAa7pjAQ
QWgjfmXPSP1aTohJIHSusxl9TH0Yas76HVReZGffgkw5hog0es2crmPDkCMNNsprcZdVGba1Bmky
4poZVwXR3A1z5HrEO8BIpEZ+s25BAG3T2TSpw9FEIQxdVV3+6rhpQpIJuS8J9gbQ1kN1KmmHTlzx
ESog3r5wZMYs2FSYB4hsYZqGV5XZNkcvVcTUSX55BcG5Jp1hHRPa29hsB97wEDUDMrwiG7d11v9C
t8jsU1zHo1bvTBhJ2AubNU0glJsG0wSDdlCKM3lrG7TCZvGota+xA3dBn1EOFDZ+6nGeNpoxvve5
s7HJYKa3FuJb/9ZiBxg8/XoGFMQzStrRUcV0Rzul6K3WeeiaF8NaTlXFEtTC7iUzdlOrKvBHqzuh
0YLtG95AvWT4Q5ty3Rb5/TCJQ+1tPfjKbW2p4xiWivpw+MdHzfLR74e/n/L7eX95ys8//D887y9f
9vM9fj6nlQESxv/xy/y8wB+v9V9+q9+/xO9vt1jWGUH/39+L/+1P/Jdv9ftlYEnLbHIP2B3pQWpl
z9jakgyYY9csjmHGtBIhlRT1FpzQdl7+XRd5cZRFtnTVl8fGgFyJUGY+27f0jFY/H9KLnyD6LU/4
47l//SwWOrS1y1dFIbZYdqh/Pv7jpaw+Uy+/P1lhTwYWkx1+RuuDhUTg5yMVanzLnw//+jiBfzD/
MYr/EZXS5uXxz4cagqZ/fNXP48lehgR/fYGfx9Uyyv/9+j9P/3loJO4/X/6Pl/v9T3+83O/HP8//
efj7B//9ud8vTlxht3HD4V24cXUEDqdIDi7t8pjkjlXsw4oPhV0jKv75bAsr8x+P/+Wffj7LLDnJ
VmDaj6NQwc7W2vKEYP4XsuUXYosx5g5OfwzoGhEDcYimmT/D8r9WpkANl488yz0CE2Fi7qacLbwe
SzyJW4gMwUvYA8bnSp61wH0rB+qqtJvGy8gxUUGDS6pvNEtsgwwMWGJxCk8F7fQyYDDdoyvQ7OZz
mk063AufuM67dpkSFX6ImX1TZMXn3M33qBNPaIyA6Clm7YxGJtLQywHGFF5TjFzvGJ30FYFnQ+ga
uIWy2xDKK98OzYdpMMKDdxZXHUYlTu1+kRI+54AuiBucf1lABsRJIP5fuVFBFm4tCWowrvPCeYXk
4GeqKK9Vlr3yDW+8sZ+2WmsSjIjkI42SLcAW/ZHWEOSfBFaX7ndLW16fGirCOi2WoSaZiDMi5Skw
riP03KMlrK0awzvEXCYDt/hXImbll8XQYu9ser/qNyAeHwuZAorXBhQhU4zPlwCFtbQu+ozccCTH
ed0EzMHLZtTXppi+cqsR6zTFfGSbNEKSUHsYMmfX5037K3BbKo2faJvBeYyWsrZYD4pCuDVjSvDx
s2lVeELuGO1rMW/qLjhMWIzwAuffSIzLVdcNGLypIoOuukQTDiBE1GI9BETZewFIkWYeQEtd0FBj
GuCARQgN/S8L0+uq7hDNVxOeXqtkzozAvfiVe9qdrgSpPogrt4UzYohS3UCGSmqsPFcrtzYCClQp
2oZZyy9ovvmvqH60VCDuGVXwX4bpOYX9wMBzRSvrPe0MxNJWbPpo+GfmnNJ8n8gM2pjDcnBT2iaS
zpXXm+9CW0hkhSDK0shQ6dbkGZOeEL4GRLcmHhZwW7PYdHM0s6YuX9oc22/gxBfa0I8uJK/Km0ER
yuQy9QaEhiZnkz5yahAnYVUvsST4pm+IN0mnG6N1kMRUM8HpqkgPkZb/8tCZORUuQyMK8nMYkclL
OzSJGAKj0KGBMHCyHmz6yVDP7lMhxo1nlojKCsb1I8kDPnZyS2rfMxkpvgbsY00xEcC5NG6nLLiJ
nV2jEDBw/novBE1qUNTjSgF6zmHa3eix5C2lj9nrJCLrOBhbuvNUfvl4g2gArNOTE2ewFRvKjWRs
NIw0C6Sx3SIyVDbO0Lr7HgtFKkpxS5RS5qdJ/yjVs5nGie9RletZU25lxrg4lwedAKgVSDT8Wlqw
KINkw0w236eheitwxq5LMWa7lrnImqk8M/yg3bs5JBwpGdy04oTnmuBSM35AL0HH3qQRHjTpeyXg
i+douxZyR1pbL5qx+JBiQ9ALKDEclOKOa9pcdz0jQGuvtyDCZmkfdVUhUjf4S2sjRuBC+GPPjdaA
EbD4SuiXBeZj1F3uY+y6u9S6EDVOSSd65Cd9/DUw+4Fvzjl8zj3EJLgW65GjXcvMi/RnfubRYULc
5/oVR4v5Cht6fsJEtm8WPn6YgFobHWkbvoxA06a4Xuefhw1/2qvJdOZz0M2kmM+Yg6Rto/BbPvz5
n6LtDBDhXz7980Uta2KZEomZiUV3/Mfnli/SZrVHkh8ciVAu552QHWjNejj8PMPmMNdQ3p+nCruQ
AZ8hGLUX4D7oX4zu1Ogmxv0UGqzozv2c37qQn/eNYZLWLA90bFgpw0j34fHOQeGhgwNWmY1QYDH+
QSaJcQVepb17MgvsSHNJi5KOIRNmLwV4YSyR7PYhrwjIxYXzimbnFvl1vNMWjaQZKfOU5SBYzRpR
hMBq27kZPhXv2NPs3lRxemMMMluXHIYpqqHxRB7arui+mnT+sIZD+5XrZ2VSp6OwtB2uq5HgHLJg
yACMX8GWBYvf/aOzYd6HYPo4zKJn4gYH4WSiuAoRbYmtLlCaGLSSNQdCxMR8geMF/wCWbpUqe0cD
YdyQ+X1DfMII4ETe1uhxffgOaB/BOXPXHGrb/rK0ea/bJZqTeh4YaaiX2sjR3dntnhcl6My0kB96
nFWe8H8bfpjmF96D1653Hvh5tqFpfRkiufec4mL1kqTWGIzRNL/kU7avE35AIT3fq7Jrazbe2thi
y5lKeDiRs5m8+QIxyDz23YNbQ2GzoRrZU4/eaqg2U9k+6k2OAALZcTSIjZCIemVwMtWsYYG/eB29
DUsZtAM06KUxTUHq/bbJ8U9F3pVDp38ZUWIGMu+Gum82ugQv6Ha8iTLKbgOmfmso3qHvdLaBI5yM
BbKDd0VLD6AzSzCWLg2SuAfWjEaYk4dngtpLv8miMhHwlKZW445C39lySGlN0iI0MprqEH3OSCJP
bz0ox333AsrUzIoODt2RSSL4101+FKInUAuHZ9F1B+6c72FJy+6G9EM3iEsFN9fqzUdpdyHk/O4p
ydWtLPSzmwVvSEPhVlWo5HSy7DkYrTkyI0FMSFjM+4T+nuoPfVjetmHab2rPeEI6RQB3kL9MNpeI
Qam4UdODyGzsyM0FNv5DSV3Q2ZcpiF5RMBwVLsBV5JC9GfbASBFgvrZ5fhrjLOayFcHJVuNV29oe
iRXO8xBnnBqtxqVGWrpSZDvE7Rv54o/mFB8c0/ou8uSNoaW5y1p1mhr+uImwT7YD9FW92BkNek2H
GAORNp+7J2CD/bGf2f0LvflstX1mG1RjHqXw0EKC7yMUDjFhqZ5RlIjKd04KT7F3X6f0PqOTsjL7
+jAXUJoHtzo4AjQlnUC5rkfn4o5c04J2BRFlgBSCopBrWSVfYw1qS8gQGm+EKQ3bDRq0JOQy5ZAM
AIjaq5P+HGPTCupnlivjEPVu76OgWweR+zhF7rDtOnmvSXHWIrLaYnAlcECYjiFdJ/mMkQhyucgd
OfLTwZoMlwNLXi/ejqsOIsi27yQpvhITnnUExInc353UbnFsmRLndmEf0kEjAjtk9yrLb6zzqw42
7rbqbvUpHUj8oKqAy9nLDvt8gyOoHtDdmn3s54Nzx8kBPp24NOEUYT0vNvyS0BGgMaxt1/3uBBaX
gD97ESfGPipDX4t62OXeuSrpu5dJQK86Z/gz2gGzWxXeaPAHiwxqrdBCrNXaUiJZiIqUDtWpsYbj
NH/Ms7me0X+C/QAX2UVlvPIEfJAorvymoqik1mbUSGYrb7FWdHe6QVbHxM7S42dwkTBGSvBuSIO1
1pZ+7j1LLfiygiDk7qye5rJjZNxV32aqLvm8oJIpPucKG2E+0pNuiONVIaMXU+w8XAQbu/kOIQnp
zF2YRvS9n4zigpARfohT7SKm/1T3/apzYH61nCPMOD7Ltow3pVN8NH244S1PNzhLriar6jZkp8Kq
O6ZjjoSa3j8BCQ0BLQa+XSvELdkIMsYSVZ496e0672c6do5syulQxjAvXVYBGV7GRkdW0b5JtnsY
ku2O8TK1P6Ak8Kf1sTeZxUKH3LFoAB9saNAXUXGtmcidq2CEap/fsntXiAfrL0awnG2xoxWIOGzK
N2ru2B+a+rvvcNp41gIGpSrogECtAUmAIA8QejeY5eGSIQkqx4dZ0D43yuqZ5Me1PXVPTSh/sZx6
616x5ITpSSCXo+sauNxCpY1qzJyZ9z/x619VCeiecYo+Xdw2C0FnW+CQ0xaQulZq313mVtfKjPa5
Lm/m3vhwGFSsx+gjNozXuUeZxDiZBULRCG5D76Ay5JPMBI+iVs4utypSiJ3mrpy1NxCODBkXXgHL
K1s4iG3e2Ty2b8MK0tkcMsTFzLGJO/SRsZ36sUTlXgRfahjTrVkzQtJbIRgavlUDfl/NGWndBUQ4
NoXHGak482fItv+xpDQtya8Etv5baOmfSbB/ZJj++fB/Xb317Vf91wwqXuH3U35SZb9L9bfL/fbh
//jM3Vd59ZZ/NX990r9l0f5/Ej7rkCj1X0da3S+ZsH+77z7fin+Ln12+6s/4WQ8Msk4GmcH5hoXp
z1wr+XdhmaZFjID3R5Lsn7lWwvi7oaON9EzLsXXgp3+mWpl/lwSpehC0hUFKlmNY/530WdP+S/qs
iaWACldYrmGbLgEk8j/+9q+ZVqnK4Hu03ROYU2HdpE6V1feqA5226vDTBXB5rPo96nHi30JHbaZN
HAbGQ81G61UYMNty3GmR1+ZbLw6i+k1rUx0qUTJgkNfjMr/LbVOJMyqGOmI/LPFwejbDNdquA2TM
UJMa2ddG2GcIZjpWZFqn4E8Qg3NUsz/tqLBMP5Uimt6qPAFkuZZNVw4ujm+lY/UOHbGc9OlkzAgI
qET7fny3olw6TzA6ku4+UiUC1xU+Vzv/JTJJk2TgXLlwIOWoHIoDQtAROI25N6MLV3mAci5zAzgd
jUdoUSdozu9GxZT+I8DONR8xVVblRpuy0tkGSRw3H15MNbOv2LWr70pbGJ0RwZHInJ2iGh2k4HnD
puE0osQMYYyAapqUYS+zbjdlqQmgq27TxG7AO48cJk8GKewNnpeOl6BaMcnCllbssq40UsFL11T7
JehChfs+mLxhPUzYuTh4ZZq+VzDPwQOhu8E9GY0oszuLw/JOKodInRLyabxXnZPOdw0RvpKMipAI
F3omhXatW3ahHhMzb+4J/SSJsW9l1p4dJ24qDpw1aVeOyOkmMCdR84H9jhIelG1fU4orMJw6Rpfi
krd2OO+7yi3ZMTXHva8a/TNBqPK5AOvTY2DXZHja9hBCdHG66SFLUwLtidXAauB5puR84QkUNBZp
Me6mrzpX4cGrwa0q0gDRFLSgULYJ3+uBPwvyDxLYAnItrKKZbwBxluq69ex4OJM2LLoVMrz+w5qr
utkpZcBLsHvibLljVesDkCuqXcMMgLF9RwrjAUM3xlOob2Qs02kIXGa6ivF1kRYEb+mRo8ydEWLo
e4f1OVqfDTYmb2/wK3B4M6VZzS+jHvcqWqUEGCV+3bgDWpyuL63pUjkTCQV+3ubUZpzD6zG5hQlh
c0oe4bA5kY98Qqs/ggiaHNJnq8jS56SqakTDKsYhsMXq3XhvNAaK6WBjbkMEizPB7Ttaa7NrGT4t
EgUmI6TguJKd5+icupn7LzVmZgOv9Yk/YrKGi6lyyBb7T+rOpDdyZd2uf8V4cxqMYLAbvIGVrTLV
l1RVqglR3WFPBhkkI8hf75XXNnA9MeCBB8adXOCco1JJTMYX39577da1MubiGdqpORNi3EBBzkl9
m/dcCbgBKnY5tfHrlMU+jgfCM+Pe8BEMWAQUy9iAIeXojYm+JEuF30nIGF76wC1Q49Rr62k3qc1q
dxbVTIsvHV/UO/PpVca7mjzELEPSI6rAIJVDWSh/PwVNVr7SDOFnGTef8F9wl1TE64XFpwy/r3E7
bh9myMucbmkgr2x3yNaeDEFGY4+d9QbNZz+l7Jrey227kKtpcpLjm5cekoZ9330dLb19Zq+CpoKf
ILpFXuNuCq9FVPTdMXbe5u3G0AWCDC+mikNfhySshik1SGIrBVbjPTVsXvXOW1/aT6A8Yfatsf7t
sUZ9je/wtbRPNU6d4bO0qe9d0Jhb8RpldAg+j5XSmCxjE/mE2pYap2wcDlw9Z9yWF5Jdbny4mUy7
N2l8RpB+K2NQECrAhHTyakhqX5ok6Z8j1P99lNZze5ZUoSBuTVEdPW3LtBJbDkeelj4iB37Ctecj
a7WV3h4Sf4nx6S8TBVm//DxP/3iVtBP5QT78wOiaEHoAr8knLKekla0NKZWe4QAAoiVPmu6iNJnr
y6D9tPsidZM0n5QfFXQ3NHXqvcxU0UERcbwV9kw1Pne3XkXje4fyOV9KGmCYkaI+JA4/o+d+pnMQ
iCOqui4vDXUC6R8L69YdWhpdhzM8fKX3cxCb4rfgO8fVHXnNs8T9guY8+gu3TAnAJp8q4Z/auHX3
oZntNQvsi03V8nONcxxvycaM/uavWJCObu7q8KMQcZBcx1JsmIMXMnT+z1kBoKQ4IMVjUrdNnuxB
pjXVSSZ4Td7XqW/u58av7y1b0PicNDOOb2p1c3olUKIvBagdQniqA4VFSEATpxJh/ttbsjm/4Ir1
1JMvt6Ckimnx2Q7NXT6co2mr9KFsohUzpjUk3Cdqe3fYqZroRWBf8Q6NoUjkygbF92mVg5zw143F
kl7bYaLGp7UbN8XYdxZKreA/horDY3RItxKDWLqaDieHm5L0gA8rG8GwrZt9EfzpfH+Noh2KeDEl
jVvDwb+HwhyCgOMI4u5qKwZyjcaac4BtY773DWn89wUGKimsdfDiKzvC20JTpJqSZDxbiLBeqeP2
5kyEiA8QelUPSdSP9tT3t5K5uFqagUvK7NTeF2ajYHnOKoHcKyJ5xsTvx/t/m8b+5+T6X7oZOlbZ
TeY//4NB6d8qO+NAhYxXVIMHyOwqIXDxv483pqwnMSbbL9EJW+d/5b8GAL4SwwBJkNtkoH2/mL/g
X2dkWFKfqM2v/yfT8/9HM3Ho/x9n4v/WsSr5PZW/f/77SPyv/+h/jMR8VP/XDOz96//TBzIV//kf
XuT/V6bMUKZRIMMoCUIaWM1twuafJemtBZaZOFZCQsAOkv+bwVeqWzPsvz0akaDKR6goDfiiIgpV
ePvn/9bmGg4ZZpmxmLk2bp3yCVcG+a6YmipQRj4xwOWEpgMykqJKWMjpoY6xOKxlyT6s2qhdMScl
OkqyTm7jcog7ckQq4qtRYjUqIBM6DrHKmrbgVXpwwRhYgStpcAvcqLDFhYBoMItFsICqqMnA49yP
zUHXSWmvTRq0+pYgSEJ3roqc2tndyrufGg8MCYMqT6ud3PxLJYKxaT9mPf6Xu3imspXkQooT3QeQ
MBYTTlcGTyXumylMfX+H1R+n0VzWs4FCEIUx9plRFPRn2Ta8lZz7ZZFMBV1/E/AM0o8m+1RxhIlx
Z1O8Z59y9lrEp2FaYX7l7b+WFg2McHyU/YKVkm7RvhnLO4Wq35ZcVLnLExCBcLMGhzT1V4fp23Pg
Xc8EipqcjUJQpf84bBVAYgNm8vrYApoaD72XBNQRGq4QcXsIXFis5dHqPsHSNIboZ+YUYtt0z80y
Vl51zbRgHkbUaLcgPE0OFuJ6iUIA2bAfQUsMQP20zr/GoGeqp8qgzAPaJ601v3uBv45/8KzEN0cm
QVRNzxA3Iq0uhSg7IXCuIoSur+lIkmr5WS603n1VHXiCWzsrt46n3iA3BaTVynz9JqFccnkPdVzp
L1IYdj/c9DgVz0w+q2YltRUrYOkR9e7n3DZU+90FfRQ7H+4bhBSaRskGFpDZ5YrTNhmjeH3xJCEp
RUA156HZ2brJ44cqq+x0HymbiG/dOrTsc0Kqq8qzwknKjithPwzsaXLdjNtEdEP80XA6K/rRCGlF
x2ymjuUA4hLFaodckjkE41TkNdvhFe7suYrWaoRktGZkex/It6DtYSalg6j65vXxMu4Z6zYyO0VJ
vvhQ9+wZfyl67ZqzF+sy/8H0mqTv2VD5pHQV3nIfU1zrLy9eCplRUAXSs12JEtPXb6pFkHvOBL+t
tyTk7vSTDCkiOIExKGG/lzDhE3tkM4r+iXnC05bPA/YgS2zLamIaL24AdL2eGreVeMVDnJQtR3jN
Gdex6ssc9H2jgjZRV+xwXsXPHgUdGFHa18DirNen6CneWAGF8MrQS+kRHyv7O7/5081v3eYAMlgX
1rSDUAo1ltu+jZsN+HNr9aahVFio4CRhjE6GfS+9snx0k2RYwuVHHkMSeog13R3DvCXDda6BwY3H
psvm6tUKZ/1g3wA1ShhCY+SkkYhv1ARfU8dUT0C3xVBCTcrA1qu/a8SgFdultQW3oJs67ClsS6YM
WBCTWKJBYgca1JGNs9IeExN7lHRU3mwcnLGt7lY2wbyN4oMBvUlTBTgSxA3ICX7/ZGrZgUDPZOY6
KmnpNfonAuqZv6jWcf9bO0XyijiMzaHsjBQG2SeelgLxsG3NzMMclb5aPzyTLXN4FylWgmAqWrl8
myiH2wCr2RAIVu2tc/eh1qRdj1Hg7HzggqJGibWdNavZWQwMyTtXQSIEYBtqAlzV1JuCGNIsU/ln
QM1kVTqWhTeDdNDxEjbDro20C/7JJ38ell1OgiYmdCB7R8WVtiHdhngXBkPbCh6Ihex95WewSGSF
vZCWs1X9mdZF688IuR2LIRiAmS4T4GHN9lJMgY4ZqbClxstOxpUYL3WmyhQ8ci4zlr8CiJF/DuTq
5a9pIdXwHI7AUopD2Mi8+6PJmHmnNC5LChyGSM8U8mX+tI5vfBozWFRdgcUl3BcWQMW3NSXi9WQj
guD3ldkqUM0uFqH/3YSlX75KbJcEIXTG0EkoK/bGV5R8suiaQBOQiUknt/5qDJX1b7r4/OEDGjUN
FxQssBn4E1VlRziIchrZ/axEzP6GHtEVNF7UaBp2G04bSFuw1eKPYSSQeAz9fE2PnOU9GkSUpWy5
OS/GsURVMZwaZ44woWgNhiyUnHipZsmPjSGNITtl0eT9JFXZZv4JwExSdfsVHafI7uqtWHwW6jNH
4zGdBil+mw0cDe65pTI3dP3G7AixJUfKzdgBBWfnLaKrry0v6Jo21GwKvg0ticgYR2TZBeCfFEvv
kASysDlhi1g7dwXHLlYYtUu4fjXotO53DzyZEzdZ2+FRElW/DbzK275qhIRsPfSJwye/9RE3yH0u
J/Ch9M+Mgq672OPMGqhmDb9jl8jtw4Jyol4rGiDTLzzzjsqKyOgwBz4UcHwi2voUqKKVL8Nihzsd
zHVx9Xp2FudR8r8vfPV8/WCErykT6GJWNPj1YfbwMQyjqahu7nEeX8m2LBmRXFq7pjgsEz66VMtO
Ff5oPECSlqodz31wv82tFxxiY1bzQbsA6JFdpUKKD6D6iSj/4FiU41NU1Lx3WDQAz8kvWbeFVuAb
R706DRV/3GXr+96LCYbb5nXT0PfusBGVuEeLefF3Muul+9p5ku+ao76Fr3OzM7K0O0xhy2WAhr0t
pFWIjP5YxMd+lkGdXnEqY/qBAkLUn64hLuUYGnCodn9Kmc3TV7wrU9kcspQQwZW7VF398vIKKzOE
8ZbEyrGr5YS+vdWa+O0Or5MgZFtufhC/gZUJ+FHYEh31n7zXprisagb/60WdAU1pGkyp1Di3hK8/
cXCFPO8KPvF8nVjXh8C6Gk7iQzxwtlMCuCFDl2kRU/1jfWJHVJwuTKlAkNcuOHR+kKTX2eC4fqdz
xxv+rnE4V+epkhSnH9vJo+su5U46nKxjKUG9fb3mDzO/lu4Y8Zo2n4MOh/xlQdvzMDVbwNj4PspV
DI/a6nZ81BRAmOtUx/9YM3rhSyZ0lQ7HTYX8VDoj1octN6s9E6yUOfxi5tNHEW3eSrh2rbprGVe9
BiWSBS3Y4HVe0ZJarSQeAXw13e154Fesn1JliEydpyw0FBUBaw3EbW5oa9LmiMfh9BZgdgko1OoX
ZT5bkVfD93FOBDafpBB4ZZCK0+6WcSnaTPyRi2sFYdWCwRM3GaXeGnf5MHDJ3FH4WNF+Efll0CP8
CZMuvyOHf/ivpjAbE0dV1Ugy13Cut4WcWk2Cozy0amlK8dhieSXn2KVUAEJmK7DQnxMNcpvmb6OG
jXC1MIWT51GMizc8qzlZo2Ff5VOvu7tKO28lF0MxBls0ST/jfobhApvajkD59YFdbYXCNAvnEx5o
WThOXoEmGXZ0g8FK4TZLdigegr/ggRQJTsudZXugMyKm9UdNYwVHJaikQRg00tg3xZuBzihyK0lq
zujtwv9aUN0yX+nK8pj456G2gYDEW6ckAcqkJ7xyoPyy9cjbb77v/ugFXZGykUC7ZgK4mYt8OmOr
XvHQk77v/e1lGkhtqPtkappQv6UDi+LtaBfdLuMZN7LwL6xmBirfvab1TXJuvRCqBWjyJT4HaSCI
LJugxPY/y5C6GQDoGYLYMV2oa/habBL/BJ7Iic6VqWCVBXZUR1ieZukpux4ykjdEW1k7DO6jr1D4
/cvghXlLUjTSEzHsPuJiU+w7XSy4bW0FfJ7Fgu7XNLrp2kSLd1Eo+N3Gd7ZXRJz2dHYFqKNVYv3E
e0jsdgvDhKZrqJ/Gwt8t7V2bdoaUclspdsE4Z0aK9e5p2UGIHQXFXaCh2oXfzn5a15tDdZmIv+8N
IEaWvg09BzQawH1r/enKrAZS5aHNXGqm56nRZvysE4IXHq141HgP/M2XWtR5eF3DzLPnTPVN9GNk
oDVwFgCshzsnfYiWbI/SPMOUkhdlWLxXJmL3fOezdF9epxUsXcQaHv2keS753EbrHhwDed373qx1
TA3LXPihv3cYtKP2sgjeJxQ5lCWMkKLqUvsaxY3vDsmQM+bjZVciZgfjMSJAE+b17oDgYYHKfmis
PvgPHElrKOkisHGXYAaihnf7ko6zZkLIDOS1+tybuRWSOmDGDQot4APJX8PURKyvRrdGP+uOl5O/
Yy6hgnqgyZOlU6XcUry0GPhCQH+yST+4EVccD1UW2uGJX0tvPsekT0nQpEsWVQRr63XiZZ0XLsQy
i6USvlLot/0TeezMBX+9MMoY68u6KMguTYOHSWm6fbtPNB/wK77qBSPI+DY6JXruwRGFtihAZsH+
81hgu09prUC9BrFCMRNAoywloNY/bhhPvH80RQLrAQco3AoVbfKW8qSid/NPllR9/9ryFsJcqnis
4VhTIjpSHKIbpWIS+ksom6uzSDd7xe1oew5Gs8zfhjCu+bHPBu8A3jgGsfhbWTUBkQZCuqtOjxkN
LB1cQxgnD7oNx/lxQzIrHgz5Ov6tmcch9s+dx/uYz5JuGac39mgYIGxc6gHwIoSdx5QJylI+Sd/l
NGOmVkP2t66SmemCaAxU3tpyWPRPQT174SePp1+RXsoSDq1ozUiizdPiCHrKIenIxOUMqgksnXXA
+h/z+oL36/IJyTltiGNEh7GlIY3Cu5Zjzz+XlWX9uwvyROhfRTWBFaAO1ixP7BPgzt8FJmHw5grE
ZLSL8KEa9zDaAp8tcYwghwRR+YHthncr2TAQDzQt1T/PHPE51Qp5jOOaZaEQYexfWgyOJGAh+ReK
Au3ZYzYj/NqvhL1AkhULFKo1ZE1tADKhuhFE9GdHSYtZtxgiNS3FID/2pPCDAd8fpcJDwJ5B0vxB
a2vPEgaoJUoMxTkTLqePTvuejhXpg2oO5HO6DkNWPULaCFjdcAczwYPHQyCzu7JwbZuQV3eFcCcf
myOt7Q2K5h+s5Qmvr1mCsAZ71gYUPnrZGnHLlzYA5hzOvnLNzo0knZ/IiXlgJznolb1aPGn20xvF
9jXssOgegCQSQmcxkMn5NCysr54lCby25jmnmvqOXUTqfw6yKc1n6K+39Ij2ys5i21B1DfAjTLW1
D0MP2eqNzE083RsmnvGrjD1qRV4MY+L0mdCACQNiyF0Y0/jcMM1SowQAYb4PZjywFGTMUUrgl/II
jw38qMOe+14vJi6tlisM1fV1gWoVXNBie96MJka03PGWmuW5m2Wm7h1eheFCOCgEsjBt0zDVJ7YH
MYnFBl5gP7xEq7fEXypw7/PHACGwAL43x9nwGc5kUwl1C0hpakdTaWSegG45RK4EPTs/ci2UoCP9
0UX21pUIx/e9VpXG7wQdFQfp3oy84ljuVr7LmDThCy/HJTBsPrCkqqr9bFr2GnBDRhuu8w0ZfBsa
SXShdZ03LeYc2scma/ur4LoerTyCwo/FnlaYZONCgS0JuGVIIL/LDstiMfAz/JMinnbQljKYUKlq
Em87eCNRT/oz4hsI3iRs/zEyDrHA6dv2xTR9i+oqIE5pXVXoT5+ADy+hfiNp9ssmMZMOFYcZ6z+H
RTKV7cPE0t3Lf8wi7UHn5lRdNNtPC7cBEt4sOHe2c5UFkJH5BqJ/Rdm9rQqmY5Q5mxYnLLB4faFr
8b6p6gaaLw+pyp6pXPIbcRrycDFfy7wNYJ/2TcN5sl833aoLS9R5fVJeRIUMyVMMRxMv4OgySlAn
AGSV3ODu8BfHDJ7bRm77uWUxf6jzpqD8k3vK7L6kQa08XDny1kHAlisZr1Vnm2U+eEu7qceoRy3o
jxJgwkLMoAQqQP9ZMFcD8hKrue+Ba9FMyOn1Q/9WJl7W/AWxs5rPxGGFfW+qkm5T2ugJJWLNRJB8
r/zS0OJiU+Si96SdwgYfvB7i4RvzCZiyPTu4dryfUqlqYjastJQ5oJvgOjqyvObBPeYhX1aceBEJ
h3saZBEcm/dBo7f3Z961sgpOQ6hTTuUtFFGv3hGci44BvBLt/BPXFS/hY2W3Iv3GudM1sOs2Ug/X
Ac5BUh452kT5T4ytK39tjCOYQJkNzrswpYD3NW9yCRYBVVHIn6vzwT2kA/GImzjalRn38Lo2wbI3
XIz5Ysugucje4ZjTannErpy0P1SiWFYdBDfH4KFb+PcLDEksVE/sV4WOEaIX+nmxkXrkQFFpQHcQ
At8GD86PgkpdHn3jpmU93J6z9Gnws7K5COyfPZvVqLFgqWWaxO3HbBYuAvvZEWXY7hIqKdzzFMVZ
i13T37xH3TO6tgchfT092XkqO5/Y6ZJk6ZEfHWLVnCy1nk+WJtImPixJgTUTZnuKmsWUVwAKuhF3
/eQyTWQnjhUXu/EbPCPdPGQNiRvStFHD4msvJ8KH8RcehS6D2ETTEwElHCNYpRxd21WOi3E0gOmo
0l0VlztJnGbXwDcq9nPTT3q+y12NFRvLQm4pAuxwbHNXkjhHn/FYJBPpXZUTzV/rgWXQXYRnfDhp
+mmS+22S3fa9R6lPCaXzKKyPadVF3Ce82qH3eg3z6n2S9moNaHJxswDUFrIe+OSYjG8h91WMoToA
pFsmqiHiICbsxW0OF/Ts93r9I4bCeO1uKyI0zDPXkKbiM97jk7e7mRaBjHSLJYgaHdlMArQ6lxs3
Cqr2dDsP1NngLrxRQVEPHCSTwY6EgEOXSgrDkEN7BebGuG4Dzp0sZFheQn7efbdP6LgIxGc5LIAw
QoyV+JT0OUVl9bn5r3rCwPuTIhH1VpDQDB3xW7ok9H1abdHYovQrM3lkKgCc1m8x+uSorjxmDOn3
uN2l227mRptSg6YSjaFgFzBhBPR+r8D8tvxhIUKxVHSETfPoEe5siziup33LInAD3eLQ90lCrXlE
PIo4icypaHd9OtVHhftcR995HWiPbd1U91yY2ZK3C5aezG7SI4Jel3XN3irpbNw8yLCbcPXhq20h
llgLxFmd2IwMtny4Kftx8VhZHC28Thc3AWDOpPWn7PvYJfgd30vYiphANI1zQQXdK5lw+0WIMbQb
Ql6f4n8Qc1vU6QIgA0HtlS4eBrUyKaDTjovpPZB6iwfsGZtDTu2PyGiMInnbNnFI5ZeT2XZdRm1a
mD/LGJlHJW2D1zzNFnKyB1neFhmXNZx8eYoBZrM8XLnOcgLmNmly7vix6vMILyqvTYBSqxHLCsdR
sHWDil8p4LAFq5URFJNs4KXfu7hrZrDTbZsNlnLBW3KazyhV2ctDnQk2aDt4WY5PRm6RYqAYEefh
tpfBznIKpxA5pfdsnEL5FqR0Ua8c3UXu3bM2qmx8J1WbD8njVvlLVl+zm90Cl3XZUne1012n29+e
a0z0LV8yJuljFQ30A+Cdx35/F0/WEk8zayQmcxwiE9kBNDhrABiWYvWaDYGgC7t7vTbmljegSpne
QrRr1JknCvu2GMstZbr1t5AlZU/d0uaz994BOlGR24e9SOs3XTRBMLETG5fw7+aR4XRAbTbHJF9k
Q+r1l7byzPZOd0FjglORVJV58BYcpeTdZw2J3K4YJJLzEiyOfhwKedbyi6zkOP/s8bU02Q5w4GJI
1C24p+NLPBUmW39Pdct58d2f28LKiynyQIvHzDV6zN7E1PliwwPFIeXXP8jp6xHkgBdNi32UNyKk
fcGrJ+iyiXJGIPblbhpZ6SUF4md/zy4l60pYAibEcG6Kapyqgw3hyWwPDQ/rSAbKpqOZ/3piYGF+
BCeH9/kQgg8hJcJxFr1sjM/6cQ1UHeZvvZTcX5M0Kcrq41bXNT9wS2BRRs1H5/Wat6cNVfHFH1k0
qQ+k4R7sEq6vuZ8Olg502rLcIBWAWY5h5yfA7mkeuJDMGCcSC42di3z8cHlAwfZ1ROhJCd1VAZ/6
B/aGlS32QWQ8WoKmQiTNvgL9tblrGZEf+m66diw/cqQBFIV8AGrdnDvOHJ8arMloqd487iE6vC7J
2Ae4G9owG7rl2njYgdjDsF7C1RvxV3ycb1TZLxv4v7JlJ26C4JxU+Grw3Ms8Kl+CeShxkAvemRKA
sKyBrMuxYx3r6ggvzg7YVTPYL4O3DfIT9WFsfq1wv2b4dQgE44e1QUcRZp8CF4GeH6eqpuPtDsrd
Ipf9hCMuU29svuKm+8FTuLry70o7cud9hbMpF2yRDZpJgvESYBHo0eGuVtTjbPexF5pt2hPazbfs
lZXxKBhO1cLbkGR8TrcOmPspoqiKtDsGEePdFwlbcCSPFHAhpyen1Wp1erBTm080IjTg1XO0Vq0V
8pfS/NrGZ1/fVPW7uaOP4b5pkxbHVgz6GxBGzlqpp9SGpXeZvohciKzxDwUYpbL5TOqZLmhxF0xz
VIFCUCEnhd5xz8DOI3dxlgmgXHdFsbEjPJXbpFBu0rYO6mQnsUk38tgSqymbvyVH2rzqvTerqRoe
0tSlbgckr9j6U9Gv3lAfaWfMgA0FflikhT0UPNwieolQazPq/VLtTfEZlV5G2Qepgs2+siVVenkp
KENqbmsKuF1s9TqdqJld/8ZswvYwTMvA7y/5FjHoUfs2zJKNvRewy0liBJH5jVhNGsePXAc2Wj+C
aEhdx2cZ2GVF7jFpbfJ79Js0Xt8Lb1uK4KlgdCY+fshr3u4JsVxpvOrYTECI1kPRViEZKLDoZCL3
vi8LGg19DtT4r12TWy0M78w4QGQBe+rJp5mKHSbIGAXe/cyqPGOHQDczE5qdrU1rqImjKe/NtMAw
Bx3MJpekTGNj/6kppxVXAUTwcgNpFrcRH0bIGMUY7NNiqzlYMktk7X5qo7EYeDK9AGhSSFFtk/Mp
9KuNIBILe+7+RSe0/5PJu8zLex97GsHeHLNC3p+l5yjmuBR26NVwZP/Q6e13LnjqkdrcJsoXMW7B
SMgC/04Fe516l+a2nYycru0XEAoqJBCUJSA6mXFYYvoolEtz0SnJuOVIZzB+oV1fiNqjYGrpht7+
KOxaBN2nHIstzPdjuPYM47nggsYrpuwiuWzfpOnLhCYFxD8d2V3YitLHwR+ptYVbkZSJWE5BXoQ0
YkdjGPXej2DBKOA+SohKbcLIaqL5huizSdGu9yVASwqwJqs5XPbjQmL/K38t5K+9XRBW0uc1N7x3
c6JT1P253wNIrjlOzolE/JQPJEItm90D15iIwndcwBkhdHy0esPs+qeJUYvqDxUEpEafyWLo/NqF
E6bhQCpJlUC5BkkSnkS2pCjC2Dp9ub4PYk7NcOH1GwHbGbqQEA0NKT5AvjGNUagf+Qz5Mngb4wbD
ztkovJl3M41Qc3pJXdvX8VdeyFWd7+ImYqm0a32R2gnWY472dEJ1Qh+5NxFgbbJgUZ0vXBAqanz3
QW5kTwMpvhyaM1P6mR7w/8mm2WlHGXvJkVh1AUBQXrvrZeJ4QtdVK4rHQCtsy0mcLVucfMNUtKUR
bEiRiqcsiYaSGp6N/PYXH0+PLr9Wzq/SmybI6gGNDvXhEdHe98J9zzDFJZBpMnVn6JQJZTRgNHJ8
Nk4lRLmO3D2q5U0tlBkkdyEwNAaykM+nTCDQ4Rn270VWZ7I/zSExk/nORGXsfpbr4tIY/rIoBrb9
sN3wQgYQUCnjxLfQbgeTzc0wmAPS2gb727HoTV7xh7N6ugu3AQniOqA9wLCyeVpL/6kuwQLTF6Co
XMjBk2Wm8JbXIJA6mZ9YRwsI9DVUmlyfuVGzwDibzPB0UafO4cmdKor98HmZWNr6sJvB17DbUH0k
3uk59UWzhzPQppQwNIGKm32XRRthdbqIuDA+eabX+dOwJqNPPQPsSVxQ+z5FN+t+4IBoKv8BxTXg
AI+oUwCLwIYewUO+UuJUJw+i9ePlmcxcHaw/EC9uNoYi8MUAI5FLjZ9/lk1AaBje9LoRk8Nxk3C2
YCPy5n3MRAkEiNe8XD8qTEhYYSW3DCdPJOwhLVRVkpifslNV8GsGY7b+GUZwu/eRU1ndXL3JGz11
VzoR5FSg1R4ANBCVZVqTO/b8ofziMzn/K9njZ/VXNN7IPKC7eeaeT2VufhTIyPXXGAA6tIVm4xdd
3yW+qoPHNe+UBhaZOeb5kDIsqvU0x4U5aNDk+qnYRkFskGLxtPpOVLckJu3lsa4eUI9Ale6agaaL
s6onvT6wsfLHyzI0bOjuSqHm4LPm+STIH8+WljwkcmeVd4qT1qGcVG6YKSeXHJ98UYeZ/uBNVTX/
pQEmH/7S3IU/6VSTK1lhoMGrbMDcc5/gJmVxoUFKQ68FK8rSmtFadQu35mrV0p/3OU251bUc4628
YBIvEgQOVZEebJUj9JezCd0kKHXcIm9co0ubHAq3jAu+NoPR+6Nx8OXfyGNu4ozkq5JncCieM4DZ
vFT/VFF3m9XnsqjrW8lZq0bIwFsLlUgXsaOQbCkz7nioAhaza8f5Fe8HkoghkTy94E1HdvCC5AQd
FwlwE50sv28lq6TfrJTZTu7A+nh46v25nNW1RgUDlJhX5diCzc1gyna9F60PRdKN6SuzhGoFyqrA
7ADFVSfiUIDb9qt7jdpR/OM8FlvJzoAULP4WXraVpx49Dr6SZzpNcRuDyxp+6d1S2Xu5LRulgAiI
bESRB2pyHTDdC3Oj2eXe7YqA6ncqMpnCr2JV3zbwouZSZ/Fel2Ub7FVtJnD+uD2K9Z6Z7oagZZu8
vSdLw6LYMPY4wtEJ2i1OlkQApEDTRL3epQuX9O+8s4f8zd1ad6ZLCxduWU58FZaA7GPM9ITTBaCx
hzLDpHobdua7NF/JftQxpuWdv4qJXwcbk4msBy/YVf3OC6TueB+Se6p/2QaP/wvTi8dzZZuir1/9
zMsIO5vbEHvlllZaQ2sR8XAyoJr31d8+zuzyo5EM1RTmDjzBR0U1FY1t4zLKliW3HCC/ZyFC2021
b8FqBVFeTB9gNnCKeLyzScnXm/Pd0XjlWNInsSyOBatyWQXQnu0Xyw/WxN6gnolk+O24Lx3XSpAd
OKjqaz6qYaLCe6ovYoM+SpFbXYXR8MD63PNfUm9A1GwHX0YMmKx+7QeFhyr9MEnWQVPjF23YE6He
phmzn5eY9dXWGVeLXTQEbOLugPvndFEhXrADnRicCP+uDA76vi+gb2KkJpHDe28Sa91Y/ihQGc/d
4g+3gyQZS/DMaKOAe0N23YE7Itx0TlD/l/HZxPfUcGrfbaQwxJH8whZwf18D2zwXnGSGG8gSxr9s
33GYg5124/LCSnTw/2QbP6gFCGLKGmvXRxgNqF2wPmWIA4J7tTAkc3X4cNXUmAv0+sX+sIXL8ocR
JpA5iFFm5hA0EK7w5nkEfsJ9SoIUm1PADghKSRHTL/qkCjZlwAtZGnaPqecXTKB1G7DjOgLjW903
EbH1ie+KaQj+O2fnsSM3kq7tezl7AsEIMkguziYzy2R5q1JpQ0hVEr33vPrzsDd/F1PIRP/AoNEY
aSYygmE+8xoYu7mXQg+QU0PVEEIX9vIIZ0/to2yQOxnJZiyI+vWMPfXr2M6Y8xaJS9J2hkhQN++J
h8Yi3JVJkk72ZaFs2b5ISavpzEA9vYLqPQ6hg0KeBF2BvloSoyuPg6Scb0ceUP/Fz/ykeg3wwar3
qUkLGp5wjYLoZbs8+qBre20v9oQCk4dsl7l+0/uYayLrTzVyEJLOHCqFi24NRopv0Pvs8DmswiI9
96QRcIwmLuv4zAO0CujYS6umuwRO4BJthyUIITvQZv3shLGAj4Ze4KKNb06wfvBSAadwhpqRk+6J
WgUsJWMOUmeDj0MigkvuzIxnqJybzLmto8Kg5VJB4wovgA8E1S8TLT+8aSuKvqi858ixnueT7ARa
eI2FEsgWBlbCPgWhWvrLNtR9CSVuaZQhHi0nOd0CN8JXKAGClN6T7af1tRuqpnprZCbCO+63fLq0
h2Qy7iBk5cmdzNBLe8u5lNVPXLqK+SFOXKe9tnxA0bdp1wbqV1o6g8AxsO/FS2+URbjkx7b1NnR4
+vziDBdMaqoskDQTJNcJ2kRcuVWyFbqhTriphrHXf0hENU+4lBQiOjWHyQ92DRfIRhPLB4pmQZoN
Zwv+d1AbcCxxT9sZpskLV0mIGmSEsky2peoywXEZqK5GL0YjEu9x5mWMXyZHxSW65QoPdqRmZVoP
v8eh7ZJ3nv6ke/ZhYkyXUUUGlu/C3uygYNtQqu0eMb95EMuDYSgMYfK4KPYSxFv1ESGCjr6k1pHM
bJCBSQKWapizBCUwVYxG/QCow3OhuVvjYNL8ABTdLwBwQ453KUVQIBAFYVaDkrJFHPVtcsPWxDzD
RhSiTOWbxmepeNVlRGIIIEsWLlZTCLXTRiqVm1Ga6+kIZLucdtv3xMHTHCe61JzT35SQ8/lDhw5i
s8M00d0e88zAYZVMVe9wr6zHn2WHKGARtd2FQBX3mfbwKL/XxjS2992gH8SQuuOV6XR1htZM4gd/
liRnOE+wAzN3Mw0c5HqACFdIhk9Lp/diMiArXQSmjX5MlSS1DULKq8J+Y2c0sT+rYnZhiPuYxwPE
GzTEQ0Sl6nny957oi9zmFGa2vKpbtM2fC4Gw4aVBhXtGnWoOOndPW9HV9xqI+fweASCZqNEIjQTc
NhwKxFfolSFn8ADVxh5gmBP54cwHAw+8DVjIKnsLzLz/Vnau+pWQVYS38NtcgDXw3sV816Qd5dod
rAXkCXehhTrASx1hjRHsYs40DuGZA+f9oarQyw/PBc67vX0NBBoV8p1MYy97QphxADzbWy1lbwxT
DUozuyEH5omXG4z24aNoaJduZePED0BgcWWJkJF23bT+5ECU7a40Yx0DEYGGHy9wq0Cgx10HtjWj
ko0A3Kc7hYZ4deBgzN9nx8FIYJNaBS8u/drEBCdcdH21pzLfFe+NNYIp2y1qHHN3rii3NQ90e0et
v3WEkJ54aoDfdsUNwESzLs9LAdquweLMTJPyjCeqUJgxRfRmznw1DclvZ4jIR8GIR/RWiHCoqCxg
gwKF3O0QiToAwigzbV62QUtOc2VKN9Xlo4VvN3GHCdIjvTVNOHf3AN69mRcwt3vx0BdAaK5j4tdo
vmSzg4fCtSrRmuYNtieVBR+/Kpr0Hlisln8MS/FXlr8RgYttysSJw9sUDVEsT0rg7n1872uvbmvE
N1Ivf/DqOMYpRoK6Ce9olxkJIGZQC5glJgKyBzq8MLXKxexLUTDrOzoUguOC+FkOiMz4ZtL6ImWj
OSB+uslIHeY90LPtT3upOWcGYtsW0DQnSMvxVndAopvXHrqD633rcTTUIP/xg1DFVoqhBvJfwweH
kgxruHucZwyqIbdSJSxxmJqM1p/3YJiqqLl2jKlNfntDIhaVSjMq27NsMhWGPyVYcPi1YU5epx6m
yh7aXWsJozd2nt0tAvdhoubyGzlya+C20dahvnLnCvjVzjImL/ssaSI2u6weR4E1EofV+R45UT4/
Q8CyKc/ZbTL01c+o8FMadLaLPNUMPwV147uBikN6p1SIt2Vl2SMKsbEQ2VuDPaz9DljBL9HBKr3x
dzPwsO/NDB/RYsdzEIU3TqnwmEaTFTjqprd1MDxUeNRzFNKu8CsUu7ogyI1dXadBxlCuDMUnr6ev
sHz0wbHXOLsUgnmINCim9D6e0y6juzL39TBaF6JqEtC1fWFkInuGqoGl+Hmc9lX4vQnoEqHTT8sg
Dm+mGXjqq+VqK0t2Ag9ZD0Kpn2j0aiArJNVNSwErbj9ykigTidouDipgGrgRqj8yrzUcNy8ubRXe
cCH5XCuAchByo6JSxwjD5i2dxg8RG7pH5jR1w08VlfSMkd3mngX+SanqcS7QMs65Y0cAZFueE4Or
lqI3YhbQ62ANv6fQ1FEDBWE55OVNJSmt4f5XE0f8UAXpbnUX10o18cUQph5gh8ZDS0td0qFPJ+N1
NMfk1Y0RyHqqTctRb8bQkosRuse430BuCqnkV48xrXkoK2BeaL9vXZ8WKAwAVWX46OEtUnOlWaXW
wR+vRNTZ2Azkl1ZwQzsrlepMAF1W6MekRtNdh/joSvQSR+2AV1aYIDxSwvI7D02y1PglvMqOfrkU
FP0bBM3MZRad5tXsLVb0Hce8SJ6ZDcU8SCYheWCzGUMp8TExdWeMP1DTxUMpM61Bc792RcCRr7U5
ldet28wYyVqNV/TXYw5gK9kRcfOgbKeUW1ReDvT0uzcrolAEOm7uBUbYVguxFi7w0DXisgkHe+Y5
D6h83dt5WTi3E74e5otpjlH1mMSAXtA0zHlZ0VfU9MS2VcImgiLj0ctIdn5o4buEjk3TZ1u7Gse7
OJhT+6zMyg5VvrEyWvM9g3bc3hY1m/csDHs5vnJPYCsAom6sjdchW4gdRQeeaqH9QLW9ArrWoj2K
nWpU30+h7FAxwm8DG7jRsiZJq9c2qf3cGB2w4GEnptKMQPnU1FGLHQXpEgvCHEXA6HeCIRyXalhO
1kw5h9y72PeuUDgzEigk8aXl2Abax0CD5hRNx7CJQA+xBdz2op/tyD6rnJF82KKDY1dXrdlHIrwF
+Is4uKSc4QElbwvcKsnSpYfV1wTw0sJnIIW3EmMDPYGLoH+pqbOiR2z6PlJCuK7B8N5oSFbxi+Gm
Lh6ny7kV95VVUTS86oIsCxL8HsDpyvC717TIb57POCto4GOi5uUfNi6SwSVS0IY5uzFyg1EhvetJ
wBhsrgEzuCBwCJzccLiMMmNJBLtulO5C9aWx4Z8VFlqcDZqU9ix+UyONk+Riolpk/hJJk5UZHlGU
3L+JIqTDvPM8YLUEckRGmJpSe+2ekZrATroPi6z5XUrQfjiW2aMMXmqMahEIi+YoAYjLu+OEYivi
dB71BlFAdH/6vhkBfjsLKXrTm2OJziLPbY28cl4ZcbvHyipw0DK3cGs/d4MAAdRz+moFkR9y/P7w
EvlOR+JjVan1InxQgw4KpDB49xGJlxluA12U1nUwwCNHt0yCPwRymmFHbG2Q8sdv/mxOoogObu5P
Ka/LJH1qz1T/6+z+Hyb+jV0jMIroNX5BBeizIq+uKVUWznSJG5EyfyUNoNlzbXhT9JY0uP9GZxXg
1Ml5xifKDC9bLIKKtyCj9fwnU7ZtTc80vEDH7qUVRvTIQ2SEKAGLAhg3MaJhpxOKbnUa+ohd1kpm
OyfvpQPpJTLwBH3yndCsjM/RrAYkolUN6Zj3vgT/m23ajGobwKPctMfhonZ1iu/X0lwPPou6S0ek
oQdnzt+ibFJIACatR5nniRX1Z3EWe61LkXksLXTSb9vB8bqrIOigbBCMVrMuHg3KLvKqs4QjfraQ
OoW6oRScqxvsZIx5puwGX2RbB3krLq2iSMsLFKwL+cr3H+hxS7s26h9eCtYU5Snw0GB2U7+xEHIE
Z9g4tDGKTEG5x4SvEXsQwWaO4prhzQqPkBnSANz2osXndZKYoMWTK+VPv0zw9L72WvgfZ/TOPCpH
fVfTuGxockscwTqdEIXqirBq3IO21QVOY9zjfOgxg0sJg8ikg5p+4BUpC0jepNse/EFyGuMdI6U4
vStns0xJrgLTACZiFlFWPSu7aGoeVaieOZWreEbZpHDc0aYx64Iq8fqrhs4u6q5Tk4jZu6S+4S5O
pn7R5tc0CArf3toz9JLzMq468PMWgTHnDc5CCPkJ5g8GBaLDC/a9ll5bfI8yPLc8PEc5iTghtIGV
FvchSBPnhsTXUbxPIA47SkoVNavfsbZUN276BhYjzdJ+isFQZbY9wrLPEYfkUadNEhfORWSkJmem
Fo3jX3hpkwfoXkWQKS9iEU+GB6wISy34LIOfNu2NTSxnd7AtuXsJDBLkGs4zGguBd+1WqJUvfqLg
BC7jBpsEUpQub8f2owDyko8vYe3IGjG+sTAm65fKZQ67ghvED+27TKER4e9KhBxlc+fPBG04OJWu
72+HgTNlAl2nWdFv7XDIkPoy2yGbx7sO5Jsc/qiCsmJxG9Hsa9lKbRlhb4cPxUCof64XFA3BteXj
pwuxROC9Og190AfGAxG5qjukBwxSUfXNbCSwhzs/hZwZX0MDyn0ev6RpSmhE0vXD6XqAlY3PCRtv
Vo+jMnx+k8x8NHL3JSzlyGU9AKxGF31ddwrSZG3jQIgQBphfBC0ntwQryksIUu0BOCQlgtdgRotj
wLIIYwTdjQu0Ag80mH9dELvl00hareisq0T2pImLqWTUw8BVMnQCG15BirhzcpZqENZ/4oFO0uzO
l2SihioJ/ZoBQZafDgh2p902dpdbP7xeYBBzXcxAHGB3RcNEycGpySGvIzlmAXZH9kCjEctMC+GT
Vglp5OegU9261NuYimeY40JIIb5cYrco9xukXeeuL6tFsCWIRbABzm5MNZLFmnP7y+yU35v3xoQP
ILZnOqaP+Bs9mhzfjrrGUjp6Pi6eIKHlf6HI25ZFZ9CVQuM1pl1tf6XII+9HgMFNFmzcuiPT+BY1
JvIXO5dKY/SeWULhG9dNM9yT3cyzkc53GFianr/H3Qhq5jnWAKgaXpYDOvTzk4IZYUY39Do80dBS
QyEqvASEh5JFFNlQ+HfwSn3DuANwCnqNvYsO9Jh/a5oZXOrZ8cmt6f/akSQklic1mFdLWEgN/Jv+
T+obl0Mm6t+wsLT3TLuuophJ+94Wr9qD/I6fAvG+uzk+7KKnVYChKfL95//+jybjU3SklaRfRtSA
U/bXYcfcCmxR5slvFDrG8RYmpglrPHdSC+HY40MtX+frUBR/PAWTQEJ/IxP5OtQwGoC34yD9ncpc
1W8JUoxgybyw625R7Or8Ewv6t+EkTxffyVTS/kdp7F96CnwxrOltTQlpsobhERlrOqpFUjT7JA8w
TTs+uWWdvkwO/SwoAYS4bEtKqat17JrJ9VGhqj9tbbuLPGNGeJZusUIidDmbqrrF43RuyNF+tkFN
Zrc9Pr65PhuaFaVHbnqW7S7/qr6u7sibb8RzlH5STrKd7w35CFqFk1NXKB9WQeyYaIr6Xvpd0tmg
MFD5UZLeUu22JF36ZMJB7/X4TzpcEild/vdAGW34IusPQJiHRjpW459O2AkQCmhOg52+yXrTig1w
oHlsV5tC9FlgnAs8o83vx8c/2Noey+FYyjL5KNISixbLvzZAF0KKzrK8/ZzKJjGfZ1724XNyaOyZ
Jxb/LzN1qPriasOn5yVYrX0SN0RSZZx+Zh4K1lBOfZcS5lYsBdthR9aV/FjoB5QZagvSzvnxeR7c
HHxyodjptK4dbTqrrTeQ4xAAT/ojsKn6ojUOpdvciMwKnHte7sS5SfPRmj+Oj3o4Z4srUIAKgmGk
Nbp/X1Z3wTeZdjR5H7ny4e1f5HmmvaeFH+xS7QwLDyiyVYm0ws19RInivx84uCNCsbusZXOt78sR
wM+cQz38LJvJG9H7ivAShhAQmfAnRlpBjrgIZrvOKBWThNUnhHwONxcq3o7JLab54JhIfp2+07gw
pdwx+oxhKmH6C8IsPI96uGon9tbBNebZvFCW55gOAR690q8DTRZqU51I9IfB8YnPLC+yrPM6Gmka
5iCCqovjn/Vvw1lao8YOfs5S9morIysHxSqa1QdG7+NIUk2ykWyw55t7ZFJEAlLo+ICH+whZP9t1
bF511zWt1ULagx94o1mUHyDlIv1GOGTFV1QADKRe8aMIQKwLtG7VVeokQkRXx0c/PDs2Ik5CSgWv
jIO7OjvYW3jgM8T0kQwox57RTrK8310hEfzZ0O4ZimtKWvXUnNg9f1llbiREflxLKz7watIC8wH+
2B4+PDKJ4naagcP/hokd7UgTraA5sYcOZ6lNU0seeloqsGdXsyTxT0czq8yPyfUipNsQIrKLfUCE
rb8nGQbNFxCz5qY88WkPZ6lNHkRw29wUCwb169YFT0aFWzXzhxNhwXduExsAibbDVtJ7cY3oxHB/
m6W2HQWsxWVYuYovGsMEwYDl8Qc5m6heon5OLDSYpYpI4aCG9OjcuIMHROPEwIdbWANhElC9CE09
Ya2OqE8ZJ5znGs74HHtec46niKou3Ai1B/uspw8DMRmf5zb5HAX/3cXxLXx4E2mb/wvuffhLprUe
PZjoB/hRk3zGcMOzB0skGZVwPyahfDg+0l9iDA3VyeRJdRyBjtnqcuhHEnULG70P18uRubkwkEis
76Pa9BAX8vLAauzbAFQ3NN8Mo1/nrXJm0ZKf1RwBLBEMH8ju8d+0Xnsc/BYN2+WJ5/09eIYkbbss
MZT1q4qw/bxzwMUDd0gxDvTjnT8HNSqYQPbxgtllZW5hHnt8/PUed2wEc4Wr+Y+pTOdg08XNqFoq
9L8mL6GagSd8XE2/jBzJ7ofGpk55f3y8g2/gcC9rYUMqQjIMTOhqs4Gnte1FW+dnaxhk4TZYp2yI
UHpsHNf4Iegb/gH2ih4PYpTTdQAuyN40rReemvhXJTvePrY8T7+EUgNAWIvVaeumHsORXk9vfmb0
d/UsnEeY8fJHiOvCDSAeeVsZkX9dkiufiOtWS76MDFgCkLXnsRDOOt4JQLg3HuCst2xe1CbMQt8k
GkQFHiog90+c7dWlsjwJrnYt7hTBuhPKfr3DVC1ms5v8+j0H81rCbkNPFNZ4De+2RJC103N5bgKJ
zX4d/86rU83SIjzHwkL4EB7X52p5tZ7Yyd6UvA8Fgqe7oXL78Q8qO2L+PD7QekP9E6ArSdxIBoiA
yVqSsM6x4CFFCt7JBReHLWeGG/aa6NJyvsmsqicqhLXvxI8yQFSq3bQub+Q5sJrWuelQFDPLp+O/
aJnav1IpifwMGSmdXe4z4un1s4E8Bc9YU6XfAeo7GJcD2kPGLWqMMH2yvGwszL0FTX+2dkDFJvc5
aeHsAkF15zZ4PP5TDraappkEvgyBAlJIsd7kVizc3h4LYCWqAJKg0Ud7U4a2P5BTKu+Oj7XeaUzU
coQQDiBme2lifd1pIRpeTrXo644mmJtttaCGUMfCF9mlhwJEtse/4ez4mP/c2P9eawblFJHjsdm0
xyb4OqgcBBeItLI3MER4EyNNWfdUpVz0L8YtezwD9ZxNLs7vAen7Ik1Y5ygZIGNh0aIMjNlcfmlf
xAqjodEN31ECDmlxgJirjHc0CX0bnfwexZGXqJOgu86B3BrO5wAKZrR3vJHccbcO2n1Nt6lRM6TZ
jTSxgUoXAbbX/oRGTfsQ0A/o0Bl1YB2hqDXVSvTubgBVH4Q/AGJLpO77qLOhtNUQxauKCr72h/TE
ZSDXp5IQ0UNkCqVVj4oJd8/X5YI85AOLr9Q33MsNUzxAHmhaC+GYoqvVwxBlAjwj+JtKXTn4VkMa
rsqg7tprR+btOwUyl2WVVRX3C495BJ51VSYUQcsbaUxRXj474EDDGuB0R3f7wiHrm67AZGY1Vh2Y
fQx3QrcL+J6XSA9vAmVIXEp7VU0d6XWHXlxwYsoH1wN3H7BcVLxQllCHhQ0/QVgXwIf9ShNpdNyL
0sP6b95QXYsUxcQOCMklRzkB/ZWOkFvVY9zASTQuqq5AQhtKKNhY//L4vj04K3TghHYcyTnxHHcd
83iciGasPP1ag0BMxDZvk7K4Av3fJ3JHxN7ilidp3f23bIHwivSe7MgUNv88KJaZLn0kiaDDkyhk
3+yBpPI+bVADMaBHdPnYhtd97pmqvz4+3dU1xA2Euj7FFEI8kiSqGl+3nVU79tyorkScAM4NnBLg
K6DrUvuiAIl3/v8xGPMkqmJgtU4WcKy3kQiIymd63OCjaL6AICvT0BquVNZj9vbfh2NbaY26KuWT
9XBhHNQQl8L8ucYx7TVSlvyYy0a9hCAwT23m1bZhOkv9mIeOIFag7bms878qQiiV6q6KZ/9JjfgE
bULXT7+1XOqoT9bhPVkM/J3/OjtK1kCb6RAR56t1DazjnpCR6XtPmTGFoJkshFAIXoS7zUodBCeu
87/ND4XU5avBlz7IgOKBsvuCIXxCxxn3QIMf9SAbi5drKuRwHjZefiJ6+NuILq+WDSHN1hSivq4o
Glo50b1hPCnEJL/nNlSp/cJaDS86a0ndNQJVJyLgw8PAmdewgcib/1IwyJBJQYN0tJ66shTTphuK
+lsRjPLRTHAtPv75VtnFsmE4rsT4S/2Yt3l18KacNo3dSueJxyc9x4W6eXH41x51xUHvXTrmZ5ri
04nP+LdRHcpay1Gn+bqOyDq3kaj8dvqpDl06OiF+Qhtax+49+q7ZLaK7RkPTqbT+88LaJGo4gFDK
JuZdd1ckmAJkSgqcGGDyXtF0dFokZ0wKBXTgwhN52+HGYTCQACgeL/UtvYpvo6r04d6H4imzKusR
B5wCzevFc9wEkjg1kz6Ru/5lPKJKygOQigh012lTWpZTXwX+9NQNtbcPSUvPJGqLP8N8gXIC33bP
j2+dw226hO9EqBZvwNIZ+HoyRFxpr29n9RS2gwt2jOjkT9CVEL8Ro7RP9Vb+Mj3H5ppxCOddD7nC
r6Mh4xU6VlioJ7TJ532V1s0bqG3vEmE78wwRiHh/fHaHW5R40dUS6QTNF3RX577IeKe6OlRPAk3I
96Gqpt0ExOEmdgd9Dwo8QIItK06cxlX0xWm0iSSodiwFiOW1+DpJG1mQfO4d+8lBL9Y8d03KaxuT
+NA5sTlXue0/A5F8UN6l6CrsdVIPIjCFLjPYTyqqpofaCLuLciziO8P2wjsRlBnqnm505cMuPbFN
/z6ya7uSS5wYbjVFfMAQuwAK/aQaM0NeKSv774GvwusmE8YPEz+rexOIwrlZW9nZ8U96MDQgc7Jq
iK5Lx+zghPQzrMEGQYhHLL679qVUhKtnCJLlMrx0HK+gTYQnJiYOIlB1Up8h/o+ixIkfcfCJKSTY
/ABSoKUqvI50wK3WYsrn6bH1nFjuVQrzcKbNn5jgOk7Md5VnKjpSbF8+M7nm0nRdXUHDZNMG9LL6
Ecky1xJvPfDq4jLpbFhgZ2IYkBNIvGKwL+Dm5sXPsqzpAUF/LxG+BUtGExg1jgSu8oa2LTocF66Y
IEndBGk9RVAZ0M9AqbGZjax4Q+tYaKpi+eT55s2kB+m6sIzgJ8/XQboQK3f1FHvDHp1VUJOIYATu
YidklrNCULfWMzAaSaQJlBcBa406Xpr1vtq6tIZHdJTBWlpnXtm0CGj2CIz0CEa7RmJfdc6k4lvd
IueL3WcEe+dH5CG4cCX9qnLOqskLcSpDHN3Jwu0AUS6/SVp7oQMMAfkFus51GI9X/Brw3o0bBYvf
GiIH0Qs+Ka7HybBkanUXbloUAjFjU2XomMgGkxHo7cb0jh0HxEEXkuJDAQLEHYCWyjb67MZ60d8T
fujZn0h2VOOdVuhy1VtRtD6/H3ksLIsRFOua9LXLTd9FGcjK8wZ8UqWjS6MJTSyHHBChmAT7UIPH
re8LhQhUF8f5rZx63ZAD9pAf9LyZeumUH1WL7nezpdmNkIhC0wml0E+U2avs3ch0GFE7RFU+7nY5
UEVg4HxKI7uqy7LpP7xG+rKBotw3ob0XTQxl6plvjEHMfw2KHQJhAuKl7UN+vi60egkMKtkM9kOJ
mgaUxBY1AmQbmm9Qq5oTudRypfyrBMAx+CexwPWLC5PMdvV0pF41UkD180fIQFBN/NIx9mC+BsSP
JCSVm+On7i+jeUA4SJ65xi2ixq93OL4BMGUdK31kMxvWeZQopB66ABnmfYYV9YkX4+BZdCjKKgpJ
3EuSZ38Vvw1RpbPMCfr7sehC8z1dlGUw6A1697eHqGD2XKe1074dn+LhoNyjPPiEjaiIHMRRmQeC
2LYqA9/Yerw1EoA7HcjUV1iQEQQZP8lOXd0Hi+o41L9ROgLhwtuxvslAmwUFOK3g0bNIfaO7WRkS
RYpI910/3MWtpjd5fI6HI7KeSwpO20OCIFktrAbPScPVRmoFDsCzLGvxKoPAuCndQPw6PtRBqIFR
JMgYwlIK/JL5fd0xRe1XAskJ/ZD1kfOQsrV3WmRI9MG/QzC2zD89BNP/WzGOJ0F5kh0KGILjQS/0
66BRChMpm7P6Gp+XwXlXlYMtcgq/84YQrCrPwPuJp+PzXD19/wxpwXAEG7OgY9ZPf590c2s2UXXt
pbGpmm0VJ2hIwIIP6+5ElLHaoQzFt+O7AWtbGp/rQ4gGFBqokapw7RHhQH0xmPdWq5z6rAZ4epUh
yBmeeG0PZ8feJJdxKJIIAuPVV5zySCRVn7bXixZtBkkTf7Jtx23/eXwVzeW6+td19s/clF7cWtgq
NAhWO3M0RYn1g2iuvYWJdtloIBBXAJ/zBeZsJ2/WAO8E8G06PLQZ3FvgnyLAGHqoARHghYmiUFUz
kXOKv/6JH7faystvAzHAC8TNTithvQiBCFCyW9R9q0JW3pnnle49Ahnt3hqhJKLzOET5NkJ58hTK
a3VcGRgCIf+kLEDGddA0cqnA4sY2jNczyuEPU+DZM67dKIOgBZWd+tSruIoG7EI2oZrMu+LS2F89
KGHGBYWwHWpRCN4Wj5aYfWPR5WsGxDuQiqK0v5HBME7eFoFhHBJ2/OTIAoGqkG8aTmy89dTZ6ZAi
yFFoKyxR9eoku9aUjB0mPlcVml+JtaGY0cfEVIkLSX0T40zgdv95yOWx4SLQitbRQU8S/UHER+1G
X+XAvmA6dnPkufXGQowFpqFPE34Idse3/eEsWWvhoA7GS8BVuVrzQVV4wZVwDALkQ3W4pUhM4LtN
Yt5h2NOYl1nz9viQ689MkgBccbmxiJ6XPtnXK3KeWlwnEKi4Voi0tOe9xI0d1UF4B9t5CoJpK9zG
zm6mIY/NXSybUW8XDO3j8V9xMHHKarx4HCsIlOQNy5//q6TnNjB3a5q9V/UAyO2hz8owfCA5Eq1H
AMushxPTXt+dgLy4NanIcoDpza1RZXrwwV87WXUhS7u8cMr8dS5n51aWuX8+56F1Ijpb2UKhVsMW
ElDsKHySXrDOqwmiCtXMHWAmux6+NURnv9H/DbGfWMwuJZfXryjF6CYtBn0TjzVNyThSEV1ZVAI2
YxqpvZe26PJ6k5ldlDKbo53Gaf0UCO3rbuBnUiwm/KAESO2R/tXqZ6ZJCtAR/+ELAwCwOgctG74m
hlffAMkPo53pILYxoyUM7wezGxNI/ImI5Ot3wUlyebFBYLj/1OyIn7+ukw7HooGAM19iZbPgxM3C
V/eCbHJsLjJrpky7EbqO0Lw7vgG/3unLuBZBieBqoap0eNhxbSpLv/ElOXJnvIlMeXchkj6bHFWL
YpeNEgfPpjg7PuhqtRmUuovgcaNsTrSwDk9k20KqmSqk8iFGX3phUf+m7FvfwjNrEK6qIJCJUrMr
CXXRwRSJPFXYPpg2UQNScaZaNidR4OqZRbd8GnEA9S4dDKjOUE9Hqr8vbXRDWwwsEu0kL67O4xNh
mfn1uBPiUvZB68yi5ORRPlwH9G2MzICVK2Mf9Z3pcK3oDm3BqrroyR33hozdb2aNBuZCDQsf25D3
NIxV+d2dpXwEAZT/sksbpwPTKa5IV93n499lvQn5eWASBVLGFEaBC6wemwjtQPQ+8GmTc+M+aa/Q
32OYTxgcdd6EZFY1eO2J/XewIuwAcL8AvCj7sf9XF6Ddabi1uZVc1ZY9fJM5XrKbJG2bXwPWR6eQ
TubyWf9fdMX6L6NxGdmU/OiLr2HORoZ0hlzMUrDvQQont/oK3ayunJ9wXcYZrqd2gFwg1AXfqxDb
M+vOvzeAilbbUOc0co+v9/ocLP0wtG0BRi6QL/B0Xw9935vKyNE+uEMhxutf7N7Tl1yBU3uJtAY0
NujnfYv9Y2qjTAQXEX16ttXL8R+xPgoO6FtAMOD3bbFgQVc/wqoCaCdeNF7ixpTK+NwHkPyNYo1q
0AGFp1BdlzKyMUcAfk2l4vjg1uqDMDhIEeBHDg3Cw1e4wZKuANg2XsJ8bprFvKYRVIPC8MTJW42z
bC+P546wjujOxQn860onTld0tCTmm8KaSuRAxkBcJ25ungoeD8YhQ7AImyDx0DM7wNvoDNQcQPYB
lTXIHHdujgQQSbO35Nu740u3OjnaZCibNaPZsSSX6yvMQYbCDmmj4yKHhgsyQVbziUuxPW5qw8qy
Ex9qNRqIAQFogLPBh6J7tUZaZO1o2JDIi3sX2Uj9rLJotNytix1jsZ/YrVhKHZ/ealsC5lBL08pe
gJ+ckHXHI4DFFClnCh/mvrCt1xgZONTgqwCG0PeuS1FHO/MSr20WJdo5QOTq+PCrq5DhCaoZmQan
xyOxLmGN6ZRmcdIUD1kxQp5ELt25LDSmsC8oKNXIyyD4iG7+9vioX4vYRKJAMJfGJ9+VTXRQufda
/F4BBMiHqTUr39vYJoz9+twDma3qTUwN0/C306ztorhc6l3h/eQaMfjQ4z/jcO3J38FuLUVsdub6
XgKridpeaygkqNBI3rJMgXtGpRIDuCmZG3ghKSKTZzLw+u7i+NCrA7SsANApzZggIoEUrW6jYeyy
KKmE8xAYcCt2wPED7sGucU6M85cpUqpY0PeU6w9z2RKmP74ZEN54kYsX/gpsYDTVWmSc0Js7q33L
w1YM2uGJLuXBvlpw4ly1tGNpzxw8sXVp9DPNZvehh5Yq4A/l5XUjuj68sAo17v3SKM0TX3N9dMGj
AYYgzlLEtQJs/Ne7rw07PDYSz32YkXdXmwBNOHPvgMI4H/AKOcXkOVhYshl7aYpSu4S0sr4o+EP4
kkOTPaImlNd3dZLaWBwGkMNzitNpD4Nf1IgaDBdJlSDTeGKyByeINJLeugKItpAb1tfGwFJUgzS9
BxWo5gLncUbFfqHdzok7+Ts/yBGNbSsLJoLyfx3fu38dG1ipAlwDTWz9yKAvAwk7tBjbNMc9brbW
J24TN0SD4jsaO863lID+QszJdHt8YHN9ahwMfCmJUSfmWwNqXZ0atwLJSJpkPaVZUF8h+4u0ox6U
Q23MVlsH9a5zo4jCfVvFWGnEnr7K5jm8mwosIwqELPe5AfYCAdt6/I/n7J9fhvOozW/jPlufZx1b
Ncj8wn5aFKfORWL/SkUgbluQOPcI6RgbLMdwSTq+HutDxqCkm0BfxQLGhD/3dcfHsuxtNSv7/zg7
r924kbVdXxEB5nDKDlK3ZEuW5XhCOA1zLOar30/pP9hqUmhCawFec2DMVFexwhfe8IRURPQFrEN8
yy3XnmIaJHus27yNrsDLEXoVVxJ0UY4DVE4cSzK1LpkIaFFRESZf9BiSpSYleSzvAVMwb3ogKeiC
P1atFNi/ekqGXxUKMoHlJ2xTZRcnowmXWaBWBlV/1FHwwXN02nvN2CHt6jWWwDfYaGz7xlIVKchR
aAMOVHEWgGNDKkSbDqbaa5oMDjssUHwdk1W8oBp0U3ZaRfJ8S58wUk+IMQmBcxjljnOFQHaIK5qm
Tp/nAFz7vYmg+7lzp0QccWPHwBih0l7yYsOgj+9HlNcS/NzdUMtPcxTF5aGDMJV1e5SS4u7f9e+3
QO15EIZkAY4IHUaNDlZuEa6JsHHqsKlACmI8+As29Oi7WvfcEoyC5j13tfKJjRXu7bp/agLlXWmQ
HF1GozJVIwfC1nqxfYreYrXnGn8gOmoJMr4t/nJ+NOmx8ixo16fUf62hOl2f9OU17WkcX0OWOelh
8+yCzrzctL2GYRy9tO67FkbuPkUK4e8cJGi4QIbdeuCXY+HSTVBFwU1Wv2hQLO6LBFGgEjVG6++s
D8H0FfxrgO2QEkCX+m7MExjJjWD1MtNhCTkiFLlwU1J5g1Yo7aFutDwoJ+cvoENMQKokOMSqW+IU
NZjtv9gpHdrEVfujRVMTqWDRbizu5Y0A7ELejir3stxRNjTey8X1kJjOvSCN/wWIYgSn1rXS6tgZ
pif+jNjSjs+Bkjv9t+tfdDkoPXmgMySbxFBs5iU5GWNP5NbaPvpdSGnHfTrULZdebVTWDc6xiIpC
E8vHd2U6soJk6jKi4e6TdMrl5p0rB328xJr/IY+aM0RSNUiJgUItDtdnt/ykRBRQhqg3y0idyS32
K3rEVox6l/6vTtsc/axJ9T7pmC6XOztU6/EXF65DRy3F8ONBTYLU/DiS7w7fr/+K5U726GVwRVA2
k/HUqhcEqQjtLcON/kM7KegevKJOi6OuIIz/2IBkzTYmvRqOoAagIAkzeSTNIPn3r+q1NpmG4yZg
/P1YRRISoAM6Z7cQ+8ZTO4/C3ti2q+F0zimzI6bgeVnh2xVDA/aF6D0KSUNk9hTfMS18AH0+uKeq
gJt2fOdqEg5TFYNMyLclLV+EilRWnQbZmAZngQkTqnMMQ8p6thQUxm+dzuv0jehgNT8yX44l24dy
riSqXC5nO3HZoABrofakJiZvjo0e2n2LSFG480Kn2prfZZzEzW55LzxjsjsodivuDS08W9LMQIeA
7uuLOztFj/vrxN3c/Li+kgusPUORvEJLgMRNPCiJdZdTA2aPqtOQA6FxopQOMCgBnI2IfKIpTL+P
OQ+Q9SFmpyXjxxkNfedjgI5KgspUh8TWoantrpuOU10lbXNfO1XpYacwgq2KEJukV/IV8b3cbP2B
DpET7uEOdDWapXYrtENDSxQZ3LnqETLeoXajZQYWA8Gc2HtqvWF9U3rOqP68PuXL8PdlxiYlCchs
bFW5gy5nLLQY/xkM71DB9xAXzPACJ0qnI6gZBl58TZRCbYbkMNkf08IV7QOAe93bSgCWly7rLtvP
hJygT2TT/fJXoN4N+QrVsNg3Udo1EMmP0YvH0l3Q+KsOZl0h24OWqIsr3MZuXiwA3RTsLSSpizo6
L96ykkbPXUwT2MzIxx9gKv4g7uVkn1Eq7KwfsYtcMTKueC16O8AOpv3TNKvJ2ECMXB4oekgEopwm
OrQ2oe8q1xtQjcgd0VuPPeL+7l/45zha+fRLEVscU2r93cbD/saAZHs0segeELMtH1Z9HIxksFL1
Me3C4lmzGwF9PqORjPgzapnZn+t7TD4q/z/Qfpkf3xX6hMXbykMnf86r+7dXUkcNy9p4nIpa+wm0
ID4WzZwfytjOHqcSPSgLi+qNW/GtQSkcM0niJVrzi1sxHeELVbVDVQYnMOTdHOcvzxw1KWcwj6kK
PhZnxzHdqBRc7qb/m6pDgwRWFTijVfSQpA7SR15vPIahY/3uhgJp1HYyd+B/hglhHi4XX5Td/KsK
dGUjoXxjbI6QTp+QLGpd/fLMaLCtdNYey8LwPutYgxT+EFjJF2gQVMNqJ7jV8jHfe2lXbGyoyyv6
Zdo8rHQgJBCITvzyC9sJRD7sIR8RsY2fNTAHxg6nRoq279xJwGKAyIDxgxjJPxfjIIuKjLmtzI+4
OUW/h9YLvyFaA1NPk5KVftJX9l1Fr/Lz9WFX50UOC5BB5Z70YMwtLkkavmggwTp4NBHY+yqSpgJj
GZjdF6ML9XddyCwlCQx7ljhQNjZXNVsn16sMEdLpMfPs+D9SN7hx9BXIobowuI/SxvuGyJf3EXNX
/fb6NC9v4ZehJd+UmxaEDg/g4sgAuu6tINf6R2rJ1ImHqehPEcouX0ZXanMnTtRsXL5vLCxxkpQf
AkbAIyAP8aubAehFZ+DG2z+iq4sSqm7XWeejBiz+jhJFdn16q/NBE92VoDxCbUQmllWNoClyhNho
3oF6dX7MY2z+a5pe+41uFXiUYTDG/2BzpKcAUbr3kqmYHVU1YlA2Lf2axQayAw+XhgK8I/a4OgKF
c+O1483sGd2ATGbmbDKllwtL6MIOopxl0SMn7l08qKIImnhOhfloJZCafaTHHGTwxrQvDmZkm9k7
vyMvJ2V0+Jwvhf9VES3vVVzpZkt97JJOoNoY2T9GY5wwicE98vpXXG5ShgLtQ4kf9KHMYZabNA6M
agqn6bGgQ/lpRgnc24VThxyglQ3hIx5/zVa/a9GB5E7VLOpDRIQq4QLNtsU2VdtUAC+pxOMcTFT4
DwjcRHq0c0Q9G/8CF+9IzccdJsMspjJqsEf4KZQj1gb9FCrtL8dOOjPagY4RyRa9bPGhZY0YvCAY
N1B14I2WwXhoJ9nkdlp+VozMwibO1kTjE2UM3g5cFjar11d/edGzEkRoLAGPOQn5MlFNEOdD5S3J
H1ErjI0dxsiZAbR8stzD9YEWXXduBEnvstlSdOYoQizz8LBAri5RmvpOwRPkSKGrPHhTY0OyLZXn
GMHhGO+5BydXxKfAqtXPrargLQpq3z6qDmaDRpH2R0Si1WdbDfONiE1f3CUvv46SLcV5Emnwy8sd
0bWzbUQtwMlZ7x4CalOf1YmEYmcHmGYXSTvgNgE588bWmmTfGyO6fzFmTXDe8bGVPSg360NgPN50
UmM8v+vMO1ddoaKTGZQHNCwAxhee6+Md8IhzcweDZ/yZufzH7RzJSIUA4FumpMmBvKPaCJ3emp2O
Pg0XFTT0NadvmO3cEp6DMzHmeLkPdKzGWbQxlaPuNHPl4wpKrucmboSYl+UdI83bZ7bTkLXo6qHr
W+QCJ0tpHkqSxZsycfQHjKGD2Hed3j02oFZ8IaT9MXqVPi6ivT+OBGmVAru0sjT6orzzR5qVzc2E
LzziltUWbVFf3CPyC8IkguCqwghjrvILv3p6lIwUVyAvf2fFoqGqGk4oteDPt6dKE+1FB64NIRG3
9TN0CP3cxFbDM6ThNhWUg11OxgHzWeMmNcL4iBKXiZwNlno7FUNfjFaxTiswzb2hARrtdDE5yJIj
kYg1RnvAsOlfayoKGrfWFkBO7rtXoTZSKaAOkYPhjoQyTgnrclYW+wbhX5HBFEDubdZabTeHZfYt
UoYGb7D+d4RU2/sKk9TnaPUyKk0ULmSpk3E5KKrktYn1VXj2UD5r0UkdUQSBCgrhJxR7tVO99M/1
22F966G8IhuA5G3Encs83cCiJnJbOzhhZMgN5I8Kv48eSW7jvV2jmG5uoJfXA5JJ0M8G6sXdR833
cop2i6+ybZr5ucRL95PlCvuJRoj6022q4nR9bosr9uVGh45Ecwi0I7G8ejmUMjt27c1VdZ4jrIB8
aMLaP12r042QRJNf5WKrANqkYE17hxfVWdH3Cjyt0j5J8nNMqBXg4QwFWtH3bo0X6zPqnZHxT5mH
3jX2dcEz+98UGlP/SDo5inw3eCX8viTohy7Fpaet9R/XV2F5PHnXIGQB/JHVdSRfFqtgQS6a0OeL
zkFbwrgtq0DK2gopAY649aRG08aD89aAVNHwcOf7kjEubvRpGtpqxoD+jEnS6P0RVu3me1FmSfoI
o6G38SmYna3j+sa3BtIkIdoE1DZN7ctvjUIhJq1hH5+xJE3Hs66Ltr3X5m7Y+NhvTI53CnYPf2RM
uBgntOoSWbMOiydeqpTSglnelcKxQrDR+Ud3sLeu19U9JGER9GHACXEPUWe4nBiYdoMYLcnO8AoC
IpE0+Ynkb/sNn2X32MXt5woDov31LfPWmCAjiYReNs4yNsl6dIMnK4jPaYM0B64I6m7kOFe+iUU2
ZkeJunMaK3++PqpcusUxogQqgZhsVdmwuJxpr+uJWeV2evYwmgHT79Y09TIM2jbGeesTAq6g+IPw
FjtlEfdSSxwsUoX0PKtd+GyL2qU/ijGPcxjAatEgFqL/en1qb1x63LIOvVhuW4q98u9fPZFpiuKR
XUfp2dZ7u8Zmp+//44mufmYZLdGNyHLRPpTSFhooABYRlB+p7zL7bDD/jo2ZMIirtmsAdjh9rnwr
TbtCYKTJsUw9TJVdjsdidOMRcp9XRKM/YRqWVntb9Ga3EeStpu9JxDXFbkIYdvLyywrhWQjwxwZm
cXHxPAWqoJbfD+kjz+68Jee52kY0gUDVUU/3aHtxBV2uNf3kgWhkns+NjgXRruim9jxF8H7fV0GR
q8zdBkgKqBs47+WkVKXTzAofubNeBN3BLvrhgISdjheRmHYD9izPHV63x3duJOrMPGQcE8pDssJ+
ObkMn4UkRnr17ODCox3DsMT4NnFtHGGTIEL79/pwb6wlVEY+GQhxKtrLJpchytZSm9g8t6mmf4pD
FQs9rMXfCa972bEAQSG/ySYIs1sk2bGHfd9MdfXs2YVa7YwYQ1gEursh2Fnj6G1cAG9sR8rE3N8u
apjr3oSqtm0iEmGetZb4zx9GtfoX4Ib2iM5htIWN4INcXGo8uBoZvewKyCbd4jFEMqDxOvTYzwjw
i+zcpNhCQGlNo/eGVYwDcA7UHG2dtdaF7cQxE9bsc2aF5YPhIOzuY9JSHdu4azZixtUFylh8LZZQ
pvBskMtNmJZO7SWZ7pwNkbuJH1raz9Gu7acSgZbvSEyp+/fuQpSgKbPLzi4simUBOsjxKM9LKElY
LWW4cJXYcB+4OUP7fxiIUE72b7g4GetyYqGYNYXA3z5XXlWEBwbIlX2ENcvNuydEaZCUHKYbae+q
fhbhO80uNM6pQVvobExTrvihTgfp9vpA651OSRCgv9S/g+657AZh/D22pY2eVdZbyr+ymHDccGml
YpvUYnz07sGAx0rqFDUHCS+/XD0stjFGQNDhrCX4OWb6lCLKnxlU5wR2Hv/LYNRd6PRIzNGyVeui
hd2PtKLOwq4iMugIh9AbowhQ+8elKE03FnJ9EZLDA9aWYsno2i0XMko7t7brhotQjMnn0m29zp8w
Dnp3EYrbnQ9GIkYDggdssYZ0qJI0sjPjPMwGFsfakJfNHr9kTMDmIsCs8Pone2NadLlhHktM81ov
GPvdXAnzKL2bey9K90nhRh8LvE/rjXHe2IegQcimYR4QOy+TaTMvIJZNSnoH0F96CKGx9kk1Z/WP
YScwK65P6o3riT0B+lIK/zioKV3uwxDLXSVBIeqOB830u3Qwkw+DO+J8HCNbV96iTrC1G99aR4r6
Mnglqlz1Hd0UyzNHKZO7Yi6x6xDObPU/9aJK5k/vnxukTItKC9LsK0o8RgiTRakrvovtWceluiBc
qz+60to6RyMBg/BDFnl6u5FDvhFSUgMm6GBJwTCRu1+uKfCLeMpVBJWBgckCON18pCJ8KiRgS1Hy
NJybwHEGZY9YQ7LDtkkpfhUFefkDlmnvw/jIaEGWRii9EgDB1V8dRmsaIYUm2V2lDdpzVrnz1xaX
0P+uL/X6mzIK/GoQ6RIlvew0zDEGhfAFsztRpPmfKhtnZzfVovp9fZj10YB2ZMtyPw3k9ZtTgSov
UdhN72jBpeYuDGMXrAIJAn7Vxju7J3Ll6PcZFtA32prM7vIz5vmUU/U1g3PpqJSxMJl3f0XtFCe7
LpPiZu+dmkSXy341h97kArgcTQwDVHSwDmdljAHs5J32n2hp9PltFrf2xmDrz4VdE/OSCR0Qh1XY
T4V5TIZoOuOhqNa7YG5EscOhp984gevvJYucKN5xGmS2ulhCnNBGt8iMAXpwVT4nia5+5QKNHzQo
+J/fu34W1FF6mNQEXdLxxUUGH67DMbHszxROZ7TM+67GliCd0y/RkMRb1+YbC4hCLskZfT3A8suk
XwEiiFyPwmhTPaOxAr/9W9Wq3bR//6xMcnxX7nbSisWuCGisWKNTDOfYKbTfWRr2X4H5DH91Qq9/
14d6a0q0J6lvoidAfW7xrQoM0GcNU8GzWcfFg2OiIearIgy2UsH1i0MkB6/uBXLN1pB75lV676kl
hbu2G8+OKaJT3FTAxYLcecDNBxxeX2fH/2FeVDAoDcn3ZlnBiHBvKHDtGc/FNAy4twZoXPmeEkan
6+MsLXu4L0iTbBZOFp5kLe9yYinivGVTzuKMk6ECyyqoWzX73rSQNDGcdHGd/qAizVYNexoxXGWY
XYlQtiissHpw0IBUD1aAp93nxmpwFbebqTD/a+bUav+CRSO28ROsGu1/LUDtLDp3MI6yr55ZJ412
g3sgRcvrE1pvCBIklf4emABZv1s8YwZGf4k52uXZ7VW1wUm3y8MHDl82bKzcG7cEwEU80zhQtKuX
h2lUtG7S5lycheCFPkdFYZtiT/ruxIOvYoWdbwE63tiDILbJ/GTpR18B7rwA17uIzurZjiK8LKL5
popNEGfOXHo7gcfI1u2+HpAbneo6bB5EMValiKadQnc2o/mslWWOvlVvOefcoJ94E44VsuVWWyl/
rn++9arSwCSJpbJF+xQp9cvtqBJRqVnQqGdjRq9mn3h5XRwaYaaVj3l9lm3cVG/sFlmxoiEvpU1X
1wcoFgdEQaKey5nkxlfbXPuC4JCxRXt7YyXph2A/IyWAaI0spqXP4OqSaqrOqhvO7l4BFlofuqTP
6/NIl/iXhbnVlgbvG0spMwyQ0rJQtpKcMErRh5U9FOcx4B83jTEWYt8MLoSdoGtG8/DeLyeVjSTg
CIQ/qNDlwbPZm1qnzudeLVAlG4NpvNE8nKN9Un/9+d2DEYfzdsJhgJSyDFZjiNzINg3quRkg2vgp
/F3clZFI63dc0PjOvm84nhfCDprXMrsB9rOo0BsakiTw2gw8EguvO5pj0h7tIKz68xgTWm6Mttws
8jH7vxq57OWsSmVYtEoRC888gWeqy5tM9Ngh+14ThfUTMhZYGPmjpkT1BuRnPawOupJyBWpcCCUs
mzomRawI3Tf9FAZh2x4cu+nmW8LWkHc8wefuS4LLqdhotiwPINcLBTqOHu5cch8sdo2Gk2VJq2w6
mWgVJjvbAgyyg2AMJOD6J3xjoBeCBtQ15LBWwSNIPIsMyuhP+FDG4S0Fc1G0e/J9jAk2TsIbCwmg
iMCTj8doyzl10BMcNIy6E+qU5vwzsNoRxcBRqYbmWyvy0LypsJkqv12f4AoEgrAB2H2pNsHFuRbS
mZHxxmO5m0+BkzdGfRtWThz+AxnUhzUKdWOjGvswaov2N7iXsfmV1aC1K7+OKmP+hi9SK26xoKzj
n6MVocf0AUiR1jzlJlrWD3ZohOrx+g9e3k/y91JZpBgHehz8yuJOZAsSdwzJeCoDQt+cy+p3NPfZ
U06l+OndQ8GOl1QrqDn0++UXexW9cdy42MshOCmTyE/mCInyRvKfnGOXTZ61EYKsvz/NaPIUqjzk
sKumdNclbKoB1I1AiFDs47Y1vxVNV2s7dEeK/Fi2iV7srs9QLtbrIrSEMRC+vRDKgc8tEzFtLtUo
sXrnlI94ifuIQKS7oU/zW9stunMzR9WBqnF8c31UGcgvR6XmQzgi76xViS4LHS0butw5lah4ub1P
9TZPb9B4V2E8drFZjABihKJUD5jTu/OXKQEx/7kNERLciMZWEJWXhpjEgAJUkWnvYjclKWFFMYzD
yc6S0XmMEKrMUNTOqqH4kOQ9AeMuSac6/xziIi7sPXKteX8KvL5IbL8Ma238RmkuMo56yxP3x0j6
ePbVPqDoc1SU2eyeupT85ZdSV6ryjFKV3dh+ZI+T+gC7ymi/9SEYnAd4X2mHSTQpc35fe73+owlb
RX/SaEKWGxjm1eqzy8hPQYrzBkow8eWuTptRqCP54ykQ+F+2uwDP0+4vnbNm3gse66D3O0urD+qQ
i/JITzQzPhYi6cNwY/Ot71bofKw7hQD4UnTnL38I6EUtdI08PFt6ExcvQvvTzSDMWd+4Mt4YSLrr
cH/LsvBKQyjvrFa3KzU8Y4mSYVxrVZZy57Q8WvvrG3t9N0GLREcDjQCES1aRbwSr2tTazDvNtU5H
FRUG/dNoVXnqm0qtfnvvYLDnZIAmQzUkKOSsX91Og0jHmahMPTXIRD41ylRGZ+ScDPU4IeIYbKzh
emp4phCe0Up6wb0uSg6zpgdWToHzlEDPz56yOGiV77aDL+DjCEFn2tKZeGM8GTuRleFdQ0dzOZ4y
krI0Ia6eIPBsjKiB3mf/zLabLLzYmzYgp7y+ni/R9OW1JKlWsidHZIEAwuJgzMIc01bzqlMs1AKH
aY6nNxzbEhzip9CuYbD7Aa7sKPemXdZ2wp91tU1+YhAtrcctd+rK+57OOk3QXERu/nHQRjMSp4CK
bWrfEOdSik3tNMt+6TX/pXcHYsRDFIBp74PeXb1WRdFPeZ/W2Um0CgOhrDw3B8yKtey2IjGsfZ6v
wtjY8fKMXq6ZrBfyeVB1ATrhLjBErTCd3urs5NSVEP7yvWFOs/c5siwLFKUeDNOHxrAn55tqTUX+
HFQNtMeNn7DeKWxJUgh+AqHFCp5bIcGi4kfTnbJgxm/cTTEv8+NI7amZTua4JZDxxoxJU0Bsyqo3
+2WxS+hraki3OUhS1EV67Cs1Z6KDd9vjaPNRa+NbNUvvHW6xd/aLPdoktiwEM0kp5C+X4dVxj6q2
tcw46E5l2PT9vZ7lmXaYaF4MG+dA3hsXn5Qnj7qiZF1z4iFXXg7UJW4zjYqCDwrORY/FZNb4V5NZ
TP/DOFSQGAbiB+n74v4C2uTgj5iJk1IrWb9DNDuhQWCH4+31c72Kq+RySUQPrzs1Hk/+/auFGyCW
ZEnfjaeiQivAEML9M6Eq8LX2jPRTUwqxcS+v148FpEMAo1JeJEtlSkOdwde2WnOC5qV/1zJn7na9
tl0cWO179oHUspcjES0uryvIjl4wm7zjiWiMyoesoj0mdeqIfT9CxHjvKZO7Dqss4CywZmh4LlaR
lxqedtScwiQW3d1oWZlzhjvYzfuK+t5WkCLjrstNSJACjQQKPmVTetWXwyGWEgQCTPTJGvE77BKa
eb5Lo9PydVGUn/I0UFJf7UA3v3+eGGZDfOImpfuybEj2buMCSAzykzsOdedbYedGR1AN+heK1tlW
m/XlGVvMk9KcBNhSz4cYtLg/zWyK0CmqslOuigh/xwrx/aw+TsSkvXUq5tbwniMQDcVPZ8Ciq92V
eeikGR09gWDFPhV26VQHBe5LhXi9sIPmFHvBEN689wzhtU2DjxhWth2WjTU8RCwD+UMkLuATUTU0
A+yhyJga/T84UmDyGt0Mqo1AdX1w2d4Ua6jIui9ghcs9oEfE5alLuM0SDeHOxEv9M92yMfaLoCwc
3y7yXmxcSm+MCcgQeKPkoMl+5uWYA1qHtKTd9lQrAUqNe6dHy/aoKuaAzP+c2SZvqtWY3bxFgHnj
NHNXcJoh7ZOILaM5OgXphH9sfVKMOvrp0g6/TzL0AxQ1ct77kkDGBQCHPgFsZO4NefZeXYg90UNr
jnlzGhCkQN7JHTJtSohMmrx8b50GMTa+IJwsui3rRwsuDtZvdokIvK0nv9sq8Z4mU502GKHrj8Ye
YbdJBAHZ5DKJy0fPGei9eKcAvcono+68BwmbPeqlbdylvbHZv1xf8QwGUVECJHjAli3FJgq6oIaR
f1L1Oftld3bY7MYZKMNGhrTeFHCvGYWPJG/dZVfCLIemNyfTOxno3/7MHWO6t6wWFyYvDpGpuX7G
35gUBHGmRLcAifQlcMYwqtjy8oB+rFInd05tRj95trON13E9JQDgsHrYfZTtyEIXmy9K6sQkzjkV
+pBa0nIi6GkpAuTygVO1/buvczJMOoqygiOLzIvhQt2sRm0WCDnhdW3eO7Bmo2KP1Enb3xZlPFrF
xgWyyq7lF8NlRaoIy8rRYsA4bCOyzcS+BXMR71A7sJ/6oe1+DoruIkTk2TeNkFeJZ5XfWy0cNw7c
annl8PxRqcXCdl9i+rHki2CYzvZtmrnBsRZalvuqJ9y9Vxr55+sb5q2xJNgEiVzSJqZ7+SkbW1fy
tGqdW60dVHxrezIzeO/lYUZTa2Neq6ibb0gsAC6EmpHkfV+ONUdh3+pQgG5DvS3u6ry21CNVyUq9
DYeqy3dmqPSRr1i8T0cr7bR54y16Y3wka3j/2LQonCyDrWyyGzivjX5bReP0lXoU3PIT66yS+kwa
EdEhdK2+/mJQ6G9aP8AjMduoD66WmzubKAE0EaIn+Nvol0vgpMEkcavjrV5paXBsLHVwzlNqYRzm
m1UfDF+uf97VrfqCPeHRxyWXUtGy0OrwQTvbCvubxA7nx8BMw9suNIs9Nd2OqqDTn66Ptwr5iLZ4
5oGdUVVnpouMPy1aTehD3N1YfRTcII1NC0hU1QEZ1ngHc1g7qEU1Hq4PutDhZjHlqIR5pPsSA7Pc
WLFbG0US2O1NZmm/nFkbDN9JxVMKGPJs0Gw8xq3rfIg1+6uqteUTFhz9SWt5YdJCFOa+t9X6hk7u
PyPRmu9OGk7H6z9wtfEAZ0rykDxnki24WBWACXWKwJa4GYPCwZsu4lpBZyspukrfKV3eG81+GDS1
+2Zlij3vnUkdzK2t99aPgDIvRfT4Lqt+Z6jU/Eak8G7m0fmNwr953+mguXRjDA5Ga7g7c6ydr2Vu
GhufZ7XnmT0CE1grwN3hcZd//ypU8dCCLLw8Q+pbUTR/TMz+GOvDn3Cey40I943d9zI3bjKQgas+
pJmnYG8t0dyUYE4+4Twy3xSh6jxrOrrnt5U7us6BNgna3Ne/7+qUyWUF2SmZSYS61uJUh7EOBioO
ktOchZqZ4atKHekxG/TJHWi/YIFe+eHAl9lyWF8tLQO/aNPAgANzs6zc9G4/ZeiNJadCxUSHchEe
pNwjtnFbR6q6EXIuhBjlnQWF+uV4y84yb/Hlh3RbN6uV0PBuPS0Ld22UQ4bD7uVm0KK/NQRupHGE
ekBfr/KLOblH2PmP1xQ/ZrXI73qtV/wJsuzGU72k5+GIJnkaFFToWrLDbBkRvdpd5jD0tZo6yWMc
W/b4K9I6gaJUO4DyCn2QaSqkVWpPwXSiJCJ4SeMuwqFmctRE3JmhwJ59FwVKYH2OBrv5cn1jrH+d
hKGwI4DTg9ogKbn8dUWqdSUqGOqDHUwKtI5e27lqzP9Fs/Uj8Mqk32G9kZd7xG3A/zalVp2FOeUP
FKCr751A6GGjwrj6SYSi7DSkTAhUJNxC3hOvFqytIR+7wMTuh0CrvWbf1048uftoTCcz3nvdaFaQ
C7pmim6rug+y4ONc6mFq+1rQVOIh0PU+c6nNGfGgHtWRuq562Fi1xXmSVAowGSCfSDlscLzy71/9
xAiPaSyEjfRDEOipmn2tNA103K3SKoq3d2zsjfuDojYoCvh528degnJvW/zTzdEzvoaJOg0fozCa
2v8CjE6NYwZIC6uPUqSaGe+oQDriIy0LNAE2NuMi+uZ3w6YBVAp5iMYB8MHL3y20ujJnShv3+MtF
2o2lNbV1gzVStrGtFseecTxJqOc9AePMWItxCFzaNPcUcV/lbpb5osNAp6qU8JfjRO3Gx1g8Gy9j
OdxuaJzKcuKyEpYP3N7427dIAyELeV9Nbt6mO7tDBeKDS7ti/OhYY5BEu8moM/X73LtquVW5eGO+
NhwRpgv6E4SX/PtX+yHXqhiFjLy+D2cr+ui5pdr4dp02MvVwui2HydVofDsPaNyLUiYvyXJ12yF2
OhH193bYBUGyQ91R9U62qXSljSZeXgcbcel6QGRBiJagtb30gBbFWqdwO1FMdXPfDL3+R58tRaCO
r+U/GqcJ3qdKRzgIUsDhwrPJR6l9LzNEa/Yip7K9+p56ZB/6mAGVv+HUxb9SCOJbKLL1zMgrCGjh
YUHjWEX8iaUHc9UY2h1FauOpTGb1i+pk7RM6H/rX65fGG0NJvCQ0RBB96/qBXjVxJMzOuOv7OHjG
vQnrIC8Is4/2PGgbSZMuX7pXFT8WEVEESWSVncI1ZwmUfomWbDvfBZOWlpDPDRJizW88K+5+CPzH
9C/kNVb7IXbtuv7WV1VhDn4KSCOtb4okb927OiqGJtyVHO/xy+DkWtYgPNMO6NwNdM/NbyUFpsa4
7e1OVMURUhbd6V0alkNp7Qunj9XCp4TVa6fEVYz8nZAuZggY6EU6hs4dBZnFwxW0InLMQTXvTEKL
eGelLejaUGuaxBegaN7nlCF3JZm9pHZTlpRQFvl1X51wSFvpbI/9fOemVlfhz+n13ykUayWYUxzQ
Nu7p9V5Bg0FiRdkosvuzOOHuqGFeqfYTXjetxsMQ1t0flHlQ4yDDb7bKkasblGsT0Xd0b1lGCQy6
nJvtRIUno967blbTX22DlpHdBcouwfXiQz7o8Z2R2uFOqOlWHWP1jjIycty09gCzkwMuLhYz8WrM
BPKRbdqYgU/TF7ow+vOfDQFjxw8BRt1cP4WrFxCAObEwSyqLhTSZL+c69kjF9dBJ7+pEn76Ps4Vi
FNyqLejYGx8QcBV3M1Q+NupSZiL1IgRDwqm9K+3W/sIL1fwwEoPiQZMAC9/YLUt6jNyc/IFiRywi
O3iL9I2WARK7Mf54qp6pMLvLvhwP6K0E+PmAl1J8Mv3CutGcwKS1ghFhe8yb3GnzXaHEWGC9rxzG
T2En8VBg5wTsgt92ucZ2b9kBKb16V3g1zj6Nl9p/wqItCj9CFvf2+gddrzRy/tzd/GEnkQJcDlai
CNtBjpnuUBDpE7/WXLCy7ZDlTxhGpO91Z5MfE6tsqKzyfyu/08GKqDbPoXXXV1qGYEZmT8mONn13
1IOEqtD1ucnffnmLE0OBzaX/Jm3Sll1gZ7D0qY5i7jgL1aTc8TpjF5Wud7BDfMcDLtxPc1Pqf6+P
ul5ROm9SXJgmAf9YNqcG3t5UxKp2N3qp8Q+sf4icfVc5T0E3ki6+fzC8vxABdEgQcSm7/HxQAANu
XfxgHENRv6pJZOU7AITiDCc13XJHeGNmL817bAgIT1c0srBCpyOvXAe+YWKyG40a8prlCWSLcG3Z
eIPXNw3Hn5YSETddkFWsPRtdVevpaN9rFJyt3WhHqvjYT3a4JVNM6L7cJy+EFhqZlBSIDJcZUxnO
nSu8UruHoFwZv6WYi/WkmrmLU6MWZCGZLfCw3Jn8Oeor458bm65yYObF9LOYB1dawrnjjB9P4lpN
dwBgRnvZR+MWBPFuxG3X+ckxj7GIigZhfiPPdl0/iMIMe50cQaj2ZFdY7sT+OEfjwKBpN6W/k4TM
qfadnmLnd+w+5vHsWU0iflDcsfV8n+UNXZsbOy7mLvPdsO8bd9dqZjiVflU5zpTvx34AF+c3Ajav
4lNfc7qTlbpsSr+NMV8Ufu1GU5MeMDyt7elAhKW2wW1qZJjXgUQWQtH2Lo9ZSPw/Qvood0jEmhWK
tPqQKSTgU52Mn+m15WqGBPsk6uFWF03cICObBGP0EUukIsKwnA1iqvspf8ll6iA0kk9xFbbm30Sp
xjHykU2CUvJhyKjZYtHCrrZ0P6HqUJk7BddnfOwGYDkdTGsixCDbeUPEv7AvIyuZfv0/yr5sOXIc
y/JXyuod1SS4j3WX2XDxfdEekl5oWkmQAAgSXEB+/RyPru5OKdIypsusHiJdkruTIHDvuWcBaAG0
CSaNVJg5Kb0Ak9ltR5Cmccd8QVuRQBw7NmHaLkPQyi34BXOeb7GoMEdJQTkXnsymARl25QqMVVZe
uwXSxeUOGXJFdeO3xooOwg6HMTjxVhrXSRywmyeaUI9QbaFbKaP+zkHGEBtXym60d8wxKh7ujRN1
8xOzNOjnSVD1C1y9WNRaFPwjX8DWMtb4NoW9qlEpCOtewnLMRfS1YfDayaqwXpYHEaI5Molf8sCe
ssU1hWSr2SeEf/YynycrDbtJq8NiLUFDk9yb6bAK6qC2PnKJlM1bqnBJrtooMkgoV7WPydTGDfom
v6vbXLgpnMlm7+UCCtVXRhuJmU8UEWT0JI0TlKGFdTHALCClvQ3bCgTU9gvM3aLSbxqs+YIUVZAV
QeG4XRwFwCGLVckIetsUYx3OEHILFa/vPP4vt74L8QXFj39xDroAV1+3Pkmsama86w59OMKIGW7f
3hUAMljcdMr7He79nYENHA6FJPAKzKguidbfS62gDCy0BKw6DbBLL+uDkjOcmLhV9SprnAHGGBm0
kkMwxYyhW9oWGk3YjLC7amJVjDwmNZ7bCTYSNOt85FHReEE2XjkkvmdqXySsqVnzu3n19/oQ6IH9
0wcXowFwA76j9aCAiwAsvHafQ76db1TDWL1ZpOXwPbdqe41+vGl+c+j+sm9jJA/najzNYHLiXb8V
FBMtFMce2x38AGrYpKi7AuCTZt3vit9f3wjdLaBn1KGolH6hQE1LIADKLexkvNmdEuXNBV17QwEl
/F8vtO9X8QLBYlL4E5lAP/Ed3acDyeF2FpHjSOu2qTLSq3wKkuAyxeNJ4XVz90zLGvjJbw737wK+
n9pRvN+FOodJyi9dk33hCCKZYDxCtmTzR8x6HH6tEKiC2km2wpmesb9rpP4NZRt4HK48oQhp2o4V
jNl2+GE8jXFbRbOnEtm4Mli1DqvzPh4EJ84K+VRsGhKbw8kXxp2i96tX0Lt1uGRkNsxyfkTcRyr2
//J6Ai5FnQkC54UxikXyrdzmnWQYmKhyL5RtfQRUR49lZ01nxURlxVQM2MP++g7+8vTiLWEECRM5
IDCoW763n14OqifS+vKdB0id3plSly8ed3GAhXkJB8KyDvsl5rltwbSQQ2m6Q1x8eNZLFVmbcrbN
kyf9zltzv3NmWM4AuI0n4Vaff/05f+kkIUG6ODpcaIv+ZY7zdUvDsQgb12bpjjxEsNAnTvyOdmlP
G8UOCkg2zeMyrBEzAIE0o9WR66glv5nwfWfbQ8uOJugy5QPTCfjH924I+nKwxmrtneDbKEX9Ngcg
3er96GkVnWFpGDkkG9q2H/kOPbWYtmNtmaZLKJwvmzFtJsOLIlZFK7xzA5uUqjuAiIEI8g2HgcNS
fVaONSIZcqkZxnOxaAay3ExN36kR+2nTdcEaej07uOqnLjfjlSqiwszraCAFH5Kuxr9/mMkHkPIY
eDrwfifx+d41YEYOOgdY99g9/uT7e6PLtNOqbi3ZVMfd4vWnjjDrFEG3u62LIM8G4Onrv77z/vca
9PKuaBhgn4Zq/lfV2zjXpdJCtevF7YCPdEbtlJgRvCBsP/PrhZ8RXISiYcml3i1hWV0Bcpj36Iy7
eJ7oGLcYf97SvvjocY7tXAEyVulIfUejUq4LlwUPLWrtDK5p7Q8Oh5wtHS32Xmi3Wgc9E0nEy+GV
ghnRxI0pzE01tc12Kaz+3kOBstIgeq0HbpkrhDXJT44hAqqU3kzX4HpHR3iDRgfOMAZc5VbdPZiF
OSu/8YqngAucblMeugmAAi9rMLMOYjFjmmYNznjF25xkiCjsE17mXmZBtYXUBayrLAfL7t0bdXXt
LHl/yufB7Hke3GLKb94Dpw9+Q1/42t5cpkygdqHBwc2HvueX09KqJ4Ogik6fZCOImWM6thMzidUq
n91puzb07a9v+tc3BCiGDR5rDWjtpUH9ha8QVb7Soa+Lo1IGzq6xsp3OeSE9NMA/RIjRxu9GQ9/3
l58p3eBf/fTAufBBvu4vyK2WljF6Pua6GtijF7R5FT4Jgpjo7pZQUbur1kPjFVy3bgWEgsWaNViT
AUTkAayiKOIFzZGMdZSXO9hMaz0lbl8bzVIIy0ChH2MRABEdEo7xTdAc4OztdfVVQOapgmfsX1++
r9/m5/0CrQu0BzS0Lh7Wb72vH/YYAHdhi+wRh8JSCu6d9h1zhhn1c0kC3furiJDeuTIq75p+U6D7
WF5/foZ/ezP/p/horv4TTdD//Hf8+61Rc8fAV/n2z3/+gPRJfbyzl3+//Np//9jXX/rn6WXsP9rv
P/LlN/CH//XG6Uv/8uUfmexZP18PH91886GhXPj51/ERLz/5//vi3z5+/pW7WX38x9/fmkH2l79W
sEb+/V8vbd//4+9Ypf/2x7/+r5dOLwK/9X+Xj+71hVUv33/l40X3+F3rHxg+AN8BDQL6chy7f//b
9HF5xXX/gXEWcHsglqA9/XxFNl1f4iX7H6B04NS5+GT+fAHJD5cXnPAfSNjGZogC6AIWoVL4rw/2
5c78z536mxzEVcNkr/HbX7fYAGRhHK3w0gqRaQVDjp9b8B8w6BnCaBQbo8jCWo3pxWvKceYrtxU0
7lzYcXZNbWJ79MHftVAqlHraO151BnFaISUWdmUE/UaKLVBkJalVUql2t/QHpwE5DgbgN20rxkyC
fNB7fgm3gHDIBpJ0I6murLplu5zD9QPRFDtaGPObZ+Hb7P7y5S58tgs8A+oeuNiXh+UPX26RMMHG
dJllIQmegnY+lRcLuSg49aH/Qt3hNgqrh7wBXEu74A3mnAfHqMR3hqdoiT7+sCT+deW/XOmvGxs2
GOxnWAGg5wIqAiT+rY6pLN4jqKaWGUiKj02gn3TYXLNAHRAgMSSVu+F+tKYzCzJtQOEplUwwKT/6
0v8salqlZZC/Wg4UIiXqrChcVMJpBw/wCs0d83WsejR8aJospMTYZfgDzAnE+/kOrDlTr1nqrLHo
kPpd5abM66/JEvK4YmQ9+b9jSn7dg/BNMWm/JDfArgpuOVBKfL3sYoR7OwkLK7MRGbGnEwTArvXg
z5jwCdbbMalzZ2/9DrH+5fpe3hVOzigZfuYMf9vHq5lXrsZenmk7vK5AdI0rX6zmpe1+Uzh/rYV+
fj08sxDlwUEJ3J7vo42g4VDfe72VzeO4IbA0yCbCzA6IVGwVdrVfQpCL/nrx/MlbgkoBTh7Yp5hr
uN/Wji+E14NUgTxJ0AT3ZIYDquiD6wiZzbGOvGltEE31u6fn29ZwuY2XqBFIArE74aJeWsA/PD22
cqKJTdpkgMi8HYfDEvXvx1nuJ8X3i2POjb+sC3hmpc3g/86v90/WEKZHCFWAXRB0Bt/poAEvcuR6
SZNZAjNNoGGbOYyQl1zbMSDA+8Yn10Ugf9Om/9mb/kwiwtEJd+3vxBWSm5zOsG/LPK7PBb1D6tR+
GqdUju6TGSHXX1z/t5eZ4jL+DyD/cznBWxC5puBo/pRffr3MUT73Tq3rOfPd9pmw4tQV9NSwvE5z
P6pTLaY3dygPIWYDKTIMfLIRoAT/Zk3/ycMDmjY6agf8W/Bkvt1rRYM80D7HvUZsvKx4FYcc66th
H3+9kC+P/rcvCy9PWDBjCIEy57tqJKR9ZS1zO2VhpBLF56wOyr07bi6rWY1WbFfo1OnLX78ptLnf
39bF/7ADw+QKixkL6+s1LgZgeSU8eDIGsHcVNuV1QYjY1/YZPvF5DJSjiUc72Nplfa6NfMeKLKEV
uVjDsv6ViGtccZMWtXLWRlYbCFXugT3reCqcTIzyvSf8noryKOt62YaW3owDOZRzHmDM6vB4Ida9
/wKg4kp7ZRHPJnq3Fb3KqxoKcrI29d1UyrfOrp8cJn409vI4ieLZVPU59NIhqO+K1kP6lpgwXkCf
248mNYAjNQKH4gBIC2ZGoIA2wdENyhXMtR8qbT4BunZx14grbxnTsH4rce6aIkyikD0CTj5HNbtu
TX6CS8MGgSDEFpuI91t7sm5Qot8BHdv1SBFqzBgDy8xarzu5bDlZS3gGGYglC9W3nQP+W25t3HZe
8fKAMNkt6EI8touT2yFuOwy6o3LFHtwpxOrABI7eTZ0oU5rDigBZFUXG3fbVDQdv5xpyN8ObCSY7
aOPaMnwvQRVYQbzZ7XEN4bBo7yn6uX2ZL3k8Y+uCbBIzkFbdM+idDjLk1wb+S3sGVie1SBXTWs5r
N8xhEF8M7NAi03GN3OTPyTn5An5WgqjnSRcm6VEeJDovtk058lvlPmCkGcbeVEyHHjqMKnL0ETfz
szaYKCDnIQmipkntBRTSPCiRFOYPkNwWIoF/sUkgJ3X2HUn7oHST0Z28FNKZPm6O5ZIHp6IawxRq
p/t62tJl0WkPwkM2WeTW7el0aPImrcZSJojEcFbEtYDOKPIYFCAX9xHABZddUoGddd5Maj/B2QOS
fypj5um4Lrp8U0TnsSib/VL7N4HF5gNBAOuG+jmwYIRqeN44XC0m2uIrO2mTW1PWcrPv+cJ+OHn7
GPnFdd3SDB0RWw+lzhbjNltdWSmw2BsVTbcOvTeG9LfE7ze0fC9CWDugIckzQs2Tu7jzzpMOMrEj
yRLH4dYeycKphynVgEkDvFxsIHH+ZyvhPGgVeTwaU72pCD192FoxAXp4hqsWXFTyjcuGE2I/HwYy
FilkB35qQ2KUijxY0wLpq5KpexnN7+4QPdTdbG+ARcScjTUeVBRCeFbhySdhFIVHDmrffjPgQvXB
OO1oCMfO3PEQaGjZL1HvFSsLvHfADP7ZxIGqnGsIjYqk6Ejclb63bpWWK45KB64CJXzctbVsGo52
eIB9dGZH3ZQus1ijxKniHub2mTuf4F6Rx9hv5yOjduIMzDxJRW/yoPFTTJaWNG86BIpECD1pZUiw
Zl3UawJrNGjVhvmwLFdh5a/mmV3XYILuZV5fzQphIiOI0hi1WA5WrpIH2wP1dF76Y8f6Ggu0LeOi
sJ8UUlkCDUSDPVpaeKBZdnRN3O5ploAVGvcanvhWYnkLXffHqe/YbhzHj9Jr89TX+tmeJi8ztho2
mpZjBtCvXRk8H6lX2jdRbRCljEITqcMvUjtnMSfgggygIvRdDPrFEww86ZLpkRyXop8BCBcIS2mR
OVdbbyUp90yIImsieQPNN0ss2p+Ginspj8olqYcwaXPzSfNZZKP2boAwlmtK9kWPbdkCSzRmldRJ
Q0B6BaFk7VsmFaAeJRokt8QbyTNcrpCMU+cxrQwILrU4Yv/qt5GfARdHVic/zlJB7fAoS2XiKg/g
iWEPaFnmxwYAbCyWPoTRWTTfzewMrTieZGLPyTgOeVJQjPp6Y8RKueGa2e2rNNXnqFV11ZXzni76
uXwGJ/66KE4XlXkc1equrzxontFhRXsq2i7rQzqvLb8DjABQSoKZ/li6QHqnWeTHArvWjS8suSqw
5xeS6ySwlIG0b16STvXP+EByWzMZpJ7x2wQ8wgFp1r2JaWvgxe+UGD2hTUh46DfnGaL2hOSLWY2T
TtrF8BVYw3TDcntd1yWPkXhLbiJKyKaCHKwYlLUekQO8B1GA7WYrHltMACci8ch0TRq4TKXhD9mW
YyKVXWQDjfimMtMccwvxMbUTPgAyW02h/SO3wzYh2O4QbmMtSYBItaymwccQib2dy3u40+g4cooy
Yx2U1L6Uz6DrYwXEZQRMOedThQlngDR1a6piN2LOHmKWKSWNdBGGGvdvMKQ/GvruMKc/wal2RZX3
FjiImS378TQU4qpgiL7OxXLTV+rHNOZrOEnd1py8q8oktiT8JKdbKBVktsDkMNGz2rt9FaygV7ib
SwE+MA9+aO4ucVP5e+DELy0CbnFPmx+drKNUt4InmINb25a3ic0q94oGMl6cW9aX5mBaWA4xBz2y
DvJ5FYBSE4/W2CTdhEOhGs+lxk8Xrn52dbS3e30PRorCMkm165e3U+Vfj7I+gsvfxyCgv6twTWa6
nlti3YicPgWTTKCkrc5QS/JrL8cpC6vBzOc8TOCNjUz6Mrw80NOu7etPFowb19F7dBmvNV+y5SAQ
jZgMrHoFQ2PaOUW0lQyilXBsU819LBlr/igngZhXyIkTMKh0LGt6R2jhbf66SnN+qb5BFUMBDCbV
pd0Ag/JrkQb7E4adA1xemLw066GOrrnfjyv4OLtpkYPyWw+j2HUd6gtDCrMjCnVQC+baDFOjwzRb
L9DWNjHHmos9nL0VH/tNr4Z5G8DyBmWKRC5EjiBB/bgMUt/C/usVE/osytVNz2XaQq58qub5wzeq
RuhKfiiC4GUZBMjUfC6SoCEmzfsW4WIdObWPv/n6/xm08qU4hkyEglnpgTgKIPH78Hbow8Gtu1Bl
xvqAVeSAKRVQu0gHL42oXpEBbrYLpXFeNWITjO1WGhy9LhppsA/sNZgAOLHQlCdqLOe40uNTkdcc
NrjVoSBhlHQiXOcq/DTBPKyHsD+Hk0NhzpSLOHTMdA5qe4fLhXDZaJEr3ejyYDAew0yHWqltmnHP
ZIcd1aNFhtHfpSSsw/gMf5Vg5zFZJ2PbekkoQFWgGJDdTsGcLU1vb0C93y1uLdKxMm0KZ6plh6YB
mlepdpO/CrHTgdDl44l2icGwnJ5L2TjbihR5ps7EBlrRMCfDfEncAK96UksTrosasgbYrLCsh8FK
ArOiMDOOiGLjVo+2hfh5NtB633ZVm+LkBESCEkfK4ljnYAHqcVoA1o7NNmTFpx/0TwqeeqCG4DBC
tK65tT4ayxpxrtnDuqvHIEbcXFrjPmRiudQunXWA87C7bY27Hyb90CqqMtpqg6O1z5OcYuVaXu+m
s0YdB+TnEJoXt6TjqpCVmyEmuV1XNm3WClLE1O/xmSaUj/uFkRaGdPMOTFR7rQQKdhT3fN01VszI
aTDKbJpyem4GsHwJR7WAAK1jvaDLyJkvNyKgeQrUfllbLHqG5DvXw0ZOSEEBQcJkUTdal6lGn7kO
71fWXGylM/D7rnprg3BVLrTemtlcUZAb0taq3iVpofnEfGIFo/2EGOecj6ZI2AJPZ9GXz8MECjBx
+YejXPRQQAdoXTpre9JtIj31CCGwCyNNNqdC4Db5phrTUXR1ykaJIGtMwOKCm24VMLMn+Q5xBeHZ
xoVIfB32madnb5XX0aukSOzo4H6QaEmQtDLhJI4tbyaxX1Y4gkRQJiWUXdmkEKXbDn1/YqjFpwzC
DXvdF8M2rJZN0OcFsk3Iiy09ebCUazAxhtgV8YDmULnDM4e9RqrKRmdgYu5aSEFWVKOeamB5dR9y
vQphVrOD68d+KlEfAlllp8YJL04S0Q7Z3OQBruLpGNX86POfuvu2j2tj7DUomg/58Dz0RTqEFw4n
nXRswnLdILsvaRAJtLch8E1muDeAOSaL685t+71ypuPFaCst4fe19fvATlA59VuHLEXcikDsm8m9
1rAuxP0tqxgha8sKQpe3qdMsdrp82kuO2bZbzfmedDjhbcwmeWRfdX6N0DqvtdfSIteOqvdRt0wH
MLRpjFIdgaCFnjYEafUAJc/OFIRXFTL+wLFqTl0wnuWEAEKLdDEy9PS6yqMyA5/bP80ies8bsIob
DK237fKS6ybcO6W7h2hm2NYVPWM/rQax7YQPNrdHbxRfymOJA3ulWzSNYwF6Moadx2Kuj17VTTsz
fdqmllc5KN/rMcdB5PpTnPdLvVJGvLZO/n6hMfJeEwjeAuyZ1jInmG2bjFVOuFLYnVKGAxCD9IKn
Nn1oRzcmevqg8LbHwT/TBG6/H5AfjbB6ZQpWNXmq1Uo7Rf1Qe5NIsSasrO/b5KId2TK0bklXqU3B
yzuG/6M3A2MISjxU/Mj06wOQnB2Vxx7SN1PiQ3C0qCdizcEqouaRzyNM7dGswrqAqjivbTsVLboX
t5LPpI/u88rBO8VYEXEEt5cfrFpwKo7jcSB47gpMaJPQ53uEtTZPstty2niJI2kUy2Z6t8LlQxf4
npPXDikudLv46sA1P9cFsuZ5Nb0Im9xPyAWFGUd9GJypSkw+2JtLuG4muZW18zAn1ay9DKSwCRwA
eazbpAvJseJdfdeHyxm2Be2pfhDFhMqfymOJZRAXtQnXAQomhb1j1bUVT5dxQg6lwR6nSbO2Sk42
kCxtENmGU33C1aczhmBBI7CaKMKwXVvEHhDkvQh9iefKdpOcWHSzeOG2s3ILnDBjJb2LtQPWs4rL
wgpXuaRYsDC6S4SNPrwepzZjJ7ihNAfW5HKFCvND1vmeDeAWLYG5LubnvCucYzVXm3EZyWao6g+v
c8/tPK11B+YHm+uPEGUEQltnCUYE8JcePbFLxKPkgDQQ03ud1/V7z5Wbtki+3Pi8PfljF23b0Ltu
ShRgi0bFX7qsuaIF8kcDeJhuc7qRing3gw74eTJvds7W5WTVT3541yJ7KRGY9a7sHN6FMyswcC2l
m3mtShV/MJO3oCgBdlIL/gif6UOrrQqwA8zwRjK9YfpkZcagSfJZtAWlMUxUGY4xHzw/KTj1Etr1
fRJJlM756DwhxwfcgTJFI4EYEJuDrsWuMVS5ZeDrJ15PViHPMV2f8rUn9ZnUOshUP6AOrAoTW+6t
63enhQLdgb1nFS9+8yzdIYj7cagTD2S9FThEfWyswKwQc7vrgJ2Mi16SZRmqFZq+vRnB2osQkIT4
hcGKWwzuB0gHkslj/S6szkY2YxbkxmD5oOrW+SwTApZGEgh/WSmNpjJ2OVzWJow1lopHBxOlFT7w
qnZRyZRFGCTcjRBXTeoMIhwb1ZMW2cQhBGd4bSxN4izeAahAvbGaFfzO3JQvcjf2Nh7Htv4wkDGs
wA8BXDW/iQgIUN0/ToPfraBX2SuvsY8md+4mmjtZsKAhDTpI88gAlUEg0OQXI98uWoNnirezIJQD
kp5jmCPixtMLaHKehBfXfFUEFUv5YD7DCdAvU2K3GILqDEhUt2CYYeNRiIvQQlLnzK0jFXObGE1q
PGClHUsfNwEuxUM84NiBo3RzFBguJgFTSwqw+30YAKEvONBOEqggLdgQ5zKOIJjaw3iP7HnVfubw
Kl/XUb2fpgBCvgVebJgfyb0rPCvF4xLFeKydQ+GcfiLTKlrBfwWXq8Pepyr+wZvNWHO2wVWvE2AO
RdYJUH7DDo2pH9bNCgwe79jYF545hEBbmGmirSi61RCQMRuZY2VoQG/yfCzv3LBZkRouMjAtTWxj
Dcns1dVaLcxCG8rH3YTtPIms3oNtGY6M7krUdDjNC0bygvt+KguQJQz2Bs+oAHG5DCwuAdIf+Azn
ljUn4QZXPhLHrh3MCOPaK2CWU07QvyFeE2Kkpk99UqGomnOSTktdHl2Lb82Is6cEu/aaO/xe68JB
LJolNrkyyLMV0ePobCSI4vedR4B2Vf0+J7Z/XCIYNrpyiYVU7LGL7DXpzbApCuWkU1CRNXi7Yabw
3aUO2rXbhxqFXFuA1tqai5FudbSGVIDWe6KmhUGyLgHn+Fk5ErXmC1xQbTNfcVuJZC591MYOjrey
dvY2W8oVhBvRuZf+GMvBmlY2OEmHBub1+6Hs0jkAyE0iJDLAzUqD71Y5V+gmyQzOPNRWMzKMdbFy
FuHEKigmPNodveXe8NAuy6Moluq4eGpKIpAOEvhF/hiKqDzYRFQprU9L78kTiGdiC+LTrYJENRHV
W947gIIR+pZVQ7EHJE0vpw9yz1vv1MD8P/bM8jSp2npFyOBmqoZERI2+QuPUwKUjhGJs0vmrOCL2
Ywf4rU4YsnGOnAK+qcfwrW4jfa4BfkHSGFsNUaA/NDcl0Tgdoe9dgejtp7AyITBvkc0NRlxDpoBV
YdAnzxX2uKS2ebvuAnteuY3zCv4ReQXN68ggpP4cBE2DqiYxAwHzOm+jR5XbzWO0GHD/w+gK0iq5
N0SYR6dJYUBIfngzy/eN65BY4qHnsvYPvQDsoYPAYLOb7gf4F2/L8NYw1FtMOitrMvl6NJjY4qus
/Kh7lyV48JNSHJT/PbqVMl1yej8sXXBTCGAuLUfJVKKLWHVl1dwH3QgLFYkpoXLZvp0uGNRsgX/L
PdTVc34IUR61NDzCD5CkNTEvnljuTFSQNB+DN/jMcE4xO1VWv67adx6g+c6ncrnqa96tS3PJPVgK
J/btmu31eDnqpzYCxXjcu+DO7zRpr0w/6g04bShDouK1mPptSPG1GBRHqUQOTFy/gwU87ght7kUp
+g1YcZAyFZGfQKwFWSGDoh66P54oXwDnqlCGG3QbGGOP19E8BusOnUnpLCYxYTSlpWXugxH/2Zdm
OGJKg1KzQ5Q017AIyO3z7BVV6rnqIs2yNuCVm3U3RDSGwaSbLLPJQRvTH6UvdpF0yQn1ZlZANB9T
idlQuYgDZAVWDHtZvJ+GjShFjCiJOoSPlfrOlm6bDi0KOmkM+N6l9+rPk1j5xQxUi/UKXbx1S12V
9WAAJZSaDiMZkOK1hhViUQ5oYuuXUXfPONZa5F5g1DmLZcPm+RZP9OmitMdfjTRuaEvThgDPRBNe
jU3WXcBzB2hqXAunXCEKh6RFj1FaOItrdwDesSC5Oo2WLXIP/R0CesekAGs7xk6ZEK5VpnO7QGq3
uCsVSKY1BxYKo61PCyt9gOD6QU2f5KLDGINraENH4JFiAbzQrOVcia3p5i18VMd46ecxRkZ2kEbd
rfJwkpMO0ELkSUR/y/eBctAbfcesWqHPYamShVQkwRgWdaD3VmDqjVVH8nTKCRw/hX6PGh99WGiZ
y5gNzdIC2NVG8HgS5pBlgnomkp7Tt2rcWT5XKTyn8hiSAAW80j1Yg05koB5mv402YTsn1D54VaLD
MkgrNvSxF41r3EwW54VN11Nvjn2YI5e6W2QK14kRwkHX3dB+cVLoUBCEiXD22DZRYkqSr3AsXqMU
9o+oU0wCK3c3gzDtDl1aiK5u6FKpcdzbpcL8oAJIHYlP7mOz7pt2PoBb8I6W3EfjIU5OhDnKhLlB
2CfBDOgKnwJQp2i26KpfAu8oi+6Fge8B17hIxqDJHELApzBS8QCYSI49xPI3vo1QWxhBxzORmRxG
H28J2j0QwjdlxrtglFBq9D8wUntpZiETcAeRHwAGTuzm5UrP5dvouZtlRLNuAusdTEUGWQgCaxcn
0Yqjo+qweTMEfoSBeqaTU2ZjI/wUBzoe2oACGJ2OqEueqYremxKWfkGuX+qqfqpBLkKQsNF4DlKL
eLiHE5onYUGeszjqzrc6kIyhSokp764QI7ID1xjYjXcoaPAmPL/DjIg18dBzD196DYdnldrS/ixo
fltaoIFDkhijn8ORbmIO9v659p1bC99+ieSP3hNF2g2jA/OGMSWhvIEVxaoq6BS3s/+QV2Aw9Thk
rVE2mFddxmhR+UGHDSzNg8SxJTz7Sktc2/+PufPosdxI1/Rfacx62KA3y0vyeJsnfW6IzMpKegYZ
9Pz18xypZ6DWmIu7G0CQUKpK6ZhgxBevHaOHiZR+mkl1cSwB/7lifdRLc7Wx1fheWv3Ygm7fpHFD
RHdM2p5Ol7FyoBwOK1jG0Ulgx3cT4RFj+eVrNtFNvCiGr8o5Dl0rQCnI8mtHG+G6Y5NtF2Tsi2GT
xk8eu9GxcPTML3Cvq5lqrc24LAGQqr1e6u+K1AI6opOgF3Uf1khJ06VkmJUeZ1A9NPRZwsE4Xvzj
ODI0bedQCUK7J7fmjHE3Lh6fgL0LXl3boujcKFWyIDFqfmrDec4IABhS/SdF7e972VveRuyho6eH
Rmw+UYNI9EvMzpZYoBXzeCXZ1VnH5CaExOnjf2qNVRqJeu3W00bk8S/I5WntsMaNRfHQMC2rLu6W
IIKG85exSIOKZ4HBbB8RsQp1gx3aMMpN1JszMVl7K4f1oHUm87kUAW/nbbFyzQlMonXW7EU2pUEA
ccroD4ZKMHzRTet8cV77Nn6r5KMdAfIXBLUkjqIfSQwv0UOsR9TX/qB4v6h6G4I5MrVgcXJ9ZeTa
A5UwJS1Bg7rtAVKygtAUWvB8Ifu9Nrn6Y+aa9aEe1SHMlgsQfR+MYwkj1/zYsBxVHq8qSbOLbpSK
rxTloXbG5ZaJ6WHQlN9dLx3wazJCx85qXxzSsNaR7R4NqUJCOfKLYO4xrGcBj6d9ogEiaJPR7Oxc
ZzyNd21pBEIfmINS+JYzO+ckmuCAYaXzZtlqbnWXTWvnih8MHJKO+C/mnrrvVfdt9opnCuDqQCNE
Xa3twJjFa6VZVWgIRBhZdczzOfI9SpVJX+ZNdK+iLWFybGx69IEU9nuUxz4zIAAhqJYXzmrzVHht
OM9e58+kHWWWZgWeXW+FXkM7uoafCfVBbZJnZ6qey6K7ulP7S5m8dZ+JR9wmLxYXWw4696qnAFyL
tGs/08RHPixEl9XPHdtDKpxDa46b2Jr39VydozKnX+lWkROt3FF8xhkOTyw9imuDYXxUk+onRfwk
a/3YUt7eASNDRfZnW6Y3vH0HzyNmhQaOA4LwkzskTMFnkBxOtIaGIbNrbgMMFBuL6Q+LedNVRiU0
D9FU2AEZm+WmTVqm/sDO4stYvplL8tCbjPkLqng7XcNXHJ1i3Eiz3FdDsYGmVEaT2xruODisCjOK
tZc68iqNi+PiLTo8WXtnsB/6NroJN36I2d1A19qjWoIfLuNohLl+B49aEVjUWQRzxY/muk1IgpHd
aXRtrw3dPQgcrlyhS7TnNquX2RhMo/bsAAX1Xvc1W8wCuSqCYl7ORiOqYOqRMkT2uDYyP5m4LJcO
5Gw8ZXyn5iZWNC6s1fCedfauqdgxXAf7vjYvjBfxxdAXaJZ0DsSy+ChYnZVNDZ+fOuV+1NRjFMUc
KctLzkU+LCV7Ztxt7fhWqPQDeUmolv1GN3giaXv8TPvJAEEwr8pSvqRd/67k6qHt6jCp5nO9TF/o
ktmPh8dqAbBVs2fpyTPDVOEzYRxLxFaBY6CK5xdSzyp/KOaNkbarhoiEMDG6MVDtdJVIkoCt9rVS
rZNVP0u7hxlv1TcZR499ku3nXhGhEIDpjSFX2VQ3/uIaGzkNZ5e7i1+Zc0J8prGqK2NCLwsBmJha
DpPEIZTFG2+O3jrb+2Xow9lqYOrwVCbwoc67SFLdH8y8ChNFfDkZkW0V6WhWBRJI4OHkd/Dgdheh
DrXYZLP00064uHcqZ13Gd521qOK4vzyIadYwX+Xl/bL7xDpTgnGp07MxKj6Si42mNs114BgNuTUr
YeNC40JfKa8O4V1BL+t0O8B+rkVcna24mJ/ayKGnsSoOlpDxq8wvaVsG/K5+EnWxme2BRCd7urle
NqANkq84xvMNlsNio7viNXKwZ+rlZ+Kpx4KJ6Xm2jGKjtO5K6G27IWUuvkb28lMYfNyKIdbw245s
bq7B79qdei2xhgeWF6/UgkEYPQ1YgdMjYq0NX7GzRwSgC2oO/aHIwS9SzWth9no8mYqT+qAN20Ee
S8tiK7APkek9zYv1jjplm/XTWeltTi5lCJtmDOfk0VAwgDlvycgnIQi7b/tg8uQHgmJGHWy1APkh
n2iAUU8LvDxJNhIfsiGUoI7L0ywA/tD5UtqVYUhOLGc3d/KWEZuwEXH7YjpGG0gHRrLTJRChN3iw
4NmhKzPFrz3R+6J/GJuhuk0Yito6qjZZfb91t+ITUVd1GhBxyUGP9+PwVL9ShR6FE4ItdBdKspIQ
JpTOJtw69SnbEiAC4CyrdaXZSIXdcS1xjCiOO54Mr6aSJRn3w70lcDRbHo0Sw2tXXhs7mGYESkzj
E8PdmO9kylWFHF8EEC3WFGfbGnxmrRcHILcn28w4LnocV1TsrgEY2MUqZduUyjkp1GeU1Nyn7Oj3
mMrHMho+LN25FGTuIVN6yikpxLjjnXpXeZc9U3MfyZf6/nVG7Hy7TGfnjzeTNkeBmUhzTTiDvVPI
7mODaXex+2Jo/WpJtIh7GXsd6USaUT9gE76BVksMvoFBj5MvDeWbArA1WYLqutffYoUt7f4iVEPi
0cJvbKBO08w2R7E0ExyX6GE1a3ZAbkEV8kg9xwql5t7k7bNBY4qovcPYR89cVHq2UGaBdOhDE6lB
4yLfyN3WxOVlvMHjZ74y9siOJ4bZRp0Oo0bObrEgN0+Ap5OEj3+Zu2HlDqMHehqlZ62W/li0qC6j
clVNSL6n5IJdGRESIL/feWctAVscOUHV/pR3BVGCJgleKDbCzo03BPfaTJqms2lML/FHFpO5DM9E
Tpq7Ie6/M3h+9U0bWnQvjvIidG8fmcnP7KnsF0S4zk7zYBcR22pSnz199nx7yT6ArptVU45QrssY
h7HzK0/T5mLZqRGYUXRNiJUIUkDjtdsb+wy9AnKI6Jg1wH4DAZNc2m3AI7va4BXcJu2k7jNpcFNt
tmNNWaKNeEhph4WbZG+EZSo5SGz1F6Vb+aocf6oSoVJicz2GHmAC1DvmvvQ3XrFdbaPX79DrG1w7
V57DbKhmWbQamSPWfWtcvXG8OoUO5lA6vmM1V9m5xlYaxX4w6v6Ilo5swspI4bi7iONLnCO92uZU
LpxR6fmtPV77ofv2mmkK2rghRW2sVomm6B8mUsdCuBNQoWGw3bg/XMpblkdubpxJ+cnL4bu3PpIW
g9BidC9mMv3mGFqLjEtIW/+2cJqvBthPYli3DtFsyMeR4NnV3CHC6EKV6m3p19wK5GR+oz28jW7x
ToQH8+QCOaJjiVIYC3ov3xhm/Qrzzcpo9UfVoLClrmcuNEqrhZONqtQunCclB0J1WlROVgkAFes3
lCVPaaLc6cbYN6rqwNeahw4uNGSoo8Jnj3oSPyK2gMZkH1I2lusnzXAtpfJBTgdBYEQgaqQRAIzl
3Bfmt66fXkxr2/EyDyYzeVn0Xdh32l3YyssyK/tCZF04Vvdv2+tqop/4U2kEFM5NpJ7mnGblVD1a
zbMpp7d6NC+gN3mjfErTZj+YwOfFIatku22K5M0wYp8krw0lBajRPxCPU8ooTB7eSWeKqE+5Ob6Z
KQ0rCb7goCduFs24Bp7AsRbGLvc3dYnIdNLb62KWZylAmiIe7XDO94asq1s55ebOmWDb1VkaJDD0
1freGwYUpbwBWh+TUt8TDD751qKVa33J+KRgbRa70I6I6yJ7+MKG8KFH9dU0GJ686tHBgbwDebDv
zPGmXDzghh/PLVYtmlXyKXgaUO35oiiE30y/F0r3grgBVa3EZ9JwHuZNeZ4a1HMCTWvgFGRHRKUM
HaLs9UR/MKbE3uqGDBqr2+Lh9DU7Fj4VT93auLIJQa+lXod0xWECaYeD7mVWkFnT6zCJW9514Oda
G/QIHGxr3OZ15Wz6RUfEO41BzFW+S9EEWpJybNQcIpynPN2U6c2C8Hch0J6oECwCfGRy45bOQ0eE
16ueDWsnmef1YN9BLwiuo5MhoM8lVYnICxkv82ZaT325EmluH7zavpGycxuS5ddUmHD543BIlPpz
asytZw+nSkmSwOkH9ZIqJ3vmTqfM6ivz5QNjOE+Fqzwg8QSNkxxeKXENflNZki0gP0u2Mt8mliUu
sNZqVrRnaHyi47Va6RHXL0Hy7CZxmDTIJbORpSK1ikyD5tfZ2eVR7ZzrDbcp/WHOnxFNYFnyVhQk
otPM2Faj+H50vDcezk0Fjx/QCfQYohwSME+RpX5jVeADrmZ5HUwXRGEZn/9AeESqrQo6ymDbk2UH
b79tUeb7OQ0ObAXEgkjjZ0F4iiAP9sOK8mrrsTUGGXsbg6RenzubteEWnViBBZWru6Kgi9rmZCR3
1Q+hFLGjVavJNtNVA0S14hI4+rLp0tDJ3S/PBTh2uCFcIrV1LgRL8ZqTfNrrk7aeO0iALJEW9wuV
YD6ZHrWGZJH72FmNS7OhIfvmAZOFmYxM354R68WAR9wCe3TAmhYTxrEYahAPMMmml1+daGBjHDkJ
IPPMZA74p/G5QIqQcVSHA5dkv1TiRwdvZKAWNLB3982dhAYd8oStDZOWnryQ88GepCK9DeAjPL/l
ifArpRq24A65Xw/FUVajsQaP/2ImM/wBGDNaEkGJPPo3PGCO7vwoniUZBNQQg7EV6s4tRdAW2CXJ
oDp35xjWZqUqLFVXpY1VRwEGm3WqB/huiXI36ThcuixZGYr5Oci5X9mlxrUxOYHzvJmCd0qMhS+a
O0md6rAyJA9UifOkqSgZ8jhf6bmmnBBdcyMSR4VT2uJUIAzt0qbWTbHvgFth5dxjV0tUDBvTBOn1
tIfpfuJx5yRHJy5T2qTUlwiYXIr0LAcYwJqEt3BIbQ53gUhCbY1DI7CcpWICaEKxjyQEsgZgjIdQ
Ihae8zdhInmc8rZZM1sRUBzLTdd5r4WSfEyFtazTSSf7xls2tp18jhXRVHlrhEZPZywFdM+aWj1y
EAqSlN2YN6qsMy0Hd0mmZ/uuz03VNNvqQtu1WtcDflTXYRrNLaelyTx/WaI021gFuKpm591udtwo
IFEiWMzxRZg52ikvvVJHJrcTxjiuRztJVgMJGpeM4uVNYpj7fBmDsa2iE2rl5EoT4UPcUS6Tyn3U
YGSJEa1b+bAXsbIwEdvVilYf5Vw5yar07N+lZimbFtXzAzjAfMrsYm+kh0VBOLuoY3wlM3NBViFQ
v+ryMjqiAXVOK4gc9WMyYBJYSUCBlxRkzhbpR9dyVHXpdZHGo5cxL1QbQ7GYZ9qtrrYfj3pibRu9
/YiK5dkylffR7m9jFR/A0k9WX0HlWtpT51abmWZBLP5qaq5MfgYRWOh2jFT9tMY0sltGbh/zvG1S
Z22aedgLJfXTsnn+js3mtdGLO55zc8v2sc6zm9DMKwWynLNhM1dba6le8GZAtlfO71knGTjtH4gi
DONqpoBLWXhck1XcGNTLjtFzq3ahsHgwimQA2RXVF8lJaHSQckCD2kxGdACyh4s4oBPmFzoX1ATJ
tSYyI1v2VeEe+sJ86U3nVoiJysD0lDv6Ro18MUSHohl24/3FD0b+MbB+Y+PDs2qCZLMn+uF+oGaO
XdW+Dq74wPd+k8l4kbrt24yTmTceSn26GKnTgIP3t8VOvryMYbHK3zUpz2kJamHuSVJ4iSu39omO
BZri8dK9+TWCRyF/n2MJ/G+npcbDWNVzGGuDCKc1cjUHYtJF9u4sGzflp5EN536bdy9NP7w1RvLg
TfFmqHoYCmfcoj7YuUt3hkXfLv0Tfq0Tca13od1zykc3DGc4gWOaZetoiPc5bov4jF37M5LEQiXv
nvTOtVXc+xhXhECS5G28uHeBC1jTWD4zD4VKRvCTVtanTI6P2p0+fTb7/poMy6MXvahWeYiE/VAO
/fs0R3v1LNOU/IHnKi2osVb2llWGjpZtq0XZdpHyaJvxyyjMTeuZ5CDhXmp3UGn7pkluGulWXD+0
GaH7OfH6PnT7KQlSKJRl1L4ia3ntMvOtGzCF6GsnUrZOrF1KK2q4gOlnaOv7Yr0ssXcyRcEEBfoC
xkTcJPO+98NWfXLGXTv2G7dOwhrh2Szx+MgefBTFBzEY217rDnEGLddnJxCXg1vj1BLLGlp3m7go
FrhpzPpLwTHsczm1A6slFbiwnspcO/UqGuluvNhju05Nczfmc6BA3aUaOhxg+ZaoLD+u65ibc3aJ
sifRgpxI5Vb04lWLYfvz/HEpPVC+ZUto9gXG9BG7wqa5y3WU+ZZG7ht3iydHui+IIntoFycr0RXl
Z5Mfl8ZCozflu4Z1rGv5OL+5MmYRwDFziRz07bwUK6fBmdIXH7qVfdSjc74/znruPHDpOA6apHLP
wTCrMx5qcb4l7unuLXmqdeJuZvVamOJhycdNqoqQjpoT8+FZLa1T6WhhYZSrxZKPlm28ahlqCoP/
Q1lsSbjeTsV8cDgca5ibIW3eck6acBD6k5y4cTbqVbrm7xHvWYtso/P0V+pM32rrVSXmatOWjPag
74zmarc3bYaQyPppBEdpr0zXDuGdr8C04FeYfhl9++2aG2Hvk75/09XuS3Jjiir1dwKE5wux3Cn4
u7RlPgoOIb0cfyt3ra6EsKc2eDU4KOy6+HD/InTQdWJ9Cr9kj1ObqsDVJY+Jp2GnS3aGXpzuH2E3
LKfc7h4NrLl1qz91p9izHnGyf1rJAqyigqXn27q0PlyBAcJ4JrzhQXP6tyXWbk2ugv/mIRa1m6PD
MSZl+wItcXKV+uAm0yaINec0IsoAFTZ+lDs8fP8jNvCpx5lYiGQVKfnZcJ1flZW8j266dU2yhCZv
laIhlPLZQuxLMdJ5ql+GvHqMrf6oxs7DwiBIdpLlz/TBMXdCeqlu86t2lIPU5ifHFF8C1QwpNA3y
ezDZrLU+82h4zrAcJN0VZnd319/WaBO1MV0TNnOM5bTttOHgWN62N3jqy/JkJlupOB9ZGr2rURYa
nVL6OD4Tv06cT7DJVQFgauTKF+1dV7d1SfRaTh48u7TtozsqUdDU1VUDGMS7tW/QPuUVulLvGo/Z
GjiPQdyavt0uUcib096axvicMxZLXk8nWYRwJluylkDNujXVsyc96Q+56p2RyK1Mc9w1wlx1wkDF
OjBTLO9RWrzT0vBrSWVQ5pfFcNYl+I+ajYghpI8ycuWo5fs9gdQDSuGLm0KxcAsEjYC+ekgNHmSR
bo2i2lids6/iveYou6E3Dy1PS43jwAfgQlBZ7WzjCMgBlt8T5i8OnZnuzOhQkzFjZRCnnXfT9fS0
tMamA9cri0/iQ9n2s+19A7M5oJeFN5g1D7lwz0joyEMEjp33RdGTe6bt8GqeRyN/99gn7+tJM+JN
lux4xXmlPBLjcqqT+VbN7kGN+s1sHNEWkxhnbgplwNMplUDkEmxIHjldPO8cC8wlcj7d3wyWw03Z
x4Gk0jGjdqwflQdXtpdeqDeRKKrf58kjJFNI4Nk79lKGEg8FRinwmTkGlorix1n0G9/bgeShkPLz
bVpmW/ncZulDjCxQjF3APXUHh/zGnP+gSfHLZc/JqtAsP7JRErGYXLV+vswyvhQOjlAoybrPXoaE
OVh1dlzCALe48IbIgWXAgUiJ7zlJfqKl+sBW9EwI5NWeh4dM3TsdUuelQUTl9bj8FmOfW223caNu
TU46zxIhah890vW26FESFMNHJU9qJ0M5WO5NCuR8aRsFmTBGXI/OuBI1YBpnygteMVLbu1DSArhf
UBA2Osm5eGlrIG+OBy8iq4fsYuQ9lW09LM4XnzxAe6q90RswowXlmiCgXC527m3MfNuiw940wh22
LRdWz1zNtRFfZ9DdIGuq17Iud3UaK5vO6bxQMLL4c90A/7r6sqvktHcWE7kQkpHZjeW2H3u25H6f
ZJQTJmCVBB02K5mpH4uZiWukC6ij1wQSsJ8j9Saz9tPA4rjDhbcf3Rp5FFqLObadUIOvRE2YFdt+
Slekdda73mtHZChoPbAF1WHR4CroRuulm1qx5xYMtpTJqnyBDWCSLef3JIssVnZarW0V/mC+0xup
mWAy8eyR1lBjCVSzsDYzDgZfEOVzUhLA6RmXQXL3H0jk4uOyjQT6BG2SbkhIIOJaFNchAMV7VDYF
vNGyPCMYfjAn8e14SbnVOvIsJlPqIAroXaQmSI00k7PdKUtoR8N2sNX5wDfgxJueRM9Ly4Ux7KYE
6QqZpFBOHD499L4ACV6rk1cd6Ty9qPjhDlmdvkqL153YKuYnDRCmnS5Klo2UXs1pgO6GlSxGYk8M
4xIPZf5WcH11S5vRpxzlsTZAYIVmm6u0yzJ/wptvlO18TGgWXreDJkD42iDpNH3TRtz7+qgaHpuS
d1yXGvcEGHfMYJnyqhswP9ygJGlmX7Vhr1Qm1d4Bhhzj8q1oNeVKeQxfSJ7vUe0hT+7gdbn677vl
2tZJsVZi9VnLtdesQXaQ9vSSIavedRbpNpTMn8x6yYLOXpb12BhH1vZmlgr5bArEW2b1h0IYmzHN
j8lg/u6UH7Vf3hmEiXpxjPiuvoWdwB7YYrWc+2SfkVeK/g+4IeniG5JYcPbiy+J+BHpR/JYu0xWK
5M4mOHQkKM2fvXXStHC+clsVCGG0JiUwGqkAupeOI6fGu5MVB5o29oWb4yIBtYlNpkczx1+biaBJ
+WfhUMYbL/OuBS/44xdiyN8dxVunlfZpeogqtHKQQT8j22is11bA/GCeCLO2e6Lz8P7DVCBlJJOC
Zt8mkjlBy+m909Jz2h1KOmt9PljXxwdorDpSn9GZhXyN7UpzkrsZUP8ojCzbiIgCzUrJVh7jQ5Dn
LgmfSWnBjyJaTksM3IW9qpCoh6TLoxLz7r0v6BBqMe9lvJy5f6wItDD9fIQET13YUOC66v6pIoib
0c1XRaCR7NAiReFbPhaePgY6STFoM91PTAsk0CfvZao9CiZIFYIkICKgX7GY0nNH8XtKm8KGCO0S
XSGuPVq7gx6/t9JX3ECm5n3gfZxQ490aXb5zXlyVPvuqO/pFAFp8VqBLS2nmBFGkHKNG5RxuGzKM
1Pfkpay0aN1Gw4ueF0ddzXgn3k9Vsf5jYUchUWW/LLIpsGonuyWoNTjRxMnQQVnRt4AUI0KBJWcR
TLeeh+glaZuPSLXHsEuwq+dzux8X63GczN3c6FGQd/kvKeLdnXCuhXbQynZVuy0gktVjSefRJGn3
cQErr3TA/BEzVCgaiJqsMPo1UYGPSvPcw02FXSc0n0oY2H6lArbmdgCTHKpZCViFCRr5YvNqKJGz
jYf4aFeWESYWhvFeYCtM15E7PiZD1RzJJXKYwrYKn6lJjOwpVervRDbg5C5D/91sXtvf06z+9HF0
zUmBHSqy56Y24WFX0akoPCblBCjd0wRECe2ZcoibiPMTnZzfY4GIIr1OZb0jd/TYqcjyItRGm6HI
tH3fZ2d9uEN6uRKoyN1CZpZvF7ItN5HmmywYYDGkl1OsYyBjmRil87Q08xOkveU3yDkRiZ1hT495
B/VLhg5GiTHbxnchkuf2IiytJIzpSPOZsgzfyOFs0dXkBvynpnMS9pXKCfWR2PUSxInzXVOmWo7D
WngtU6rZP8yeidzlZyrB+EEdP2LzpZxho6iCfbb5n4M974QJ13deyvpsqOVlTKOAkrYfJwO8sswM
A2J5lFb/1dvLPbXgm0DtC8YYa16eGnt6Zf+9CDSlsbRfWXIYUozywxjRJZu0k6cO2Z0qgdszYOrA
80N4jE+g5kJsTIYRcunQak2bSMu/l9xErEKmsR8t+keEtalDiZtf7EE8SuF9VgwQsPq0TLSD/pF4
grVjxmfWutzZ6njK+B7wFcHUQ+ymvuPB+oP3UCN/bXDgTaa6shfv3e2HbyXNdjRfPHlZRWRFx8fM
fp4sM9IGPLRJVYWzpR6VO7leVcfaNq66nf/O5wQQAqKf/KlEolypRrZATyX54w9siA8iUotnFBYx
ovflMU7iC6DYC5Kjm5l19zvQEAwFGtW4+h705JAk2Yui1Vu1jh7mqObgNMOp2FTGWxPz7Qwr1V5W
3AdCIr/I9sgO938Xd4DVXXGFY1/NFUHOqntC4R66ZXXTO7l1FuK6nEtllOueXFTorotbaufeKp8I
778wcj02JnBR1FaXyvVCU/U20IBP5YSMtLO1d6DV11ZliLChqDQgPCE/OyHXbqaEStvdiMm+pbjq
WY7za+nVB2auDXmTH4mlr6pWGDwGmJZol1vnxPLDcLGTzjE7mqWsY05Qj3hXRvumDdCIeDjGeBw7
gfPF2CqA1iKpHivEHZCLVUgCD4vGsK+IiYhSf3J0eW0qPmCi/it/GlaEjF0hacpG/RXhyeHKTs9x
mz4ksQN9Ep86ya5XEz7tMo0779w6Xo1yejZ5Psol2gl1Qgshz3q1I9Tt6qgI3GQXf7nC+sVb1KXz
YZfVRzETdCCj36LZq5H93dLJ6KQaGod5eDJGtmdDQHuXt4VvdjK4mxcd0ICXiIe5slelA1Fuxva1
a/Nro6KByiOy2TUl3RBFdkFiUNzR9K9xwCubmS9zzpZNGtmuK+8geaS/Zop+HqPJYsVDJEBiE7k+
PXAOf2LC+Z3FO8nhGk3mO+Mju1uf/Th1fhomdWMBNFr3+cuEatL4GgKqMmh+QeUgfxmUMPoY6kv/
v7sTEgucgOVKafWLRC8TJApaoc4ax9Mff3N7xfIpkt5ENkAcMp6MBITUr5XozrgQomJ3DzMZFiHT
5rBv1VIhlPfuOBvTg2evucjz+JhVHXTYaRj+MMNBQ7+0CzZFb/nTsP6vtMHrn87sv+Ua/u2X/5cA
w39LPAwf/+PpHz9C/uP0uH76e9Th//4nV98pK/3/+ec2v8U9eLD9+x+6v/L/lbT4/0duIrUdf7HB
33MZ/y058fGeafiPg5C/iXT6M4jxnrb4x0/9GZ6oGeo/qY8hyZogP1Ll7tFnf4YnIgz/JxcP4hFV
1cXxqBLq9K/wRDISbX6blktVowGGBNn/9o//GZ9o/FNXVVKu7s2ZZFCR8fVfiU/8W2YB7RKq4/Hq
TAKpbZ0Ag3/PLLBybjKLosRXZBlQwjLDFR85y2oSLe2HhreNRXvSK51UOnIzOJBqX8WmrxfA0Cj0
SFrIEENMxOkStJqudbee/bS7zKProlGYL7yrdC87JdmMBb/fTfGPggPvlKRJaMiJCIja3govzVfQ
4t2GItkBT5ELU7VXhyspS8mGYpppq3hLeUqM/1p2qnN/+7C5JmENIEyO+kft3l8i4qA4bcfrZHxV
oeF2vSZniCm1C6j6IbjmJCC3V9pCPWOSp9q+1STii+kuEO3orundvZHph0lXL/FIJjca1BK1Irqm
vyypfz2mf01e/FtT6v1VYgvQ+Yb4i+Xy9yy5riGzx8TDcs1FmiF+sow1jCSR+NqY7asmfbZErftF
PGN/0RYCIstsnQ/zz6Imyoqr7CdCXrlNJM7oobGz/6Qd94+c7b/EPvDyWDg6cer8nb/uK/yvOXtJ
OrUNggRxnTRvPhcWVJ8zjV+aSqgentn4nloRh7mMjrAk04VMDETlHJr1Ap3dSYTdfROfrNLWz7OO
bbRI1wRmt8cFePupnroQ5eFvs8WJkpTTj12UU8iSznyWXrkhfmgvyfbBfL+yQGjNrnVP2GwtJOJ5
fZPWhMAuxY9P7jz3OAvvrOzJzLKRDm1UdMeB5sWN3y6WRRxVXK1QggLa4h/5T77EvyXH3T8lj6B5
nfS4e4amd494+8tSKyOjnfu6Kq6VHLQz9NSn0w7kvRhtvh0MzJC5zvWUGJlyaxHgRF6VI16wjKGB
yDHUYm6iy6KD96SO+DymDVVUMNVb11ZujMrZn2cDG+z/OVdV/1vi3B8v13Uc3TbZtxxa0P/95baq
zAiFbaurKA2x48kJRwXjV58QaEKi06Yk4NlSi3r1Pyg7j+W4ka7bPhEikPCYVhVQjuVoREoTBElJ
8EDCm6e/C6V/8End0YrbA4bEaJEoIJHmnL3XzgFEHOOlcx7QuQh+ikyUu855GaTivI4tpEWb2SUJ
M8+yhhhWHPfY6t1XQxfJXyiTxh+YSQenJzhaYnNse8kd/5MIz/nPlWZbxldbL14Vzn3rGGr+rdGN
H7VVhc+5ongZuupj6hXiUe2s5LmV9bOO1vDc6+5XU8lb7/5PHL5F1DIFxirAr1G6lUaFrf6CkWp+
H9phpU/2cyZlvB2Q5kFC3gi86cd8ebY6u65wLstTgoM0mBv7obUZcfWM6M1MAiTOGH1qmeTPTQxN
tUMWTUzLDQ/2FpGSRlc8XgM11vfOmMzr3qIH95ex+I+HS4w17lld1QDno3f/4401lcSMR3Atl0qq
5X4Uo6DxkHiNO6veMIW2L0TPIy6Gcp8nWn8OJecWdTIB2HEf/nIxy0j6bfrgqWkaQVWgTy3+/McS
lGu5AiUjaC5IdYx1OAybUNbznhORuo8HLzbB9srlOqnEi/2ghF9ia8E2iJ48FMX+/P+/nOWusCBq
rLCsy78PfAgVeZcp5kBvDjll6SqnQMFn2iiZyoSLOtySo0YfrtEItGGQYG+CK5ITY+byp22rdH+7
Q9ryOP64Q8wexOWawl52BMuw/5+pI6hQJijSGS/aMD3KTi3PYTVT8tSynlMFlMet0yjNyukg1tW9
/eCWrfyaLCM/UWBMIVR6RLTFztYMj/aAZrsp07Vi+qSwbjJpw3BvqZxRn1R3YqkK/eWO/nO0sVOx
TJeFS12e9bIH+Z/LzxlRFGpK9WIvE8CSsqTABrI5+OzMBt1oklXxWmBHOMl01H3d8Wi1NV4Q98//
fSXaH5RQ5gcO1KbusEoRGIHg8vcrEQSJOKXRIm6vreTBNPpxHRJPSRWuT86pTO1dDBlvI7VwPuYG
9aioz/1SBspWQm4hZXu4pF20aZPhHE5zv1OSkps3Ouk+yksvJqF+j2DgrCiR3MDY1WkWJcY1i/S/
3dJ/TnQMTTigBOVYqgYf+vcPUqkNJeqKc5HdWsnWjd3Mm1vKA8rI/OVi7gpTBEVTWT/p+jPyv/oc
IstCmiTh/BX5S6EjvB5CDkQm9t+95lCE+su9XpCkfwza5TbrHH+5UPa4v18ilsbUmkRsXLiKTR2E
RCO1WAV7TNJFmhuHOviASlDuwYnH25lSE92cAmRKdqnl/JXD1XSD4ehNJTLeuhkA6ZmFu0VuJB/w
56OVrxzv/rIZ2KdXMCcgO6Uaoo+h+ctHWUbFf32SP8DMgB3zPoWXc8lz6y2M4gM+l7/sDu4A13/8
DsYnO1Gya/8xMpnMEvpTjnbR3CG7llFoecYg2NQlRr5JCXGmJIoZdY6qD8Q2b6mT/Lh/11UqSdck
IbImogzVD9QYsfnhXA4RjwRpt6av4/poLrYgLzZhjtald2nUisEs99KW78uLuyOY9Ew6QH40krr2
2TTtxtB9a3X9ColKeahsGCQixyOUK/rzfw+UPyHny0tp8i6qLEks2+qfQW1Nos9ubyX6xdD09iVR
3ScRQzDsa2r4/Ryzn1VbFRcSYrwmrD9CCYW0tYCylO5krDTC8qgQQj7578vS/2WuMDmwaRzELLZt
f+4lFLMdNeLFjEthOw/VIHXMWxQZrUTDJ+jcJmlpRz1fPByORcUiRYXDWStfDYW+NRQJbqAzlEPY
Geojot/73kdP54/M6pJrQJjaJpUOFSlRYP/rxUour8EQs6qoIiBKsUbqeN+UJvaA5bHW853joJHW
LSxxJcrBL4nD5gQTxF8+97+Mds6qxpI/av3L3mA2wXGbWiMu2oK1iifp+KUKSLaCPqv3lMI7ZBTA
TLCnGpHj22GkroypR1JamudYKRFQwoZbRYNpe7rWXKDT0WeLNRJ2+gjWosBra8wuta+guDsSGy1D
R7Gsp0llETEzpA+ikJ/3O5bU2pHKUHEGt3CzTEX6BnyIv2yH/m1Z4OyL3J1iiuvy2X+fqmZnJgU0
5SPn8kvS47V2XbXbTbRRz+TG0UtVFsZJUCLmK8dvced8AkTuHjjQrqSBDCBO7M9YsfdgdaNjmA0v
WW04Xj9XJQ+TjVRP+RPdMJLMqXqPRejT93P+knPyZxDC8hpZhmmwfzKhupP6+fuHIP1lpmkiNPKN
OMrwtIzVVMGIHpMh9MIQDOZ9PydqRNQEZNfAiCCVjOUevaaRTte2Rn+J1l3s7Niy90WTA37qywYf
i3jsu85c5V2TeG0aJ3CSq3cLDxoSMoUpSmt3FM2oX/ecQ7IosVcFp/r/HpfiH+cnPt+9XKIbBLb/
g1pvjqquoZoRFxc1W5jMw9HKQkiaufYpeseBJ2VDnZnyXyPVBLlAu+HbNPPOjH3fHBbrA6EOr1O7
FFM7Mzpl7LRuCgCbvzyKe9Xgj8mc0FkuVjX05di3bIj+Z8PT02mIUPZxqXIwYWIa2ZXWE3pDo8mO
HTg4wMXYJrPcfZoUXV2lagjsKdpVVWz97Vr+UeDhttmOIUzORZYLRfz3a3E70WW1UmhsvhS/FmO3
H1VCxURq7gPMTPZoQGBeXj5aKPMu1WrcV7B7vamZcxS3jburU4yU41wE26RENpwb41Z0ava3C/23
ecfRTZKkSSwygEj+caHUj0JlTMQltN4i2cW+qsXUpE2VXkLt3O7XyPop0NMNr3ORfqmTzr11zdIp
z7tbRDLV33ZZ/1wCqLARRrjkQDhExf3xStld3dn6qM0XHbfP0p9Lkc9Jd1urPdJjJ658EVl4YAs3
BzxlcIhS6SLcqwhCwe0fVzM4WkK9tgAHev+/Xwhn+e2/jzKuDgyvxUlZN4w/Yf/2ICSGCEO95FnQ
4X2plM0Covra96ENMSvDm5PolY8GxVoHVfnZUk1bt3RdvRybwyFrAtg1WuC3XSv9Ui9cavCpP+iF
6fXDqG/AEDd+sljJnZQ2o5CIMlVxjhuQZPV4UvXxUumKsjZqhHh6Mwy70Owtv5yAYZWNI+nS8qdw
hIfW61q81xOwwSQHYq4H5k7pxY/yojxyttwt4D0fdOhJWEW+/nXYi7Srgqx2o/AfkGRLwQhOidJI
uxOkR91vzcM0B89x8wz5rd+pc6f6CiegEHv+5j7V0VRNr3GU3Nx+EL4tc/nVmaG894X+XIpBX/ey
zby6AOwrDNqTIqTDpUiai2BlaH/H8z7sTWUzleJdxHBBKk3fTqpi+fdH7NAIWNF0MDwB7TYhCQW8
LMT3/37MmnkfZn88aB4y74XgHYZF98dOOiswuIbd8H8z+ywJYIUAY4Di3ZrVt8bENtDZUu7twmL9
bCd9U9MUX/epfHOItbGSTD6OFZr6JITfrptvBhRVH7MHew2VpSlzcAvhTHI2+jiiHMhtna6ZpHVE
wOcaykTkTYfYUKMnx0UT0svoMsfuD023K4/9J+Qj8nHWqTPBq+wEtHVZvStGWx41Tp+ldpLsZa40
Ri5dDYs9D/J8P2kIYsM2o39endtk7m8ER3j2UGHPxFhEeRM1eoZ/cRso+YCGHsM8fHh3EwWgktKp
otm8hDxUS10gs1GIRTGcq3wsbU+pIburc5ogL5Nk1JbwRHs5sWmrPmIKcGjtR7nB1f49AgyEUdHS
13BIYKikfUHzNQXLQhvrvoxqIJ8+kQyB4LBN1UdgN8GA/yAk+JopeAQzbUkycIEL5Na5oAZQm2p8
YkoSQJ/CvDrrGi9SaKaLhTj0i664hibqjNIBQPLr4vOeF2yE025OP+WgzCgu48+26IfTaDo/FEfx
p6AoXrJWxbbFT26SCTbUUpTLsgSAtWlBQbPhdYxJtMbxdLJshVdVy76TEWpejSp8tdXeWem2La73
2oXmdmiIAbdfNdTXqyFSn/OeSKFxetOC7svQQb1I++6H47IlBXVE5Q9y3EwHzRqM750NQ66kmOxN
3Nt9W9kYooxg2obICrykQWQyq/VI8MG8l2OzjxAJPOTpvEpL9rVOmoizaCiosGwmOFZmvjcqm67H
FAkPSl7ReKP2aV9ACnIuXKbWfm7FmfAULZzyT7sMAYL1G8i+PU+MYuL9XVezeEYHDoXelOkWPIG6
1i0eTCY4LCwjXSllww/Oak8JMZ5wgDpXmabtx2J8t5y+OBbh4iFmlusXTCKm0tuEwwcVQ40ZuyZ9
uUQXj3RMMz2oqkic7Z3dIcvTw9DZGulDOLOZl82NNjf2n4KailBP+bLFGKvexXNh9TBRMENEiQov
XZhHFFqlVPxIZRRGeXDQVNT5sqWA06lIEWqBls0ENRMZQblHjO0Zrlt7XTbUSL9ijECq262sEXew
aeMLC6J8TRHA2GiJom5bcNjrZRtKzF6whhSc05QX46sOhyyPKOgCE23T6EPPE/NxbJuIZn+WeXlj
+nlnmEdTqifqDhS5VHYIZZam+KXB53CHQm8VRiDQ8qX86arUKG18ezXrCK7Y1sSCqZK4MGE5r5KZ
DIgu9YSpvoINro8jub7efRRKYxqIFYw+tYBLSYu0X0s3QCYU5Orj3CaPejSedQpE29kS7iZYtpVh
0Ae72kH1EyUtHIUhe6CjIM69e+FX9c+aML6j0UxXg4XwwrWl5+57KCye4jLGl48VNa2yakMD7Rty
SWGezcDtXmEvR2t9qW26cYK1od3pkYz9cCSNsk6mhUig+7xSlyBUTvcdo8Gvw2usT5tudoGkqOou
nMX+PtQSYQTbslGPcTDDH0NRsIlB3qx0Udn7MAd9/IbgERZimO3upxxNrcGCttG+XAY+WiQMd/c6
uS10fAhZ/9OpKq8VFiEgZXJokkqHn0aL476/7KOElyCvg20jBfrhQPsSMTU5Svcl4r0ng4OSEBKW
0dRKWIf2UiroAj8x0q0KJd8bShefM2eG+xEvV8OtRMx3QNlxrvPiNNT2S1pV8jQOVkX/3A7WUUge
tqbfUnU9AlpjrBD+s1RF76/iPMtzrhPMVUGwuCHFgu/bISVdqsmDY/bMv33+kEw4Zaw8/lFp6XzC
CXIcpfoxmvKmkmj81LvcA9Jo6qcixw3YD2CR9KRVN/crRfoA0AXRnjv3Oci3Zj7dJ1O1idfoPnIw
zHweHIcPJFMMJ4TpIPmnzsTiK19VPTFvkPm+V0NAPS8pf1CK96lRYpMqYnXda3BV5ojwiGV2ydTw
I7dKiRYA8Y8LOGVlLEXLey2TQ3vtOSGoCzs41Q62oRRcuMZI8vPU+iErszipJVYmuG0ehuH/2xxG
EWzgMk2vRdf6hYOe4H69REfgDK4NWgW5+HIfrgPcQJSXK1G21Zs52w0QP5va4qyxkE7Ti1pY0Nbz
7qRhD1gj2baeOjOwMItT4uZc8ZpF6pc8wZsw95DXVUNpt8GoLSZHxdxTtV38bdfSblyUDEIcnQrV
4giNb+RZatPBYEaaZ3XaoTL8LBfmkp7kZBPE+Qe1T97+5YAD53laycwI/PtQnNN3UTn1QwEyeerb
RxsB5KE2CHDp0/hghw0S39mhfQwaCDeYbqGDR+lhofTzxwIYkJ0qT7UL9io0mmaDqeI0G41zUxQI
2wbqHW4Ri+dIi9jsRbUuRfRqoRJnEuVWXs2kPBW2+bPJTRJTl00SsG17o0z5uNWysriMyhdDS0Fz
MDXzcpfrwmzqm82PYNqwtU0b3tIsso5TaRinIGBPlQ9JdtDimvvaT15omJVvlehrRkUpdw2mKk8i
tYHvvuCq+NFAwCKIggp0ZyJgvXYaX4tADx/TOt+LxlnD9zIwzFaP2Bz0XVwxLCto5KweVMXrj6Cu
cR0VWK3I71r35syOPe783lkWRLVJ9tpPxpSNC3wM1mUsDz0C4rENxm2TwuEaOA7tSmnupZjLDXhW
+eu52EnZ+WH5pLsoEltqbaxo+wq5y7l2JWrzBnkyasKVrOLhGuPQ+mwnIIW6mj4QSn2biRlcUzbH
EVDyOnUiwAji7IzuJNwxPkYQCZGBxtAu8uJal/26ygJ8w/fJSetuhazTh7G0tvcTG4oHmCez24H4
y2NctCzzaiXPkzsaeMo+mQuIQ6YFeru/15x+9qGlYuJeSvb3V8+iVXZV5nNo4NHGfWkERJ65v6Yh
Fr3lbx3flmhBT6RjWdSQMWcQBT1coINNq3oYf9wPGvdXb7YjAkgaPMZAMuMdKsNuMwzfEI83D879
i5noKwEkrICHjeE/3t1nyyju7b1WqzcXFEmgVxZEjHQPjiE7OWGDUDGCdt0hoh3YcrNWI40wKuFR
3bB3s5OK81SJ75lbig1IJaKveJhxZ00MpcUJAv7cs/DvoJUGyi7fJ4XV1YnK2mNYvwQFnfXOBQ69
LFwA5ICPIGTvpJ5CtgcWWUHLZC7yUVes+p6O0b3zrLbtIRZOuR7VkTy+YEiOk6FvF0/ZylleZ9jm
SDZQHI1c157sopZ+DVVOaezu90oYA0tIL6tj5hrVrjXyl5bG/0plCt1aEA+wK4T5MW96HVL+3LHm
iPShoHYUimE8xeFXU1fock5AL5meDDD43Vf2k5/GyGqHO4M3Ng52U5DDZVAuQRM9p07Tr9GqjNeU
XBwRQ24KpFROYXaQOZ4cLQ1/zHBy942R595oWtomtXgppBO16zRvQvJIpokublcc7gNqjpiFAM9C
b0iqFj3Hrh0GcQ5beaRDW22o0u4mzKKPQ6jypIaBt6JsH10H3+HKIGcForkglaySwcKOpjdsyMe8
t/JTARbFL7BEhsGcflTK64zCG511wdwP+L+KFYcDqLOLcNyB6gujQzgYN1WH5iSbnrsYsoG+L6bU
/xW/sWx/Xvqz7EU0UAPKQnNkpVVDUE+RwmFed8R3IDb6LuwqAwPVOAN1OFgqgMe+fcJGAf4XXxp+
SIx/FaLf0mR1d6Hcl7RTCRS19uoAbPJ+dKNLaKV0wFq63p6BomTTYwViRwWquHStHTvzbnuv0w+C
YdiI2fWbDP0drSAgUl2wZcuh7qSa4/TAh7BQ4cajCfIDWzM2/4SicJyq7eNsdyUe6QWR1BFghJQj
2sJWyFY4VNxL4rgv976QgFewcZIchP5SeyACw2ua2riqUI0SPedfTyiVm6obV8wYT3M2f8tbYEeq
iVK+bKyH4XQ/cczxY9wlwzaNwoSr07ZhmIb7Ppl+KFP0I8OpsQfHyTZKkMoQOjR+laDc9jg2Jhvu
7P1anMQF5cihdCliVJsy7w9hemwaSqjc5a9hAkovNF4rrujcGcBTDPs5pnd4aNnG+E3hng03Awen
q+oxyK3XaiTPhPocohzdACBglrpX6dNVOvGENTZC4l+mkByCHyqKcV9XpbqB5fpFmG+168+pae2U
OoQCrGuPNphun2AQ+aLEL1G/LeCYvkZ6U0AjLbKnlvYaAWTV433X2NA6Ww2G+yCW7UCYLjhNTSEF
c2lBmDTtzhgENhXG+18n9khPrujKIcxEt9jtk6NCbdOTRmpiwp8nH++1uWkzjMuOk2wLoszW9eDS
zQ2FtqZjJf1KDljzDDHs72PHDnC7aiX+ILPWDD8y8Df0MFG30Lk/AyUjYwSe7wqFOcZCglTikjeh
LbQ39q2YmZbG9ujY380pIidonFGU1mfbEOWVVA+vNvqZM/miMjHTdxw7w9pR0nR/Lz7YA3gXGae8
8iUjIV/wcJOBflmPnOzMTVtHqnNW5JjeaEHh0lWvTOghUjXFZ7+lc6BrDA8FCruGKCWJAXYiLDRi
FYaKe9bGsgdoKT80s3YvJf6BFHi0dz/5Drn6VCKep2aDIpujOTBBp6NwKQ9kcdl+VohmlweOjcMr
fpJK+G6a5nTuOFdhqCS+rS0oXN8fYDeY3wQb11v4OExO4JOH3e7xUfXn+yMMG3PdTsUEFP5Ktz/Y
wFcyfdGlX3vHbDwqYu16MAxaFV2seZq9FOKkzfOZM5iWfblrYToYXUE3sAILHqfnSnG+Z4mTPmld
8dVUXQhXU9tsaU6eqikWZ6Ja3lHzQTGBdRiZ2W62wnd6DukznM1+JSoP9lLLWQAqDTfwrLTWr9NG
hNkg6US0ici/ewKtgVwhcw/Y5TUKJeJLaTQfZTqHN41SBsKx4NznOel05sBcBBkZjoKI31OD4JVc
m9Zj2stbA57C6lXrYzDwLYQaK0fQ9i+U5HlexObcHEzvU6vWpIdE8amCNUT0VUbxO6ymPR/7KdTa
ylOGoH2CwlSs/QF02aXKbATVvYnAvPkeY5xoNOu7aWPGYb0wjDT7pqpvzdxj+tCt7+1svdeB69yg
p3iOHVSYsJXYz3mpvFlGPYWv7I3Sp7svUccxo2RvKC6BPlKh97ueQRYTbWSMsOzzLPfbBONHruS6
lwoj810rJ8Z6Mn69Tk2Dw3JswiP8U2xLUzwveQ75IS0ANMLplKkZfS8FBI0IHwwRofsWscklQU24
ytVB36tmxamG882zqhbf5wQvKDPiA3nM2yLnjhpRR2JQBbNkduKaSkf7Axk5nyuYVKpT7Xu1lKOA
vu/p5FYPQYwcqhpalB2Rax9SDIhDP2YELeg/karLXdaiBnAyN9vAtbzYQyK8uOsyXI8uhNgJjHvT
TSNMT+xwIzRnra/d3TBoW9wgmwy1Ax2dhWJU/JwzeZ0S8yWuTJgsRDgFOeFFMxKtSk/h7cW5V2nK
BzeGVYKSxkqSjFBPHzY4eIVdghKWu4kAXw+S/kEB3M+5ucBBVeirZjAeW/QNlzbpyKgc3jCKkQuk
WSDVqvZr0UJlBHyO45oT0VqbfBMgDr5DgU0uxSwZLZEnwAC9DqTNiiBEFqsxOU2ifjSwc3h95XLy
KUG1mdqXJHexJgZADvMB6IAGIruOXyoNbEJuUH/o0mmjB9eqpRjV6ZxWMop9ZPf0KvQYdBbFqgOo
5+s1oX84tj0Eoagmhs1APXmdFHTpQBWvuyijdJiCHNRt43Uys3yTiyza1PS1TSRY4LQd8EgZ5yZD
icgfA5OWjd9Qn7NCt7LnxsZ4JPWfbkmv0NqoIx5zI3D9Hv09RL5egtSen4vRvdql8qMmeQhsNRSa
CtpeXotg3bOAbZSZXliNJHqfq3T9GWlubz6NVIvJZ9LEmso7YzdEBEe1lQgRceg1eC6aC54JaDu6
Bzxry9F1gvniJNiY+wjTmphUCAQcX3XrhzH0vTcF0MT0KCCGj66W48KBjVizpIbNMWZTljjisHTT
8fvV6AhqDjapTuBI9IqIdKfW9E1wx97cDlI6tZNio4J8CBST4FZ0qFWEGxDcLVBmQMtymuzjXBlP
qRwo4tlFgd+PjqSq5KegpCKFqC/f9ua4j8b8EhIFE0WoFO2V26b1psVyPcTh7BFKZHhjApApwIpX
Ds+54/6kSkjJqnmz8OYBrwFnzDFv34w47KpBD9ZkHhzLCqixKyp2uk7wyuMpyZ2bns04fScuxoUS
zDPulP4SsrHntOoXDB38osAKKncEWKQ2wLPSp6YxfqZ2/R6F4insFyuoVYGmj9+SiYJC4l41/s8V
TFcN65547lG0rhqsZwBRI98dzDcLB6cHqx9cj6ydnROlQO6X0B9wD8XmMbSJdiRf8AqHIsZVl68J
1MTHqwFOn97YSfS+FHa2BYC1toL0KZzVeDVF01sHz3ojC3Zl+mwrnkYSSnSO2Zh6Jtk2JMIbL+Wo
FpR5EpIG6uZHljT7duxhazTtT6vvCwA8/UlxAyIvkvIwWuWLCqx+A5vhqtktlDrNSf12EjcHq76N
xXM/jiVxXdjMUvbzo4Y43DHSfQA6hjFcTR6r1zYwuEBBgfhQKtaniKC5MxTeja46ge/KpEi25Oji
jR2w8LuEl5U9qQ+t5qdUwVdh12x4/7UNsvFuu3Cm1E3ijns4spkXala7AdUGAd8C0uM6oX2ENbWX
QCtSzdgHrI47Ot6wGg3fUkB2SVxSq3gEzosp7uvIq7UJDOuoFHBi8qAr4M08KSNud8KUiCitbWjo
BnuFZq9o8aVXObBzM9etPcQPfWRerBDtSUaIhpV3x8ndg9z/qCLt080EjblA3TaNBfmebCK6NRZg
0jEP3ecKzCApe5kLOjmEcJ3E2S2rnMMk+q+pTqzGUJoFwjPsgbBpaSmT9CqMzj12ZnkgDvXJ7bR6
G0OPhaLcDleFnktJZa8pY23Xwg86z0pwSpQ02kKcY8KSjGLuxeD3OXyNoCLTszSwAcswEyze+vdo
7IM9hBh2CDJ54JzVHBpNeTKHVn0uNWbPMtW00wzVxtIrZ6cYMTqyKXMegmL4GJUyPwv1axVYn61S
padm8gWdn4Mt+swPiNfABe60u4y7fITfBRsoeJpL0lamzohAM5nRbjBqXA7lsHJ0mgt2X2IbC4d4
k+SmfY2cCP0PPqTZqr8Kfcb4zOucLY4JFdGx49zuX+RYQqmODNV37cL99T1yG35Ys2oe7t+qg6Il
l24GAaTJhT/PF5sz+0MrgxgBfGD7g1tVBwKFvpF/ED1Qjp2wfqnxxhrp7BUwLCgYtQqnOPzOsT3Q
7ZumhJI37FNZazTmiJCGIYVMfikVxGD4twnnZDob/UdkdP0z3TZ3SB/DrFQWd3TBhmUavFFxH8N2
ekJduV+8Anj/MOwWtAMHJf8ZWg0FpJA5zZ1I+261F6cc3+saTZoMJV1JDmSTjsdK0Z6EiIotZols
fa/83wXX4J3cnc6RRaEwm3aQaSodozybar1Ya5Xu7IoYQkKVIktymvZDxGQe16XcOrUsUHPa44ng
shU1ZkH5FLYfHc/cLfovzoSs24AZPUz1DcT3r99AqfHJlUg8HRPay8oy55XZMIybBUOMfV6WDrLv
lp0tRLuLVjcfnVn3hx6nJpY3dOCmfu6ID8olpRXDLJ/v2i8ZuCRwaXSZl08xDsoP21FqT+1xoqYB
s0cUOM93mRT6MP1EGDgCYGoUR1fDI1Nb77nSwy4jvzpQtasRjNOxHfCQ3ntkRReVJwfN5y8dGq2U
NjLl04QKfcVPin/V+8KYbvCUjt8KOlYbl9IP7Ks2oqlXguB3daoumbMkDPFjU8q664YT6iad5nFn
KpoATdw8EQxNJqXSZNtKwC/gwEVbngZZN9tHs6NZRdGvK/EPEoyCcBPdPKTCw+AOdPLLea/Ss9OX
oq0lpUcCzKtb5dQDRHrt7A6idIWOzHJaxs299deach92wnowHfc8uCgG46KuOZuW7NOtDq7C8qH1
XiVnnTGBOlfVCd81buyqM//erZFO+tYg/8NprZtPSqmwhjdHAozZd7aGeigKdvCWdMxtN9EnHyI8
N/nkDwGANYpGB6sNnWO2sAHjZSdTuL9qnuGITRPXPaCh3ElhOHZEocVW4A+dBKLY9Xt8E/RjrOEp
d3p2XERNo6NbCpVLywI0rqM1xyCRAHD0kwOuVxd2dRDkLkLWIPMCJQeR7Hb1DGOLwm0XPYmx8JXB
Nh5sfbpwR0mZtkEtiggi+6inP4yorf02JCPlfvNCGzDt3OXmdiQL8vbr7kWpcyny5qrOHMUk4YMv
5pjuhqWKi9/iTD4LvQcWGrN6gJ8rv9J7j45KBaDK7BYKH9WM1hiGbW40xi5oEQAY+uzbxJoQomBx
fs5+VXQlOXUrNXipsuHLoHSQwwbOw8vYKeryosvxx9RjOyUOGu9l8O0+28xz4RzjqUKWFIQEbCcg
jKWNOY/kv84Jeiq1Te67Y/NAbz4/qTVYX6IZbiaULDVso4szEpabVNQ3RpDJLt7TfIajNL0kKY+t
WDJ55YQe614qILAzuLXQetj7LhNeOGcatTM3PU8GB1pePYrgcYmLt8uM0UODg0pTtW/B4rnqLQor
RBNl6sNEOce/t8Imu9SPIslex8XlxDRgHhtuESSKRq4dNacfuYhyY5MopIE4hvu7KpLKPILC8vFg
M681mg+VydlHnMEDG6niiE7vKWpRp0OmOKGGDdekZ/NgTQsFQQ4rFv5O6TWt7fAyz/r2XpGnlJDv
qHit7k2pqlJfaVk0/l27N7A3IDG1EJv7MKHY42wCCi9bhZmZ/tuYgOwaPxOl/GLl+pslavCcrcX5
yZYHjTLvKBxAHkvT3S7JzaCyAwmzgxYKBSJ75ZC9YrR67CHmdz0jEipFduNalbXV7KmG0ohJIMkb
1LD3/ltRDLDZgm+KggBtGSCdgF+Vzq584OCYe7QM5Fc7Q/0RAqbt2LI8TSbKzKl71Dlt7tIEbv0I
Kd/DtvTRchePpGXx2Ea1sShQ9/2z4Gx2FwPiV643nUoUWgE+8N4DYZxaiLt0zv8JPRoDO5kiy2Wr
a13tvv5+L2gZM/nxYQBUNzTKeaVJNVhjPIR6umgxKswPe1XPQUWLq00dax2ExJppbUhfYPmMU6Iv
ZdTnoqmBedZuDOW94i7MVe3bi+g30qfcN/M89LmVNLUZHottrUE5PI7H0koTYjQ0ia4zszaGoNkr
qEVTLRzLndIDRObjHM1G7GgaD3QScqpFROIxpWLLDoRLIXfD5wkc9FhASbRnJZcPgdnv75dO1h5Z
9WQyb3FBQYjJY3QCNUYnzYzFxq5eWL/EkxnSMY/McG9SKGULRSA5kY6eXBQ6QDk3aU84S6K5sNfF
L2UzcoRPqx6ZRims3ps6sdC+KZQXNoVVkdtsE7IcC6zgIB/Z5sXO+f5rXSd5nQFEIvXHtkJgUH/A
bPagoVRYY70g4AlhmE9Re1rBmw32BYVGXDqAIORTGjoZnVpdUO+o2pegARNH1ejoNk6ys5XyCoB0
vGaGcXUAlSZO+drJ+afQG+obuTV89sX4+f+oO48lu5Fsy/5K/wCqHQ6HGvbVMm7oCMYExqSA1hpf
/xbA96yLZFrSatTWNeCIlbwK7kfsvVfTmjE5IgZcQx7hqYJz5cTll8EiSdtlDXEfIdQlqpsVLTyH
kPARDq746FohacjoPrQiw3DYK/YcccrmZv6EVBFxfvlXtF4ro6gsxNURYWV2O57K3rGAGIQUXvOP
pZNKPNQ8Hng6y+eqvUd5p98lhGFPfn1DzQaxYwu+mZPYs3MoBlybnksyDbHMoKDN1tq1MUHDuC2c
g6XVBCfLjq+fW3HfIhb+wndEZ+ZM3iHxxZ0Wlx9WXOPNB3CAgxFmAvGiTl2xWiQZHnZ2s86DttuH
oyJH0Ur2sICdHYrJaYfMnLi8ns1nKfUvdirrDf9d/5iw91uHcW0f0oBxnDN+j3w3vRcV81dTWqyx
wvG+L+RfJIiHF1kjLMlKT1xAGlBpLFKWPE0eEarlyHIiMl613phIFevFnT7/YTSNtQoefcEo3omD
cx9xYfi+223bWWE/eCU4l4n1gawm5xm+2Ep32uiNJQaR8fC3VzqPLOHxVflEiAXALpe2r+bpjYJ3
CXtzA4KFfnnxM5YV2dEEvW1sjQ+IOA7EPeW4xwFN6H1p7oltt/DmWjX8OLVF2ZwfkY0choZ/K0W3
s+giovpL2rf5oWzZkhAoFB3thLDt2jlAfTM3g1PrW9tAJ+PnjYLQXaQbn4tlk3ok4ToBrE45sXEB
eQF42HbX3kAtihLw7MjuSQ9w7hkyMtaiIHN/nIiAIIPgTuvq1+Uqkl43M5AS66hHI+mag3ONiy3h
IOxLxGuoYCvXXn3sC+At/lzT6o15zSOSuPKui9ZBTgpKm8vPmUV5awwiP7XVeDdM0PTyhPDS+WeL
MIwlpxGSK9I5D1bWkrUSaPWd5TmfzT67db7psMQN38bAGO5RoZ5HA+Ry7t3zRmH8cqIWba3fMVxU
K5uSj007dhGa3W1EG17Y7Iob3v96inVKJdM6Zho6hzhtJI8gX3rNb/DOLQvzXJU1ISg+AxEff2ub
6wxbzRxjXxYfWfchm9LsF36sxNcamNu7vJgrOUpIfGpsidN62CzYRqs0nhpDE0cJBSC3ors007S9
1TAg6WK93CO4+TKVHnL//FSmdsEeo3xddrCk/gbEP6to56aYRaOs1o5QmxO2uHFxsih3CRpv6SsX
eQVRAGciDNNyCJ5I0nUxl+7JEHHpYaeTo7tvwJ/EebnAukxQW+eEvYzOj39qKabdPIJuYJT7IiWx
k5Q9SiC+WXb2KGu05qBPLUsSecw8S50TgRgEidCd/bE0cHmx0RK41aztorl54QAjSWou+9e+Nnmn
zqpom+czrJOvXY4xGZcIzZgXzjlKY3pIciBvdpbPzclDOUfmWr72obugcuCTdS+m9PVV2SrvUPY6
3UYhLLKfeFhCE9LR8gbSPBouNEA/tMEetIX9QMLlOkG9ddBymywwE14PkdvrMteIwEuTaoOzuuGJ
pCNNTNAolp67N749guAsnod5aR45Wni0MBPMKimCV0T3Vs/d11Ikl/YkDoZ5hW2Bn9dpJEIOo8Pn
rCIsi0zkKLpcUnQIQSemJfKBbhulQXnSPVYlWSlR26Nn6dg35kzM+tdG961D7QTj1ub4I1GrufQt
nVxSNiT9BF5K0lkCI0GDn8o8VnGHeIN3ZEPWX6YBqRLM7eWArn0CWEjZdTc11PhEc6NT4Ur8qlSV
Sh+6VeEhlO5FpuhJVPQQCmPNAdjs+Xr3RB6czLD0z0EUfY2jegBG0ww3JCp+zEoot4IvfkHKYU7b
fAoGEtZjA/xFWTPkLaqrP8iL1gFKxO79ydN1JiPDHLfXZQB+hq+T7FJu1v6UjDaPmMeM3qzvPFtU
q1qU9X4s/U+WPcWX2oo3YL7SQwp9K22t/EAw+uqHfdpHZk1/xry6RDpYaj3aKd9B6YGQVBT7FHPV
HYNNVBHqHoiT87jUmm6Nu4gcGjrqWWITFK+wzW2Sn2CPWU7Pkk1/9DBqrw3odijfAp0qAy+qpIA4
hJL9CuqUy6KA8AYNxPJ8aumIyQ5u71UbvzRHXlVkURWj8DRynYWcwSwnDl3iIton7hwkyhjlGUwk
ChT5MQqpdAfvIzPacBNK2hVZkPBkzPxoEtf8nOdmGpqdJRMApLK40bu6TDv0eFflwX5Ar4YJmpSn
wNv8SVT+u3cAq7zjmI5umAR//CIpLxsqmxEYwm1RHIJ68m5CJxBNnTrQy8emo3FzBAOJUqcDlr5/
WFQHehXbeydh8Nx7qY4mGnxObZ75QlfK9os3a5RvbRdoj40AsRpSApLAbZ4jinRgvv/5e8ASLWzD
VJZukBn/s2GkHSomPUU83YScbMTtNjmPYV5c/ZLuh0w45s0+Kw/Usl7R5dc6itptVxGkXzaDOsDa
kVACjOFTTcrm8eBAFKWZ9b63gAM8cjg+axrwNlMbgrexy8Vaknv9z+9An31lPwv7yV4hEUZCPNdx
mv+SsRBWbt+1nub8sGxlhpdDqfboTXUbEVnmAtmZVZ54FiY0AkQweFVDBJ8q/ugw/92Db7uObpFQ
YeBtk/YvfuKurruoSH3ttnSHWqaq14zF0GhkwKayrETCAbhcDIBgNRKjaGQGJiq0q2fHHthaDAhO
9fkK9ZFqV9VHEjIdi61hVgaBdp9NOmQOOKvSVgdTmPXTP3+Sxt++flOJ2fimS0P+4nKiV2fO00za
rTCK7cj5efOK0lg5cjBBElNwMNvZBMiHmUJweLqBBkppdiPoGEBXDMJPmml+9Qvo81mt3kRFCSM3
gZsVbxkRdrvMfnOrrtqNvTeu7MALt249xRuv4JTKIrL1Ux1SBVF42tHPIx8Nqd1tqqiha8mcP4TW
/B7NYcDRELRxjuXgZTd+sZd5iZlZvV0SiiV7ej5Uxnc9MfXT3Agvtd7yJXqk6jA40I9x6dRbNyxI
hAfIPSvtMvbH27afjkYeROfMxXQRoxzts+CbZX5d+hHROPnxD1/S/Lp+/rk7vGph6+RH85NXvxw6
TDJl0jjSuBFOKrYlhFY7xzaPzvTJYHezAum64UJ0974s212URvW219iYJSHSMVini/Bj5K8eM8me
0iRqc6UwWh39/dLMVSYKn3rWlpiegG08e0aWtrLWSUy0Q8n2R/cuFDyEw8z9q2lD1KLn/KP3/W/f
KXENwsVV6rq/ZkjkcPGCIGWBUnPIgwFETDUW01cZleRWdJNBZ4QtNOq9reNWJ6GpfufrA9HCJoF9
0iqDPdFfjFlmUIbV2uV6KYIWMStTXrgJMaKthD0lucj7P3xLvx9KfEsm8QgYWizewS+/LrKICgto
mbrh2b6IPGTIWIUJiEViUNpkHtW0fXqJDW7HhiSwrU/opqtqGvXZROjP8cuiCndIZ8xLVCeEz1LX
euzdUCYCxkkS43FK1aeiKL8jrTLZ1eEqzPBg7zD5G6vl11cq/GI5zpu6d09LEfrPb/JvzKSOMCWO
SFMYpknOwM93x5zw0ftaKJF/N0xbprL9BO4A0qllNSx9Cc5W3QZyHTQs596fDfeBDfqpE3viuZFX
tnF1qhrT3PQifPGhdW6yFIVz1jrDH67qv7kkHL6H+VDj4TFs8ctTowmS9CuB+ytMeITjlo8MM1yH
tsLxVpzaxUlT3HYSiBznHctwgNXJxu/BYv7hQ/vdDskrcUzTJaGAKCrnF5t0L0s5aV2CDw0EDHvs
8Hvj1sbV2BU18flmojv40Kb6aMBvqVgtnWMu5DI9Lse/VTtEceIY+oMvWP5+9DsCcya/VpB5rrJ+
+XxwZOHwyDhVOpuBbzrLjBEq60M4HZDeW6vlUdNh7qLZV1SefUmkh+LpMtn5jkH1NW+xOOLvi8GS
t0QvlPaeJLfhKisUk7lwvmNZxy5CHfKHCkb/mw9UF8LkW51jSSzxy61FkZeboq+t26z3R7Z76gTy
e7fA57Y8TU5HZ1DiuGbv7H4jO3CjF6H6MVpN6vYpn73ySS7+87rE4Zi2cWDNhYnx6wWDl1tTcMTM
2/IwSrvAzmLr34dJuWujwbeh5liTQgPotWTeLDM+PaP5/+df3N/ddNznpqBQFa7BtffzY6pVunDn
1csN4PEIhoYbNzKOEUUZK3fiMOjQxl3B+nqYYqr8WRg7Z6a7bM4hhAt766SwHm3sxNfA17o9geAS
E35xXSYVJhRNGGD2VdW2/6eX/nffLYlGtmnpxB2QqP3zSzeIA6QWsaybpUp5tsv+LclyF/KwqDAB
UWMQ0MQqKki/wPcNzp6DOafuJTMEbDIamoaHrA/0/3bUjJDcNRcGL6JJdYjb91TmClOW12/rUn/K
XJpXLWrFafa2/effAR+8qfh9Ss7KX0urQhlQrQzbuQVi5mePWvfc1tbjUj1lQfrWO8Et6ImiUaPc
s36wd7FgW5Rf8x5DydJJ/8hJyrsDRE/VYjO14uGuP9uYW/oh9h7/+RX/HpdHUUSkH2lJ5CXNmref
P/pmyBUj9NaEzUT13JloI1XMvKgewx2aEhbbk0VEM3MIs0hvy49X+OqamszFHKM11iRaR3cqjI/s
OOPtP7864/foHmLVdE5RJZXroPT/+dW1bZHDqFTh/aLVzD0WkqgHjK2W8M+7I/3WYCPNsQA1baqQ
INosOCynAXGor2wQ+2tL7MJTYelvEq3PqbIeMFb2iDxb7VIX5rAWTMAFIcNaQ9rezPdbWtmaBLY6
NscHzSZ2Ojf3iwEmdpsvlLIZdIFYzoqbbR/a+1BvnaM9i+r++c3/TTLCnHSpsDM7tDu/pREkZq+0
oWgihtbcD8LxnzOclkwMpCJOHs1DINoXB9LM2Zmkd1yWH0ms4HNEf8h34aDlg/6lHHXAT5IEZfN6
KDB+/iJQwfZqqmVwv9RVPtPxY5GS5ZHn6zbOyKFi2FwZzLCgr98gd1EnpEVAJRdeh8LBmIQVprNm
RqGYfZERfprmk8eziHb2oWjLEOnHsGlL8ZoUVr+1EBbulj8mA6GcDgV0S3nBuqwJHzPFMNfuuumi
a52zHkMbEum8dM1Hp2W2imw4LoxnYxZn1+Tll5MFPLzAstOGHbN5b4ApZze46pg4CJYyA0eeFhNO
iWVOmtNrGhgfy9GSWfFn8F8MJCr9mtS5fhf46cYoW41w4drArZLU67g9A2r73HZ0cy0bgNUyRREK
i1VUvrvWiAc3REU7ESixioPUehh6+5VxCvLJ6OY3Q/o1U8lNQ4lLs1QzYwXGTjjYg585u0XJHzU4
bSNVbkxMn+xQWp0R2eRDvnYe/a6jhOebY42BJDnFpHws8JNiEi7CEyK776aoyGj0aETd4GtIxPTl
P/+dEiE5+6aJpBPq15sZJ0eMD4/f6TKB1VP3LlUWxWsgvzpiQN0Ujwxp9HE8Lvvk5Qxx2ro6dogF
/vBa/ubAcKlRAXuT9cAJ/Eut6rtsbVmpE7HuB7DNstHaLt79ohcnfETdYXkJS5TLN4k/cU/DWq6r
WD+6KaR3xrmbqm52XoznFCfO9IeGQf89YQTdoUTpbs1BZL9NMTqzNrK+MslAYvrKBGjtp7X8VKXY
FtuirF71ydvCYid/hkTIgzGhDg+4bwsVkgvEmnJdOMZfASDWVZAXOuHOwdHuoj8WNUuKz8/Puzvn
+0jSyEibMpxfDl6i+90u7/0E/K92QVYCt3D+w9bH+1pY6N143Eoz58WqSjsHyDewcpRrqbp8Xbmj
fcXoh/9VH0F7N83abQlvXAqk5Qe9NJoacUErsyP6Q8wQnbEmdiJp5Zs99epqYNF7MAlTjF2xyWVh
bX1rNFbWGJYrNwtfUzd1znZdfSXk+5vOvb4XRhVvi3urezKQomwLb/KviSWfB4P2ty/oNZRWI9ru
Ykqhmh/HyDAzWVUh7LOwUs7RQFENOKDxjzzwSdgWRwjxr4tzrVA4VrXSR5zTIR4ooxcd+vUaJpM3
syyLa2Xme9tw+yMlnr7Oo6RjBthgySoK78wA/hupD8G+ioYcmC4u/iqwqmtQ9nc47fkQhiZ/hPa6
Jjg2IvGywH9cYoUwncG49jXzLY2g1vuWrQ+AoLHYTRzRm9nMOCTNISvuK2ENJwed+wYOzaXPkQMn
EYbFyYUp0fYQq1Qan6umaQ9d0EU7xT+xiuBLvi1D5KKL1bUw77sw03ahXddH3Rw/khqV5TCnPqRF
DQIkjRknh5gs9SEwTk7lPowiO40RY+cxKR+WZcfQG5+EbFmEJj409rdJeCT5xO658TrMp5TEA7v3
I1Ot/WI2zhHnbIClb3uZ91vfnEZs5ooMenQ6bF28kxP61lcZooeb/pQULH9v3hko6oTMOsQWzmPR
n+80Hxoeu+skv/cDgG7KiNVZyJE+UV0G9hynJihNoJnqzDJC3nK/FKjVgAC0yvJ3YW6xFq5iuc8A
LAWp9uRO3pqN2LQPGYZviCpb2T3bxT8ccL+XykSNCRpLSfob+Qm/TBysJimnRIvKeya6DYP24lIS
ZXQe9RE1o07mson0bl1mIXoE1MuqEDhXuKXQpJJkV71IszFexjB4+efXZfyWOMWKhfQkhxrSlVQK
vxwYAZrQJGUv/EDMITI1B+ii51Y7q9ZO7LLRdLntvQZGenmeurhi4ykxSs5zkCWtyE6Kg6WKt4Rz
ZCfmpBXaVJ31m1+fl7+Flis9kKIWIBBgLEfgvbdtY9bPSYoZ0Fc7hBUh+1pJgEZYPVqdIiPBQobk
EeDfkNaDKGVcpOuzNQ40ZuUxntQJePpDE6Db8yXz74enYn1mkz3NJIJy6bdiyWbPX5jt2N6WwdlS
/BejeaCfXw9mDxK+hJijNfl726AZWTP2ci5+wZ5rMctnKcqL2g4fWqBn+kPDqeuG1msQJD8GcRMj
1FPg+relFBMKpmvTHJbDNfDY0+oQkGn9agWI20I1bZvDqaEK3uDBSa/5597Tzks525kByzm7Qmvt
aJQtWTBgxEUEbiK+OjVeeiVCcN+yMnuilMMLGZFAOTagVbBP2beEJkxlzQE1q3XX9Za/AaPwpZfj
8DRK+3VJXRnFR981F7SA7jo1W3bcSf5JGuqLYeL1I7ow34h42srcb3eL8SuyGwYhMK657ajV0tbM
GHzmG9dmZxoYznPlI1k0kA+uR2dEq+AY+zqDcluc4Lav6QfFy/L7SN0y29F6v0Ss+ePO1Y9hqEr0
b/xIlkWBpbSjZCFzXSq9cahQ4LTVxWZKFxdg2vvAfmBJmBx4A+GubEOWNeVV2CjH62o0tnkSftPs
Z98wTjVCEnKWCHBYtsV5nbJbVNusIarVyux4Y5ZxsLNxxLHzr0n1dJH1G0O/kkGxBv5u3OraJ6bN
QiQXd/HOmfNdlv9KKYsZG1WVt+VNjR5Vo5/1Go6EnCwXfv1dI8unkLSyuUXT0aVRj07AS53hM96m
AroHahpZpe6KMGhI9lZ4XGQVyvFn5VTiiLu8LrlrKN7Q6CJmGcbkooizPogweBrsAAhvZBB0I++l
3qq9XTWPLWTJpU8NTOtZkiz+3IXfUGyIHfQsdcQiipsm43n224umcjLzBtggxDwTcJJcMrxu50z+
aUD0a4vCHFbZOmnhhkUO2W8Tc9PtszHSK3Hz2j441Daxp1OMmrE2wbgMJp5iI4DGo5NRyBXVH5yk
Vj/Ku/93kIhngGtx/7n69r/obKrPX5r/DygQlOT/+38oC78xIP5PlX7Lws//zn/g7/+gPyjrX/QP
80LNZjhpCZcx0A/6gzL+Rcodg1RTF8wBxJxl/t/0B6X/yyApnt8jBbWSps3F8z/0B+dfjAzmybXE
TAu3xfhP6A9L8vK/nepz7ir4Z0vS4hC+zQD153Lh//JM4lI/4JMnVDvLX0U+fS2agCw4EhHWBfCi
B+g1WWKGZ39y9s1MLSFysDsBRqg2hdU8EGlFnoftbtFvrNpWzIRgHGuVyPcxIxrkwoR4LH8kdc9I
s4Kc4tXyDy09oeG/XFOsgvmfjamNkTm3lTOXGv+WvBj0Q23pYBsBhpvvcZ6+W0WGR4fY+m313kYw
zWutIsBvwIjd5+XBiHHiS5Gcckn4SK/dsqQgbgzU4LZOa8QDGPWI2tyGKnwa/e4rOL51U4IC1IZW
oShBA5hO9dMQFP2qTVE4ES96jWXbnrsp/iBz4BvBwcOGtx/gNdSMs1T5fRP7V+Q7A8cekRZZEX0E
0jpLvXloSyc95D0EV4WQk/RZY40veVh7Iw6+sQmv0MKwZDXfzGqAZU8VQIE+EVfmf2Wh9Fb5s85i
hk7aU/niQKGMxSwxeAj7+l7BqNRgVYbB9znaJwpWuM6IYlmQljPcsoBy2QcBSpzo1aTkT6FgTtAw
Tc6fYYrujbwmXO8jqzeiTa6mX32RQfMgw/7dKMJjAWEzgLTZQNysX1jeHWIonLDfN8Jnx2ioRyPO
vyM7PbVTeZgICkcYbyDf7IKPlulPm0dPitsTSZ58FHl7a8fg0RD9UUvwWcbIpWCE9rBCR5ihAexQ
nre74kDrcCliBLs4tNfsxnZ6Ze5nYVUZXLlE9xF41yYWj/CQrg5JEgbJEAH2Kn/vwjD1fP2GMv5T
Cts0qPVjCuvUgXnqwj615BM+prsiKh8EZFQbQiqmD2z/UIihbcjpcwtHVcBTJdzwGsJXtaLmjUr2
ZnrnFvpqCoU1Ji2gLKv9GFx9EvpqVDEuir6ViIu7+c0Acj/muI4a+0SsGpg+/zBq2qVw8gdnptdO
xC6RBAKCgMC0sjyiEv9UQY0dCnJWIgrKmSYLVTaLbwLGrGqML6hPPpkzezbtntqcHyixJ1wjxwbZ
ktNpd+iTzo1FcxR1OzxU0MpBUpYbJ5iuw4y6ZW/+Gev1u90AwSW94atngMXNBfOO4iGGW12SeBtP
0Lhl+IZ98t6pyU7sBucSYHNMfH7/0Gtr+LsSDm8Mj7dk0pXD55UzqFc2IHsn2L0hDN8Slq8RYMNP
r4iKD1qqHYpiOPvoIws9uJgcJEmqkTE3p9g7x8Hv7rt2LdLxBerd5yjT4M9kbrnqW5Jm6uqvzBHP
TR9cnKH5ErNaZdLrEK8grFWXuj52Ffch7/qLnRdPunwlguYORfqmrl4i6MYSyjFD1PUA9Rg1/CcF
BRkg3V2Q+9sANQAl3F2Y1q9+BTaZlmPeh5SrQLevOzcYfvye0EXOf8WZ4ctDlT660JirWFyFrz9K
u33voTVHnvHiIvWE4VzCcnZgOluwnWsYzwGsZ+Ita/msuu6ApeEJguDVBaw+tdl1ghMduljF4Ebr
M0A6gyQ9zUhpA7a0gDEN3PLc28Uhgz2Nu+TRz3HGGaR/FCRAzZDyso8xY4MEbQjSWbXd8G12JZG5
8lfYtu+FdXLVXs3UawT+foSvq52B2B1k7CqfEdmwsk2Y2YFo8MDwY2lmnDYqMH0PvdL3y/fWlW8N
bK9h5m/D4Wb8eV8zMOtz+Yzhm4UpxG5nRnc72V8jJG+duisZUjhD6QfmvOckswhLap4ClUGRlxtH
s64jT8vImROS20g6395U5YM+yHtSkB4KN3yW0l55M2I8mWHjkb1tdeDjQzBe2tR9ANF1mD9Cr0g/
5PTRzbzCUqRbLzDkAd4aAtqM0zD87DbNE1nlFwn3vJz553DQtSG+s+Ciwx7cUtRa0NJLqOlIEd99
bXzEV7fPoKrb0NVrv71pM22dL8KEvi75v3MGoCh8LOpeW2u8OVjtAVSbA9P5jsCddTTj3P0K3B18
9wjOuw3vfSzHm+ca+9SVV1Hbz3OOkjALC6Et+XhW9BbU2i0ZgguUyoNv7RxiYVZZMpzrNLn6ilYI
09AsPMwh0ZcQ6YcZTT9DyucDrJmZ9f1xFPE1g2SPoQ++HWz7qtybkO4FxHu3yW5mOWxqQ95lJtJx
h3PS8bRDKckmiB/hr71r5vTWOeNfVhCt66YJWJoU7SbI7mA6jyszdPmQc23xfUbxkajmK+Gh96xm
OJ39V1RPT/mkHbIqPMw5ADL2TvYQnQYdJkp4IRdp9E5Z137ScutBN9Oz5yH/mJ7Mtr039PCFSKRu
fOKlXQn7VGvDsOFmv4SeOLh+QRSi8aqZOqERautycAEVpEj23mW+IiX6cw4JPH/3NO8YoelqHPuC
CWS+EE0jeamgrcgkvor2men4wZ0gWyXucbD7Q58xo/QYe7MVeEDp9F5b5atDLMYKNhYn1DjuG1qX
XZpXBO1u+6FkSudEUJcD/aHH3NYDZlqnoZ2u5dAjlqN17wlU7zX+371XvvqNcaLvkVV1Z2TxJ3JA
vgkr+KsT7aMKbfIDzO6W8d2OXn4wfA61uL1VZfAY1emHaRdvpcWVkSXf3S54xvqxZ+ZPuOcGavfH
AHoJTWl/JMP+IsK1mL0KVnRN8+HWKfuxS9QrrvHzxP6pIfqO+97XRwJuxi9ekfvrpGVfR2SYwUc0
ajxo/OecPPsrDTr0piasxEaQ1NN7LwGSv7WDfUZq032QYU+2h47IrPZhki24evuba1cV2YnZa5mB
S042IhkvSpf3SRg8umn9hAvuEa8puZfl27eIM6778eLjTUhu7fw4IyrchIKgRta/RI6wyko2Jhc0
uAlcPvspjfetk+1zU38mVk5fTVF6HTIiBq32kSb5k5ZML5WsuXvMw7OBxjKkVlGauZ/x2uSEi8p4
oqu+b2Fj2nn4EZFG2/iQKrFhYxA7pJn4aNmioArIy7UmqT9yRGCeac+0gt6/FxruQBWeYys5IVEe
oQOWbHR1U+O4sL7ldrBl4K/d+Y6VbQtk1Gsr7piA9MBfibWNqhNVXnVMm/4B3U1wP9SZd02mnrAf
YJNjpvYB52vsNesGeuZxRP/Y1HAtAbkpzWXapPpXIy7Xk+14a2nFDU8gpSujS3QPmhXdsu5rT7zv
ocSK3+hNe0bQeoxEOJtgUB+LYHiJddKHplrbmeBn1qZJ+unsGY378YV2h2pvIiRaeRElZPw59hOx
H13jkDjatIu14KNu3DdtZNri696XPiaqIVPcQvYYv5t1RX72hHVBVj2hEhKeKLaSVZHHs80QnpTr
U+i26Ehy/DibssORVubhnYvRoJTytfKILnHEjLEIzJyT/lFNhDogTST6iIRV7DYrrCg1o3DzUfTp
zQWeiL37S1iUl6KLNl6padfBSeLt0E7fKU6ep9o64S+HZtrxuiKmTCodw5XRjO9BdbWIbkclRLLG
hLnfoJFAUccyXxYTi9f01XG5KtrGmH+N2zrpSfcMU7nFxcZgKcQqos3QvOypRtS7wQi1qQoPfvLg
fQ8TcZcG8XdtQpnap1x4AclAYsj+onw1drx1xN8kPOfYnA4NlDo0lL672mHBG1eKqmiV+vFroREm
oIdyM0Uavh108GS5rTO6sHUaRSj7Kh83U11sBNbdehiMzyZm+LgasDL0JwoNMhO08F65xbgu/Ums
g9IKdmnWfcIIrPkVlgtOdRBuauUZs7FVuY/s68p9w3pSlnjNwiq8WIGot3FQmeTQoqJFybyrg3g4
BSM/KY2rDAemYd88Z+T6j52/6rIJN7KFdFE5RO+Nlgq3gY2QsgPDC+khgT9eww7uQdyaKsUyyCSr
tZD1woVgmM55uvaweM1764xENQx3oixq1NXG91x3AMgDvWnYBRHsOR26PJiOKUyv1ZzUsiVrHvXg
1L8QFkwVOVb3hcXyRDPFV/jk1yZiKmZOxuybj7o1z3GQfugScWFhR9ZWig56u8dT3J5KnhXHkw/l
PvEK+w7p+1HD1LyaBIzmgtn3OrQHrDtjxW4uQu2GZInN7sScyfROQQIFzy7Lu86kiXRM5socMyuU
+ahrON1Xpo1bi6UCfieXHBHCFJzG199Ggg9JTMwKS9wqH8nTMA3XxDCppurPsMa7c+KbhKTpX0xt
IuGXvWo9xy7xT7OGH3Yhkt8Vg86cDwcTTyGh+VbSK7aE7I+7lDbYrELjTeTug8XYfY9CKmWC6UXP
mGjQaj6OPUl9xNLlm4YtHrEqbI56h9ug17GVTLBrisze22Z/6LRq0+v1mrUZJrYhf4zN4Q3sl1qX
qjkTn0JaMpDlzaDDX1X3mOSanbT4otClkIvdHAyD3mYILGJ55YPTBgdJ6EJWkD9OqELGKg4uXgL/
Nyz5beQ5Nrui56dAU1uR8khIxMpOggqpocM57iQPnpMwnPqeYRgdCfV3ACGdOmisyIGzJ5Pv3PCK
e7POPjSr+0uZn4yu0y+WT8RjAfCpCR3cmCXWCTRLJ9bPF3K730MpxWocsmwnbOKDMi/GSJw4yJXg
MT5i2ZVZT+DQyAZgsJM7vCL3bEb9VeD0JS5ez97gKyhXnR4T4aHR5pghxG1Ytu+Rfy00TLhNP1kY
G/hM/PxjiMuTO+YkZJODo7y3OKsIAzn73CFrjdg8Pg/t80gz0Ss6+OHdKl8CcisvpDjFa92uNpFH
ag0Z3KvAbYq1EtW0YgG2QVs8J0Nhe2oo7bOEjYzJX2px059N89C2w6s1vps5e4+iMeSuwrYOuwyz
vOl8JFVzT/gI9emeqHTFQADvKafhObQKbZulJup1Mp42E/iIXP8eBdqwVrr+7LvTozs4Z5ZOLPF0
PSdVSj03lg+nWsObWhaYYHWDV6UG9eR7rfFcxfVbmqRIuvCPxEgyppR/uNDadV7ln/pofDRy+6te
yX2tZXSCntMScINEwvJ8he4KTXHCpVABvnKnCJd3XH9TbfGmYQtAoPPNCPpXvILhqjM/krT7Skj5
976Yqyb8JSs22d8Tlkdr7CcDdWPD2keTH2nVo4r1y51XDgOb4/JrbWPQBMVCSqy686r0IOYSWSOm
BbE5OeR8seROFC0Nc3LqBmEcMhuQJrljDLIR/Pf9vVeZ96pV9c6pOXACrGqrahrGbVoyzgLn+Wo4
inTU8NuAn3/wG3iXFBO7POW9Z/33KLLiLaPJL1lY5XC78aqllNhjVBHFyYNvk5m080b1vSfjpHLj
hypmf+vO8VauV6/t+XIVnoYySt8kPmVZQ9buqrORU4a0BnYLlKeM+nBNHvBdkBCEIfIrqYMnnhV2
topOI2DlIhHcB6Q4RNGjVhrcsGl1CzqMiyOjbWLsCQRuxv+i7jx2K8e2LfsrD9V+vCA3zSYfUB0e
w2PkvaJDKEISvff8+hpUPlRFHEVJuK1CdQKZQGaQh9zcZq05x2xhhhv6fSC6M2yP8AlbTKTgappw
IorPdp3ibBwW/ECNlltGhQtxLdHOZdO/DR3zRak2FRGaYtxUQduvTQ1GRiH5cgJCKMoKTpOl8L2Y
vqQxoFU3BHUecOSmvAd2ioFgX5ymGmavSyA8oHdHp93EmUEF0W7uNDFdytJTKB6iu32crJg4aS0i
KYIKXa8X9ITqy6RoCk78DY0Q8gJNCTOo5Ri39PzWfQP1NxxpYYPK5eh/oyTzQy9I1om0ZfqGGRXH
/WMgxlcDNDJxuXyx+PeZ3uA0KK8j/NhVr01yV4D2six0CWI0lp13eFEWEHHC7FiQOr7C/IrTSK47
G/C8Kc1NYSjEqizELIBbpRyu7XTepxjz13N4AeKO1owlrg01HtdMkXccSBG+pq+JDyItzN/yNqHn
pBymEZhGaQylm+t67CWy/6X9SEmqdoeULPLGyfSVbEA9NDmn6qEFBAqvCbcxCmtt2bn0DBPDoEs0
F/Amq4ilW28sF6TYfJcO3bZqHLbTit/v51HrNuAR3ytuDPuiO/rRa2bqQK5C8+couZkh2bOuviVa
dq9x4gEssi5GR57XIlpPw/iIPtpZ2ZN/pQW9tq0TltLQDu5lqd+0po8RxDzXJLC3blFuFw62kOS+
Uzm7ZBGdMnUn7fTY5CA0K3W+TEGz5mXyE1Jy5eYTcmKUC6shVI6DWT1wVtjFiTg0vXOBOPEGKEOx
NbWMpYBjjN9FtwU0jkJrbw39rcO0C5aQ7UX3cWyko+ZbfJqDmqH2yKU4IKDAQUU9kM7gBlRd70aJ
KHiT/mokkB0+I5uxTIb7eKjIKh8JO0ga9XCWs9BuCIsZoXSUQIAK/5kVEdGmKVdGpRSYzMDGdeJi
bowKFC2NuL5dVERsE+MJh0wcLvsNdgeuLR2ACgBNRqQrbskeCl5CXG8RXYWrVsuAH9EpMHV1P/aD
2GAR7lbhTdtssShpINpg0oRTluGFMw9+IvZ2bmpbUcT3HDooiQn8/FRvziDGAp+35BVePZxxosZG
pLJzaviBkY6XWiqEa0xAxmySOL1B8JrR9LPih4YbxQ1lWdsH5rrYDAre4gC2iLNpfSjyhNMgGyen
rUiatrTDqGA5HqJQXUV+9gLb0NyULdSxSEivnLu3YM77Vdvrj3H3oLb+AeHxFXkU51oC1gn/AnIR
4jITDboQJwp288pwiE3nqU5VwY7S8dclbpx5sC7GADJnz2JVO9SiVpXS4dae07cpY34LRsPD0H7Q
yhlWWlev+5nDEIksVzJtfgXMAmtn7J6aXK23Sdq/zgaWELVjy20TSc89AubRxU8OaIzDMHgCzwF4
mH8J1JmZv+5fjRqo2KJuSQblICTTNofqjYq+gmYweHCiDbykEC0kmoTd50Aegt+w3ldFBx5xvKwF
k2UuqDdMQfKj0sE3ZqO9KmQFNrSZr4xWwv0vjSXayAiZh9RjNqgb4aATrE1UEOhMJLnaxI9xI7Mi
4IBk7V0lLRUDOqjXMli1UEsusE++pZGWPkjJuUJoCE9EwZHSiQCHlW+WsjTkRbGNXq2E3NVCn1qQ
D+ajkj6QFnGrxfMbxx+tKY69pe+bULvz8xl2Ef3tXLyWkSAtaB5eE3U8NAyvdVH8kPAgXNA4Pwlb
xuE+5glp2XTswyW8QLF/4Kd5k43/OraV4cGCg/2OyqotXyst5Ge0AIGdDhCoToJBPaQ3ZohbyWLH
kGrHcFY8eiRUiEZPq/2S5IwqWccLNmaWJgW41ETgq8f0PKzaDQ3i1LUmPht6SESDNp0FNeYNOV2a
1qHT/UOapbckpauurJNsU0/Vu1Y5135uHBqVdCynMzeOnbQr4Bzlrs05aMKYd02tOEcJ1bInzP0t
e5LzsWgPcOzQ9lwoIr2ag2ibqYq9ngXto1D5lVms8mA51lZKmsVo8AQ9J4arT08w30Rtdq6ZHWNt
yLZaz3vKbP1o9RSalBiCNhOL3m3bRiUrDshHnqts4PTpSOp461rGe64pyGb63nENi0OzfBBiGNl3
8mQHlZO6IrY2W7FSa6NHdVGa6l2Wracmar10OKezzd/pOzfTlANFM+DaoJ2xWu3FNPARt08kFz2O
Q/1sJfr7lAw/ErQ3+N2OldkPO6o2hMaA8Y37887xoCbs4+AJQvkBjio7jJIe1NSpj0PHzFGjqmnr
54HnCEVw7m2OiXHryVZuIRyZQGtaQQWx0+ReVYAfLsXOrN9nkOKa2lqmPDKJV7W0f2YRwFBRW9u5
SOONqTKx0akz9mWytgj3XTOx72RZbbJseFD5Gt1JjhfE2MXnubZkELSq3LJb9SBAv+S9fAflWqzL
USID5gWpReWqlpZ4OfzESZSSFdRHnapR3anZVxUxYracRKsoYd1vYsQYFETt8TUJ8edMlVxU4P2r
mELPTFmkiPpYhzDtC3+GIB2xgzHKrZWVEXbonLADBRxH77xJy1e3uh1uAHQdeluhF6YdNFMAfgyq
+y5OXgKDjQO7xoNc1nvpvPt61ME1VENq+M2xNKgCwvftweQ/EWchD+I6Q+S4CjuKt4ZUURsz91k3
Fix9IiWHunVNgihcuFiDFzbDXSiUybPmiZ8EkHbdaCWnlSBN17mCmTweYImlaHBXBgIQ13agkOUL
0bs2AZO1+TaPHQ5OMEJxdVZrC++g0IYrPR+bld5JyK3DW9tOeFvGyfISp78Vhf3cWtl1AHaHYsFW
oWy5ClprL9Q45o5b4Q4N+UmWFpurhip/2A4WypbQX0UlzLIgitdlQnBQNjJheWFLR2eYd5ZT7eCY
kxYaKTPwuGsg6h3MXE66tl49a5EKBE0aNJAhLbnhuBx9++pg52Jk2dNSQl/Ud3UgaVG3wRDAlmB8
ajYdtb4ynjrTNBHhyv6sT/JfTWmXm7rl41YilUZIfW2JghYk5cessvo7BKqrqKljtzWCldV3mWfm
0w4gZ+HZfUgQcltocPfLdToZT81Er2IuSywCDX+riB+maabVaO+7AN18E4G4m9vLJWulz27RLJPk
4cebivO2NVZsF20m2UhJcAxSdKYJ/pTHM4lZsUNlCUYXAE50seqdCOUDGk3Xj8OHZiaO1m6pP6LQ
O2t840jWve2ygu/NurwcaNyu6jByNgU5dH58yXNAEQTPt454lb0BOrnnNEqg58MYSlClZawgQ0o2
SjRwtmR/fx5C5zXrOT+b2V5SWNIM9iDC8GY7u0oyxTpaU3KtUePC/Bv2B6OfSsBmsdc1/LgIoDyu
TWFvOd2jqe+pB/pNZ63ZYd3ExOg9V4QDKMRjnduCY1PhXDR6MG3Micziaco81WErzwa+2tDAwaQK
IJG2DS6wBAXIFoV/TifbMj2lUlz58ZbKWL+G0mdYl8wvs2e3JspNVXtxdDP1+P3QZ5N8OCyVwppB
SpyY/x4CMFuZWal7XDYhh2WdJuDWYG7vDFN5YOF5rSuElEip1lnheGHqVGulU6w1SupgPafZAxzv
CxQk/i7Utn7o9JetDTS6cGa3G8f416guhMickkJvvWcOmw4ofzaem4sgKtZCT9Uj9V52/7muQnCF
UlhnHDdzFI+KFAhww1ef2LZhVNpbIe4LKuFhkdzUsbqeRnzabQjsakEm2Y1OjTC6jpv2iTjv+BEu
wxFy8rBJ+tBY96FCEcfqrqDW9Hx5gI9zPjrW5eksBxVRRxWRg8VVo0w+Yd+L2w4W6bJb27I5gmCX
mx5Fe6oWQZYdrIC0g1J5AvLqH6KYEKioD3PqqsCPWjGcEa4A0lLUG22eYRsN+9ryIfD3Nvs9Uopp
2eoGgbnGYK5BdVDuUtYG/fVjtyyCcJFAbgqLAqpP/wSoHWEf6AIbfc4WZD0FD/neU9c/DzNxdBzR
nwk7t920fqBWm94mo0IMlpTY64MRDEj5gzec7HqdjZX5XoJ19HII72c6mG6X49fkaSqvH8XharCy
4pjxYRIi3p2V5T2yb5MNPmhjYit89JaRdhy1IxuGxJWqXR+DgWTDbDYpqfThVVVw2NZH5U63O/OQ
GNVPM6vpko+kVfR1Fq7NCJU6xmD2Z4WRHaWEHLIQsEfSABcbSdYruyQ806sJrp26qyigTKK5tRw7
oh9gX+o0JEv2kn4Qb3KIJsB7dg7xSriz7sZ2urHTdh/X6c4wVsVQ78rRh/MUXWMGvySX82kIltgV
hSShX8aMjr/IrlAPIwdoxvdMDx50GZLgsyj6tRerpg9H9m0AXstktSEkWwewgPIc0Js5uK1M7iR9
axrafRb8yLX5SUTZY6WB0w9zOht3YaKwY2InWdLgHJ1X2/ff4167qp4VMd3nAcW4YPJZvzFoSRXI
f5LMey0LzxslvU/7/LUP9A2Iarogjn8/5ORPMtQ8qlooP7LrPGp/kngErEpVgXKP+atK82fZiKA3
pvnB0szzuUTDnB3tQrmaEq3bprF582EPRXtur/+TfEMFra4WASZlMde7Z2MsV06lnYnQ/wVrhUjc
LHvQjO62sa0XqVgXaSZcpR+ospvP/xljeSidhPbMaKWPCeFegWqn8JvbawLSjHWJ/HBNJhLkfb5B
S3fxf8UbEdqPieW/okxJx4CkbPalg59Id5wIJiszo1wFHP9nndpsIH0ipUS8FCDfc3ZsQblUb4fw
oOGG2iSW40XGru7MjmAhOrgyu0bk+QzX5uk/p66GBtT02UYPRrQHlnn4cNNpSRVxJlfiqx5xEE6q
TWda4ToGCGuVTb+ZZX0D6HlY5foZnaFDoCQgyDmHb/wJoNc4BBYc9qrcC/r2QTMc0Wv5nJbxiMPx
H10FaxnG/YgNvjFcZba1JVaw/8cz9/9OgOm9FRcv2Vvz/4HucjEE/9+Fl3fh23+4L+FL9tL8Lr5c
/qd/1JesHP8ivh4wqqpxDAX6hR/iH/mlYqv/QiCoGha5qjAAPsJ9/1t/KeS/BFHJHPxwgKH+/9/q
S6H+y8G3y3+v68JEl/tvqS81FJ6/aepNDOvC0G1k3gJHpMTe/6dY0SgtKoLRXHhC73/E6IEOIZIH
LyFj5AIx5nwIQt1wA5N8jo58wiqgjmDxhe+Z0xZFzUzC91KtBLazMQVTWp0x5/32RK/+0YL+R95l
VxQG2+Z//o8TM+0/N7lwB9D/k/wuTy3YrZBqPZlD4bE6tiu21iSVVBhDQ47pF5YWkeNB9RzYVLKx
W7y9LGjjduKUUYIyhN5f6isfK1BG74GAXU18AxX5cLT8Hwnrx/0Bq5CS97R4407NI0WMDskatdyj
pj4w6WcdCanZRsSO/owBMt/U1KRZ8MjzU224VXUcEFYjjPki6upqH+XdN97Bv7xVBLW2MC0bl4p2
ajPL26Kboipmw19Ts0P+8TNL1StfJScXWdghpHX6jTvjT9HrxyOwqOohdxWOhrftZBxNtJqVsfAz
b1a1peFGMKzvInbcQEnRv3nef72WuVirES4jQz7xxOSQE6s6t+DZN6m5aVCf+9g2/MX257escV+P
vhMAwPLTAE2w0+UkaSPNOX2YICdmrRV55tkLBrXRfeU8n9V7tcxUL+57Csx9uHbwa21D1apWVBuC
oyh1d57SaFWW/BE1QUt7TXbHeUbGqcqJTGBa9cehFg5HfNaUKMgvUDdN51/f/Am5479v3iE9xFGB
9GjqicGYLh/dfivIPErFV02rjDdFGhLFxgZrFu1Spi/PJwgAaGjvzbbI1mOKQ+7rm1jexx+fB0py
w9SkWBLgOUWfvC8eKvky1G68OZzo/gcNa292FZJwWsie2u3SEDUb8c17+zRKlqt+yNfphmmfPkpj
KQe3YPM9Jy8LLMrklbZGg7WvUNfYEcNvfuRfLqcjBtfwJXEecU5ZCznnolgjTdWT42DTfrrHKCwJ
kvWqRn73UllMTh8orC5LZaqBHsMC8eekrQMazwEWIzCyJpoIJdpGBQPzUl1VOBpowbhmyL6ZrXWR
tc0PYL4SfHur/7Mr+DX+V/BW/G1eXj7qkxfLksGGmMUIRsbpi9XZS6GvTBMvK8AJVWy2atIPs5ch
0rdxED5M1pKzk3jJFD0XUfiqVwNxical8KOnr4fY56fP4goXgjEGzAzLzZ9PJO8g3A+U4D3KFxFa
dMLyKkXPrjjzU+RJg7evL/enK4+vShdY8QT4ZDy8CxXkz8shwjM6iVbQg4uNm3IJ/Bv0Y7RkC0fx
NomduyKpvpn1Pn9FXBPnMF0PaHmE8f15TWOoa0eD6O/FUXJZR1Te5nInU+tX0gXPUWL91DP957//
M2GvfPxIhrVxMqmTf5RbdUPZZJD5w3icQ+e9SrLLVsK9VanHhpTlg1n55l1+Wrx4uPLDfILhCK7O
yVXnUARjEWOZiLFx0RbUDBqQAa3QBLWcU93/279RCi7jsJWyLP105MBxNGPHWWJkVQpKSsrgDRCk
g3ih7rkKp+gtKpvMTWel/WaC+nhjf34+wpZYiu3FaPPZWaXNcRhPpgxQoy5ISFzpbn40qNqedVTD
hrw4t4pJ4Qz8M4YYvQF07Vzb9Q8dI+y6tpTqoklgRvvdVqla8TS13Wbsr4LuaFMvN8aquUAv5VNL
KVVP5NarbzSOGw14buPUOlNMjhG5yOwtjwCo9mT9aCfroiv8nZZk9tlsA5P4Nx81fD88rI5kGAMl
k8tX9ZsxxqQ4j2aARnyA0go3JGWwYUgvQboq3ljmZ7Uz7si1qK74O7659Kcx9eelT3eQpWiULFT8
ykP3L3RnVcXKiqA/Z3UlCS/6+md+mou4lg67iOkBuopunCx3UUNpEvRt5VmDfUgUZ4UYmY+2P0Tf
ITT1P63WzENcCpORjtt6wQ6eXkqJpqmGpFLxftWnwp6fjCKByU/8WGaQduXLQ5eUtwpQC7eUza2N
knwV0SGMJ0Qvw4x0Nsfw3jyxPLtFtQC2lYRCRxraa3NqX4FUIotrhp22ZCgU8THUBmeVmP2LloHL
DcNCWTcx4kjNnK+/foif9/zLT1v2W0D6WGE+bGO/DRbMj13WtkXlBVPcc3PE6JWj4/WZREdW3caw
jnHRoEXvS/+yHvsUTh8y137e4lZ8gbqfc/4fZ3j/fFZf39unZY9bw4UsdYGlkyPJyUw8NXTZoCyW
OGQTFd1Jhv0SptPXF/nbKFqOhRa8M118okl2tjmNs6+TZuaXr9If4Qnn/qpJyamjbPL89cU+n2Ak
yE0NjiNJJ/xhLt/Pb0+7r+FEqFHJ1eyFUlzTrx+Do2Vl/gZDauPmtiTaL8jxx4zjz2wIzkzSrtjd
CreJvtu0flpduRmB7V012Ssubro/b8bUy2HS/LHyGkmlhYB02L7thEdGmy+7pv2Ri36hCjsUWbvb
rx+E+Mu7BULKCZvjNbPUB7DntweRmSUFSkuUnrqsPH1toQzA9+SnqNXa0N5qhX3eQgojtFh5BujT
uehwkckZz4FO5NNc0ek3wWGSGEIH2++7h6LFK5sIZzVDoDigUTZ2w+TsdVJ7V+34zWfz8aL+WFPY
klA4EAJCHj/jdEsm567hOAlSYp7CbZWY6fUw6HdqoWZohNnik+xL0FRa00cVXkVrBj0Krf8Seq7e
RDQu2/Ix0rBsZDGG7C5ZmSktBat64eC6Ux1yNE00h/o47RGqUn8n0siytn1aUJ9sL3KWE1PLd2LQ
CA/nP56sdVKDkzdRUO4TTVv1ArasM9IWV4hOXTf8o+so+BB745rhtoI9PsBaUB7tjjsK/XcSJo8D
RQetT3adggt9VrE5VgRwKr1/XnaqjlUSVkSGnObrsfB5dmVhpjbCB8FRWqofPILfx0JtDk0LnI3y
u+YVQpw5td6vy5jZlG/iLE2pz1GPxIfeoxkttGadyYm5eNDbTRLPT3HbwWiNnfvQmS7iTEU33luX
iNXidWxiXDID4PWDvUKMc2i6h96KNzWA69XYjU9RqUq8FcldNtA7jNL6OxbNh6/2ZKRwXOFMC+wC
E/DpIQI0aF6mUqLxgtmKwgf7R0IvsNuhnZBb5PhyMWfeW0j/DhnSAiSpYm2gTdJMogpJOL4xBphT
c4G8UqiZiuxLEEAlMrDf9Au/fhef1m/aOjaTIFUNx9Dw1v45Jeg+XQ6aySAVJgerTWZcFHO+BdC9
Nyr9zEfe9M0c//ngvFxRfux+TUp0p7ZkR9XjbJza3Jv8p3Qoz22drvacIFzEZujaHdlziVDJvzF2
sY1u1kFs8e//Zgd7sQX2g1KHcXJ0N0Phh7XGHZB8pm/KmhcSDMpVrIa/cgneJyeDZ/31JT+vA/xq
x9L5AwbzZyY3cTS2ZhQdhaOKwUDiZ0ISZnwUFmNYe5qLcF+2GXJAupe1Jg8MHRhhff5QlP7um1sR
vNKT8alztmT+p7YGD/pktyipJXRhN+VekMt4pajSC4WxV/Co2f77ZCt7q2hf8phM4pAOYnppENX3
zS18Wog42Kqsi1Ax2Z+LD4zebxMAlIqO9ZLYs5J9hlH1b2KMkGsEaPVEVx/TqL3t7PE46FGGeLGH
BPbDN6enZOJVQe6nxxBMPXbsd4coS1fPY84R1fzNSP3Lp7EUdhBXUOUAA3py9AXB4bdzMuYeCRpL
mrt/n4ZUeHBw4DeDKV1Y37CfP+1MeCq/X/BkXGKBG+cKc4gny+sqbHdWre9IqlsZmKO/fgF/vxJi
ReA3qkqp/M+vPjXiajRDrtR5epYuQevlLQrS9/SbM+AJEpB99PKTKE9x/gP1SfnkzwtZelqDYeZT
M6fhlaDfo5VW6eamwlG9MSLVUxTlCjIllhnbfplBjoLp/+4elvd0Ot752lUNQANohY97/G2wBTKa
c0jSmZf4OIAA8nhoHV2k4PgQA8PtaL/2JnE9zYagz9evH7T+t4tzjmC/5Ugbqu7yMf528X7y6dWX
FIzb/tGH6OrFiyDfdJwrJyteyVXdBMh3Os06oIJjTvDVpzK6tInFcWm00RKkEctTwW6lkoHgdjOM
62a4HhJlPQfKfeDI+6EgdK6mc2kFdC9DFDyBPa2tPHxUSLP5hlpi/uVhwqtj223Dh/lUjkYerlEk
dniYpaLsTINApqKuSUxUpm8+v7+OHdMyWJxsoRmf+BWzDVEaHwPBunDtsAGcoxvJUPIE/Avcz51o
fMRCzn3XOLVnDvMTrVnyjXHWfP0OtU9bVwYxLQiKGEwCn9Hm7AljCYuMUm9i4WEy99Ww6ZfaSSLh
M8C39ddN1RQe6vMNgfIqNtq3OInis9okp5RKg/bNAva3G6J+AwiMJYV14+QgHKIDwjoeEeAtgGoH
U/OSVOydvvnZy99y8t0AdNdBBbNY0xs6mf/wO4ZRQLvF4xB2MUJaUzSoYmSNBZxiG2d+HfsnazG3
dvYBvfItRXaxHp0ZeI0T6jtLrwjrVlzd6a+JPf12H/GXL+uP2zuZLTF49zbwgcxrzRurns8/HoGS
okqthutSOBugfigSCBn6Zvv6+SgD0AUYIqsCzBdNnLZJanUaG8XiypWC0KZVGxYrHeNBgmUxMn7V
tsQj3bdH2mZuVhkI8337ENnzq2nFJFzP89Ok4XOwi35GFhX0LjnSaJxbH0aRPDii7eBFgIAwaYPA
s/76tf5l6cVuS2uSyZ8j8GlfMjY1o54CBRwFWdcUL6D4lQkebn16mNK9M404XvvzWEPc/PWFtb++
sIUwxmIgDed01CrDNKWtYqVsuyiIFIjSSNKGq5rrP6vIv1Jb+ZR1j8V8M+eJ/OaL+dv+i60mqxCt
LXNpDP85D9eB2XEskinrHRwAx7/yUTq7GiiIw5QjSuVnR7axNZEZ+APBwlqgbusZQElMPvjXD0L/
PIdqusUkymmcF2Cf7rkHEgPUZCjJwQa9P/hia4Z9s/HH/qWfGoiDcF8HHEbmlDiuMmjmgRPglgzt
jVIUVzmUtvHFruQvrcu2cXgT1sOdIsdXZh/OmwNpCljMDM5NWkf6VDkqmwBT6cq2SFcXffOiGNXt
iIR5ZTjhtUpR1i2y8H7o37/+leLz9olfSZmJGWSBFRonT3yeup6MdJ9eSsyNpdLpsIIwwtL6bkwE
xieJgrVJt32SPquz+YO3oLuNZh/0jF0eEvV7KRTFhdWA89KcSNNGYaQGTKg1Y5bmIenD/M/GRduI
ch2jRVQA5Rb28PT1D/nL9M/0tyBFMRKAbTptU4IwNtOOGEZkQBnb0Qlfy+xwC0GCDMom3QlKv9/3
iHbwfbZ0xLvAncfxLrYNVnAImd+MH8P6/CXRebYMkg105iAAx38OZtv0U8JlstIz2rNl1O+LCM89
uCasOdm61OTRr0yx6pn7DqY75WFNZaTWMeuZ5ibHXl+aRb5Ng2TY+UU3bIr4USMzdCUxJHoRh7Mt
qHqS4W0kmRJvqVZP7Uq1zHTnR2p4lwXncSte8F2J4xQf9NowD1ZXrocyUq+IT69ip9tnPjCp3B9w
IMnntHXMtanXd2FsdGedrf7IWtANZJlex3UXbNmOIu3tpU/Dy/nV+32DphUHadKq/qWhU1MeRjFh
6Wgq/G/S3vfGxjDEUjlDqO4r6Acn8u45KCQcPjnsZ+oFd4OT+WnWL0IBxMOfnJ9opt4Rnb9iYAvX
A57GQzGPznY27RcWErqn2Y3WSs1zghGLXVhn6zjFc2Y2Gl6qqsEuhsr2orIHr/U1WNHpGK/tTJvY
p7XtAxKlqxRBNprOrt/IxPS3NBB/sobaLn5/f78EHsIDicxr6bTm9VzoKyXZMv951eA7L9ZAcvs5
Puc7kYf5gfC7btUOPrnsKr4L8HubVnUdMWBt75+NPqrXcmj7LfYL3/Oj9lGLw6uYtCbqyGAsclrv
bobWdJb9m+8rj32qW16us9yAlz7L04AguMgiDXu6kIZy0xjgwQ0x6ythDzeypaVhxcEe/WN9kXU2
Caaxfj442PAqUihg+6z5XoddawnsANG4a0jFY5Sh+QUtQctOyvdM7UDkShBPk03eUOvX+zicddeJ
BlJ66uqOWHsoBkPpr6b+eZgyRKYU/DZwzP1N1p9HYVZuckDCI7JErKTlRV803uwQLp1BMFmphQw2
1m7yqRjrRn4bIcr2hmZakj7G514t2YBVPxrAsh7uAiK71POwPGTFS4PrAq2IsVcrG4Ki+TwrDIhG
C3cVU0is4FAOetNeL1EDuK2E2AH31o1+p1WIo220cXmNgLgATxv1ArG/Ki87lR5Ih9+myA3GXf8w
p1Qm1Win4F+FUD9tLSrBG3S33mAi5GD0YqYhqUjiplKidlcK47XFJ23P861vE21btW9WYVigZfTH
INR+aqEmwAAEeNVyqibCtXCFOPWD7DXtQLwP0T/LkA1GuBc8y4VEkLiQzLwkkdkd3aNxnYVMlXoy
Pk26zMAB4eGKjYy6j4MXluza8RC14zrGqs+2NWmoSWfy0JIwPaGh3IwP1dwMW7GkZaNGYixaP/At
Jau6G88Kxs42GvA16n2/zkNWV4A2P6Y+CbblEmUR0HLgpfWBkd5JSwv3XUSc4UC47yYpMzZIefoj
bee12oPuhPuEXDyMnbVFPtk+hg9LISCQB5DHRdfNVwrExhkmJ84m2/Z84JcrH/aSq7flS66FAyYL
SFo9XtKV2t5EPpHhTaRobk5mnhsJKOqR6f/ww47GYBJFlwNBovS/txSnMVNZG53GnQd2uz6g8n0a
CefUVNxK+Bw80geYAGqt3o0QpRC1w6VsCMi4GKgruYrVrTooq5djkVKuVbObJr0P8fu4aQqzyOpN
46KnGLltk8XmZ0/QMZIeFDyza418FUpmA5kJNcW+MhzGSLKIpQFEKyjOCIfptiUxx+sE37GnonqB
NKYh+u8cZ0OsotzCgDoqqnI/REnkEYi7mBaEO6Lt2mU0Mqk/9KQlyW5VYpYK8lye9/WbQibgFLwU
TmlhXtSztT9HmAem+kmjnI4tJzjPR8XZ9x3/31j1m7KCHLNNiXVcE3dMdHKHiDOgfNckltuW1Ctn
gnyJlRdEPv60fbxSei8JtEgqf5vCzjLK5sO5i1UpQEViKQ8ORwQ/mt9rRJs0v0fTQ/pfrEpgXM9D
iYqFHVV3EVnkPmmqqawzUq+OjQ1pu9P06jGBYpTasOmLQr12ejzbmHj62AQ9WjGp6X27rVRtwNeK
ESCPDb5rPs66Rec/EvuMA7F3Y6MY8IND2EcqrySAW+oZE2GcZE9kAZBGCysLApWkkk8+GCT2o6Pn
zQ/8tjdN0YAYzEGH1mxejSqC4w3dghZ1DUCMnw82KMBMZPQ4cyrI2TD54asYwTbNq40Vz/5+BJP8
MBPa3HCkBFGEXwoAPOnGUQEfsLBJtDNIFMhG5ilN9+9IVDqaEB+81J7q807pV6GazttMTHL9zRbo
c70IyhbiAYJaVMp1p405x4aoWgVj6pnEnrpGB8B2FHp1CZAcFJo+zGdJZF0IThNrXWJQHrAErAt8
jUWNedGRyhraKYmcdVljZCLe9Zv7+3wgppGnwS9GbECN57TKEqmxaUOFSLyICrmbpQfRczJPZHOj
sF7OGumTQ0eFwhkG2FbwEsS84bj21jXBWdsSA/H1/Rh/eV60L3UCYhDOOMZpgyOvLFQGnRl7uJde
ZDso59DuOsxuSr8LkBzDwatwkOXWxiq0q95oHkOZ7WSVtBc1xvM2IgAeIw1khnh8aPxs3Ak7Vldp
FeyE2qirwIY6rLZsmA1zdMuWwpmdyODc6Px8baMrkTmfrZGZXjwayPdbe+VM9MfITwY0kd1WIjlA
MGdrM9Dxc3I731L+EsOVRkw9Vjq3Kerp0IbOayyA/M9J9d0h6C+7akS2LDp0H5aOvrockn4rjImo
b0pVK2JPjLhs6kES61mUb7Vu4pvACUBLAGln3LAZheg7GdWeUMd0recoPCOL7zDk1PRNycP8XPKg
LL0E2C181uWk+udNUc0YZDNpkadAG96kfrtZkiEOkUr6Ua9Zmqf41HicCM57YNiboQ99mvUkI/wv
ys6jOW4kTKK/CBHwBVzboB3ZtJIoXhCkKMG7Agru1++Ddg/DpoKMPcxhJjRqNBqmKr/Ml0k4Vdd5
XFfXk8W+rgj/jIl2lsqtd10BZSOTDo/m1nlOS8CbMWl4J+/ctWHH1o4fxH90Yd2v+rE/eGpqz73L
85So73eYT2vXyQ7axLtSRI5/K0nSrpkV/07TolqFPryCdpy/K7c3r2Rft6wf2vRBtPWfzjnToTk+
T8CdgqppbrPR8FdKAGOQQEx5j0DQ1LV80ye4RpikEiHx0nuz418aYsSGyfb08xvjH9twvKwIZotT
BW0Pj/W7Xz1zshpHaBjvBpWi9XvK3+emug8Hdz747EMJ985/6ti77WY7D1Ts2is5jdpO+vp9WGP6
+/x4/rEVZzCP/ctyXddmKGm+Px6rlbUulRXvUtpF7wkGVgjDsmAQllPt10bGqc0t/eQO9h6+VXfu
G4A0mmzvqLvTIW0L4q4JWCVacaGkyt5+FFQLbYv0qqHTfGW3WYQGpunrGWDlvvRT74F1NssMX51y
sqwrCeboMRRtcldQQzo6k7wyl0XpmIEjGGRzRQDODqwBieLzr/7RfYuXhi0kdGBcEHSsXVzrnkup
Kk/8eEfd1GvjkMMs565YNX5DGKXWgA50Jls5gw0BsFzXpnO3j+Y7FrDOdTeLK16rvDbpWObZr8Gf
0tlHmnbJnWHcx4BQbvvQuMullz5+fuD/0IUXfz7wbJQF4Msf9uN25hStoXA/QhvflE58h6OFNSjb
b8/Kg1GB1wnr8SmV4tj6aJOF9439yrfPD+OjiMNRWFzCTBQsk5He+yunyxxTEwMsuhBxxWj9FEJG
dvBm74vPuaiUWkYo2GFMA60Iscj2LpUre44Y7be8S/jIc+Q0HjVKLtlo45vmDE+zk3trQTSKwRmp
G49Y3uTjmcHKsMqGcdgsfHaXfbCwFq+S46CoNGNACe1WF/2jxtoV1wq6EbCCEO8lEWPYFYav3dpV
siXlZ66UgYBN9Py++bt8wqNkcYaRQEnA0htCeD4BeOLf/v/PrzAZnSzVBFyhF+e3yIWa+QVT1Oce
oW70vyFjHadFuPr8g/4xkOYEc//zBFjcn5chAx4ynZ+W1MxHYPQfqhHzZ7Vl2nLjRAdB0JEIUxVY
M2aZpGGrCgBCfvHe+ajJYuyngk2nYUfH6LzoPf95F2q9o0il4kD1K/nizM0Vu/jXGl95TUWHFiHj
eSmEEQpBv/jgjykVLi6kJB7GjINd/BjvP7loyLN6c5bu+sFmh4a61sDwo58JMkeWYS9JsyuKUsJt
Geo7w2IJZXJEafFAbfZz3PovhsasOEqinSuir2yN5uU9hqueyx+RCwcVetel0F6zCek6ROLAFe2t
yfbBlinVCqnceyV5WuwF8mqO4QRqybaNYJWGFJDC43ZzsKn9z1HzJgjT0VZHlbBc7dVJinkzzdlw
ot4gLyzzTkboO20ajYfFiGcb2y+urctf1uGe5R/GKDopFjT39+dXQhyPOn9CTZKtse3c/C2Cf0tD
hHscSXZsuL/oVY4L+3bmJXXrpfFZ+YsmGu9M56XIICFGhLn3BIDMG4ET6sbr6t0w9l/19364EpYj
XbRaTFqY43BpvT9SBM5Gt9OyD3IgoQ5dtSt9cuzAaEm2JtvRy4bbMZP3c6R+NH12MPLE3fUhNi2P
UfXiNNLZuYJKYEc4uuHx8/N4ub7/34MTJvq97mMCu7hBauVkXTgmfRBVU7nJscxvmrH/8fmHfHgQ
/P2haPVdZHlBhvHix/KMKM3wPikkObODvKPeppA1ZlyEty3okM7RdvWU3ESaCgYbubBuxvsvDuFS
2V0OAZMgjaG44D8mOozEihpTd1SwmPLvfBV5ge8x3q1DHXWuzYk4iduka6N16eXlZgxJXX9xCMuS
579jv+UQTIwZyJ/sXxjUvL8Q0sKNajnMaun/uLOnFg0bPvjWGaKTbEH7zwjOhHVmOqemlCCG7J2d
U/wQ1vRVm+KHJcrfQyH1ZGPUQZj4q4P/57moD0iqZi1VUCaDsRhnkSKyilK6UC92Y6e9mj5P5hb9
UzcAscSJJa+s0oCkGd2lNrNao65+G8CsaIrBrp3PSFLKWimUg51smm1H421AO8eXo65/nUOCGz5T
Hp0k1eU7Ow3Hgn5FSCHAm41DTEAXmRPvXwwEppyr64bidEg1I0JPfAJ5QTH2tRZ9uZ/5x23DL0n9
g0MQEjXuYk7c+VKb0Ym6gPEXkaBkpdda8Pnl8u+P+Lt+5Dx98I9RCYypSUcwpULsNcO/07X2F80P
l5syrgIuRQ8fLSMzVgQX32LQROMYrScDKKHX8GRAzozmVQklQo7ttnf7K6ws3z//Wsvq4uImWEKi
yB3u0t9xuSbIhIh49cD6UxmsmKp6S/V+YyX+JhRN8cUd949TyLvB8LnlLPzYl+JFLbVsZGLZBqS/
/2jN/G0QRfrFi/7j98ElYHER2Dw8qeNajuE/d5IzwEQsfJhALvMSjFlpUHRInYpR8EZXk/9FkOrj
T8bH8TbBPu86bPiWw/nPx1G+1LY9snyQZ95LOzqnRPpADKxtQkkzhMIBBd9Afvj8RyNd8uFnMxxc
TQLzGDIQBb3vP7fRU1oR26IOGDGozRSm0xVQ/mYzIokZbt6fMjD5RRTCZBI12rHvba08m/cpfA6m
P268Tyeh72Y6PATIsWNl9gDylXCx7Q33YTUn6yjJaabDPCRacLG4QIxtG7YL4l4LRtvUHg3mlMQY
aRRPS3hAYQfBlZbHQx/Jt7SX8kZBepOdM29AxVXnlLWTD684mWobF4uK1sVYtHdVZKwnX/umgem7
m0cKgQstvB+npYBq1IZN5dYcS5Q+jKqKaTMF3dxPU6CMbkd1UHkaVeodNF2uTIxOGzvSwjs4FOrY
TeUji65HYI/bil9wow1Wug1lGF+puD/5ha1fg5ynl0BhQZ+BPrzOjvYGEIOcrW91a+iqOxlHSN6h
SBgta1bQd3wOlMOnobKoKRy8m6zQ2U74S48nzeDrTI+jwJhmSlHaehVF8DE0jo/Nr94HXUfgwMy1
ZpNTHQn9xbnROqfZVR0lCK3jrlrTu9eLHiCbry12YYYDPavAagbIjEgwV01/bhIwcOFLb9sgy9iN
FhgLhOS3cWPeDkUbv04WWP487cug1mKM5YOmb6GisobV/oo8m67ugbdSwcxePaKKIOMEJwhlzJtb
UJfgjI/lkK4VIS2KERt3ZZnx99FOFg6InzPv6+O9NIMMxCcnj2Ga6XV3rakCafOWCasa/HAGA9bp
E7EpXc7bNAC9X5BhbUq6WWM7ue90/6BHebafDHhshleejbrRbpQGgxVozBMedE6b17QIYb22JW1M
bdsOW2K+Nr4bICXiUUU3qVazHc0bk+FSUZ1zLzxnkRA0S+XWlcarUC93ReeOW5maGzJSPTMSj6o0
m7+8p/RjVGG3j3x72BSAg6+j0JJ7wND7pnUe57nT7q0ZoQSc6I8016mPJCVFUqW8q/BGBrVnv5W9
BSY9D5opcdcdgctbwXvXHZgV4RQbt+UQyu0Ydh2RC+pMuZuJw0DXP0Rmpm7lNn/O/OgqtePiAEzJ
WHVqUTgBUB3II4LLnKfVMFO8ndi/P3+ELEu89899Zuo8O7Cl8vY2PoRNY/RBBuR14LngWGeFRVxv
+leoxF+ln//xqKLvlc3e0vW07OzfP6q4n2SV4fIPorz5g39IW1u0pa3oXBlWP3VYTEr7wrr3QXJ1
PNK6qNL2Yv01cA+8/8hM0GmZgpEJLDrxNnk03Dfdcp/QA+Ux6lyxC9uQelLQmAVUWaCfdg27SJsQ
DHpPP5Rm+/b56f74WiLZiwDMUAGamCOWddR/3hMYLvwmIkQdGB7Tfn8KX+v2rLzuKKfqCz3hHx/l
oCIsryP2Yh92+UNYlKQeRE6BQ/gkJlwZvbW3zYxNvfn0+bciGstxv7+M2KzyGkWkchaJ6mINXQsX
thPD36CFTbBKqvpbiktvK5wioumwAZFoyFUZUeaiu8Mmdjo9GGjJY9RDpU/ovtpWWQW6U2RMLHJr
W9bP1ega+1iHgJ0MU89DpJEn386enSHvjrNS4NG63OBJa6+sPPHAOPgQZ1xYcWFasGVKoGjqPYgi
XljPtUmLjtXCYYtBuM55xaS36P40WvI2TUzfMlo791p8W6UWbBfiSHbEMaFgbIwpDTcSkpmZuTGE
VIhYw0B7TrYMsktND4hrr3TpvIIZpka6yG6jmpgY8zQvcPWf+CffJvYVPJuNAVJhe/wLZGFafVcL
YgB6u8pdtws6yopWmZWzxGvi3yp1bwrqM9YjmJqrGQo69SUu4jt2LTIyNaXmay8r3EBv6JWMYlCz
+Ey2cR3xuIkzuSbytcEYmIGLHzREK5o7gYhfD0mJlzMSV3EF1DxyB1oFe6+n+hkEnmV/NzMkDd3N
jSvcITo7nQLTQ5y7x7wbfjY1ZMhWp5BFJcI9FJImCp79PwTJ6G2e9fPWi7bcTMm3uo1TdvT122RE
5r6Mw3ztpugWxUZAOLxPhyjdw85bCpU7tfazKj2yQmHGOkqIpHG51wz7V8ez98puymzz0+ga7VFU
PMmJGp0dtwaSp/fXpUWHtd9Y2hlz/6MXuQaL1QXxKzaT6UQbqwC669wbQrSHpLLePIU5uHaBUxHi
5fmO+SWPvHBh03tXppxe7cLwuFvMR7O2AdzLhum6EOQGo+gYOaW/1uIx2/QThCARVis3eh3pJsCP
Ut91rH9OZjscWm0q1o0XJqxqsh5o7Q3cvhbcaT5RC9PYQWYShzJEK++SiVwlBHkyuKVtWQer1O4N
SZdAmF1lkJCvBtsgpzezNs4Eag1vrH4Ts+3jBLrgx2duDSxxqyShlsya/V2VuMVWV+Vj0pkMc9BW
D5ql4EgMBndhD5XZSZo/PBE7YlY05FFeFEQOTeR0HB7YTaldK839bETNfmzQ4DQNQj8lFrzH8Ssd
NLJ8GT8NEPb5T6iMH34FpL6SgL/1JFLbKZHOysl/Z0UzbxMPZj1LLcqbYrxthXPF/Qmb1emKdduM
DQP3Gveep/k7NWm/2qn5lreWc+MyXSLORKPS54+o/9Vz3j2iQNMYho3MsURgLHGh94SW6D07bbOg
Y1+NZYg7mdxusTPA0FdTcoIdO+9HqatgjKKzzOwWRo0PO1YHWQvs/b6NHftAT+hBr9piJ3XmVzzM
tMBo4lvYSfArpWFdu/QDTtUzdzhnmboROrt+wcsC80Sjib106gHpubKirF6lQD4OtZWRSeGUsfQr
+61Z+NfwpJoTRS1PWNH+ML3746bNlmUlNCmrPcTKra4rHVJ2bnbZupHotOnUMpqIITfn4hQ1PGuH
GophXRz6Ic5BXqbiNI+g8EG/O+gChxlENVXZJvxTijh6xl/nyP+jd+1as/LqNIZVtW9HZjSpIG4y
ze3etw6xpcXnSv1EbfjutHV7NwjtIYTuDy4ROhq8NR37pZ6ByYSuNqr2AEQ9GI3MP4/jRPQSf/0m
mYC9U/RN5p/KmZvEfx39p9KSzymrMuHX8wFy+T2c0e6sp6bHaNSFmVjk3p1JxwdhWoiItZfehCy8
Z7PYMeTqNuj45zyEI1ZO4Bfngm1ylcqWtVd+o2rN201u9DJ0K60SxExl0W1qgnabWenx1m3zDmOH
7Nh+OGTxmpbitD6micTqtVtNz1h/Fz2mWTVf4y5p8KDTDSNkcyx0aM3klmEJH2ycRl+kY5wP+2QS
FMYSWHIZS4FvurxiydU5QL2SYMKLtw7jpt/Ql4GDtuerWYV8tbt4XDUx/2bXUDtV5+6a3DfWYaE9
WdxfOzTs3M78dVK20Tb3DAO7T+2smxjzjOR9RineCslVHXMdVHYXqWijKLRA927v4xb46UD7kWGP
/rFJZv+cThWz6uRxMrKnmFgvZSK4lHL7Zu79eDe7HmUlqkhg/nUxz8mRyG1m64dBK7UDqYdVLGwD
iuFiDICZGbax+1jZ89qv6quOSqiNyACADxFA03BiX/jFE+ByqctcCc8Eog2JO9ag7oV/Pou1rLV1
gi+tLh/ymPhqmElwLuLR8JK7ypx2S7KdlbYCCUU2EQEkbQG/j5PEz0duqxPaF2u0y194OaT/Y1RA
owLg8H45yIKJQqC6T3ZdN7wojfcuw73Pv/ZHV/L7j7i4iGqqIrlyhoQczs4TBnmG9i1ylvQTtAf7
i6fs5Zrz8vtcrPGxJ0K3K9Xiw6rvsILc4krZ4QuBPKF9sXH510ehv3k2oyxyRpfR7hFPHP1NfrJr
3Pka5eHIpP27QT9XpzcPn5/Cv3/Xf18dy9fCPcda2mOmYTkXKgtc2aQIjeVrjdE2clKyHsmf1mlt
5PmKFR/GMviBDU00qBW+iSvZ6q8YqsMFxzqqUcXMRX9Vd/6f3noVPXHmGFsP6UMuqiaTJKJjjvvc
NXQP9DYRC1X/ZObLG9jmStWhQRb+hqG9HrgDK6bEbq4TKz3bU473pwYOZGczl+c8SjyNECInbGQp
hPWtHxs1dYpxsobK0W+/OC3LDXNxWhbZybIR7jEwXopeMpfEwjssqH6hb1NqoFJJwyvbbo0J9CoU
jA1blkw8SP0bV+Uhq92kWltU7HAeM4QaBSUZo03liRPJtHurGBl8FotVkS6eUSSkAQoTq2BL+HCM
AhpJg9QQzU2px7hMvXljWvoTheQvqUQXGtlm6ARc0SmgOiyj8qnKH1qxwBLrB9Ez5kuHHGWCxOvn
Z+LDIIULxGHkZfzN2HKpXNzHC7YtriJKxRuF0bDqeowTtfxZ2rncxJKaQtXTMKfs6iadLL6QTZ1H
7PVfZps/DLU4kAWLoi+8Nqxh+sU+rKmYG8HAjndAqra9RWzNLFKe+mD+6bB6duaIKyaM4y2ksddJ
T4fTzM/hy9G4briK+8lw7mPgj5aiwdAF4CLI3ae1/8jkaziR1AEyZkfD3q/ETne75sbQCaXxBxbG
zjRtIUdmLJPtk56yfemcK9F2alc053FRfDo2CTVyJnZ8cn6oKOsJvxyVEovxoqWOYbS6Q6dlO4dy
PcAj/pVyh3Y3bfFkPwHMm4LS4wuYmQE5PIdLXGvDidLjbNuKIqJ8c6Lw1qYwgpHfrpg0N4gaqvsw
1TxRzbDGVJmsRZTZtBaGi/2XJb0H4R0uJ+eKP9AB89oMuXzOivk1soqj1dfFekibEM0ACCsZqFc7
xIfeGSaZk0GOQTi8GHbKhnHQaRgoCDixqMBrXYjn1oLnStNRvXlWbPtXGCuYKzb0QdYU2rBUO+SJ
eohGklFVOtAeR18u2UKWITPTvpT/7Ethr+Hs38XjL93qw5UqJx3I+ZxgflCImOrN9KM7r4jvRDQ+
dZn47f4knPIT1XdTTALu4iBOUBY6Ayp/adpXIqMqWpbQPpGF6kDm7k87gT5XEKfEB4530dR89lEj
6nyVQXDxIh4qU2EeqdBCGanbHfIc1oyJzogoyTKEFMLsFX592fO4in51rk505+jRxElFnH+0uVRW
CVV361JVr/5k/fhrVUzs8S2ZHbpWSN5LPT1wz9DT48gj9K03LWkPQ+vdM7Ykq93txw7LBcOrN8AP
CYWVhb/9nY1AilvOJ70DmEUyWgYnxBeqdduHhLLJDYV/1zCA5lVOt1sQ2ekPpLgAxk24zlklBFDb
4aSXTk/kNAfvwvqz67EBxI6kwod0CfR+DJ3QGkKGSpBr6DPxQnHoJnDamBXWXFcmrlyMu61GdjvP
n5o8hPjkiHOTjTVAVbNdDfaQbOdc/95l5c6LW/aCaTNvHJf/TJryCCHHAkqDE7to/Gt2Y8PKBZCR
m/pJ2AKPrWihw6ce7u9x/CNUh1DlcBkXkbhuZgI3HWlMFsQPU9c8ZLJ7yZjxHEa3uHdsbTyqRsgg
rbWrMb9TfR2/aUZyFqRMV4PnpvdDVZ3kZLentq24dLF2b5WZ1RQMkMcau3lxr1bWbrRp9WoL3d41
Nm4Rl5K/ltaBsfKn3YR2tkvCrAia+clwk9dCYvpv77C4vDYZM4fIU2scs9B/+TERCPdD2r5xxhOw
5nx3tFaxMyr1zUlrIoSQHldzT33r5Mhm7fLUAtJbf6u5tvB3gurU0UD2kTa8SNW0gaORjsUH7q8M
ywmod6XpezhifROHerwXVE2vfeNRc0qIGMQxrIT61mQo17ERYoa2Fm5GZD7gQvL2qUU3DG9rsUJW
O3pLM0w+7Zq44s4ImzcGj3c6sc/rxJ2p686sPTUQvVV3165MtmyTUfal16+UJoEH+5qzMk0wJX9t
Q6VoeD8V1NKBcqHAh9czEtbaVFiURg8ppvZ+ErWB5gFOOuiY1KSuwaEJg3Yz3zx7vXvSqQNezTne
drJwNMvAiJ9Mo9r3kbM2szencdmFdseufco9/8haFSJwRltJo2Ps03wu1DBbh07D+qFCoTLmfi1T
QjqGNbtYzfvbpHnQon7eO3QuocQ525nuqa09VOlT2VbNRvirwtefjZ6Gv4ynxwaOxSZJ0zf6Mcnd
xfk2x41p8P90AAs5p3dROq0Tmatj5LXz3vR/CuqxO69Qp6Zk/RO2HfMk8HPmZJDVStXNCFXSsoan
JqUCj29J+1ZZ0XxD0VLlIXVl/F1GigJVUBvny9uyzbxNojSUjaohDzSJ3TjKdVpkOIk9ak4Fyd3E
cHjRnOyCmiOxhCssPfteG/UGi8VWTXQrm/g7rGHp1R4IypuqbHdm57C9rx9TGd/7/oA1dozZgmkK
aX7xQOrUhXTqkNoTmoBzMLRtP4RvfmJdl1X3OzfHjqkN5jz2TrdeGa+FWsKKlJJQO+l7u7Sjj9LJ
mu1gd9jci5VGSgrcVo1oqUDfVrC+evsU2kAYfZ4DK5Hmh6nTAJSMM6tA74jIUK8h6iC4k7mjVazr
wnNvUoqZ5oTjmpTmOjIWCDI41p3SevAh93BOZyYeUSlZZ+KyYAFtootPx6aoqAY3RL/O+8QJVLh1
fI2k26zuLMTCYC7wX9eF+UNF6iflpC2vV970c80LKlFzQN3Oeaa1acNpW2uiuxWGv2/NUNHK2b1o
yB04Ed70qX5GTLtjTuBQYvOqYue5wt2+oaz23BbmVZPqHL+XDBsj9dbefG4mBk1NWget4sWfiHHG
qiW+WSbFbKq01Un6AspN7m2UXj/IrJvXHipUFfIi4GKGhV8tsonWvCigla6u7jBeXFGUQ6+hkRyz
1tU3BL1meCjRneVQnxWTcNEjjSgCu7NtlJjuemQ2Au0bdIqmvGjDWNenEtf+UQ0CEjDOqrptiCFo
ApSVcTMLuOK5i94h0ubKVSEynZuBNwRxtM4Bz69bvX4KK3JpovBvJ6Nhfz+pVUmPZ2ARXo1QHQbW
AxOVVqsmYfFRu/a31iPnL6BnbbSZLI19pFBC7YUlt17W3Q4zM8XCFXJXGliUaPMghI05Ekuki9R2
IE3IWhynuZdGITm+pCUkRXdcGCfXTqI/W35JIbfGdMANl1EaEe/IivaDy7J1TPuaPmpckmHp6+vG
itg5V9d94aZBxeufTgKewVQw5SjTdJgiNZdbHiRGwMTd3MF0kgmlT5m4tklgotiraj1lw287bunZ
lvqftGIpB21zE08m8HVy4/QpkaPnuuM2JCGpR1e0CyuRP3QjCrXwKErVifV0DWqIsqljzQb6PYwy
aja6bt7IlveExiJwbVjDre5SY8SciLRNST7eZNGr8XTddqlzCskc8igkDwOgrr8uZpuiwzw6s+qp
NklZ12vLooZVDtm2L+YO3hSO/IjxkIo1ojp1HTgOTTPepKjl8p5EHCGWYvDfVV54WxQiCTy6OxBc
qK2hYxwJObdBV9iK5w3bO0Tyo9boQUt+L8B+u4shVa56p/rp1UtU0RtY+6Lc1BRChIDxR+ne2gSK
ImV424Y907avbfq37doOciqi9kUb7hH/k4fUau+NWWgEWLO3kj4iHG0Uv85mjHMxXGZfuR2dOodG
xFFtKCLVKLJy7YBeEfj7Xa9vYY9he0rRnRm7MnVuQGv5rLMJBdF5NnpajwY6LfNr1mZpbk77KC+H
U26ww8pMJjMlM36anvcqmY0vNlzmolq833raJsqJDbsW9yhTvvfCCX9jWbHkDgMzS99CYwrMdNk2
KNtHBQNKgSV6M+Ed2HJSDmzNzaAZmpmz3/EiXF4nNXXSvT+lbIzNfj9N7GdqUTOETFC+SrzE+TM8
9W6jcbF9sW/+xyaNHTPhamagYFI+yAmJpK4nRzQIWMS/dE31bJIxrmzE9poR2wHF5mkcfpWZKzZW
2o8sMgbKNiKJXd7PGQQl3dbLoehB78PX6X8VfvogSqGPwSBnSOuD3IBP+P7chtPIrbCss5mt3NCK
S5kCeuAXv6B1aRRlFQpTgrcTWRgUnMtx8JK3U6KO2efT3bxKVFU/dNx4ZB/qR5hSL5FBvtNUPrmQ
QvpHbdLWkPy6bV9N6d4vGkWMsLNu8OaV6xHEHm0j9rPXD87eT+nl7cqhJtStdNbeeXknPAm02R8P
UVxjRmhppiLdnRIs9eVKdYMD1QPf3KqliuPB7/0rg4fWd2dYm/jNz2bBijwK9RfTz9VZxNUXg+rL
0fhyLkhzAamyOR8ftKxZ5GaZeS0yYO3HqyyjYTXF4O7qVJZjbShRZp9ag3bTz2WLf3wsw3Eg0yRC
TLgzF7JWO9aMREqqsxiIJoy+qe7EJOHtBrOm77AXwE2riPIS4X7x43+8fbG22VQSAGNaoHHmhRQ7
inQeu7CJ4TIWQOQlMYyyy8crq5/IW9jpaQobsa1xOtuF9yts0+9sF9Sa7hFailVprqWXMEAIp2Pc
cmm609xvfao+cK7fFRaBV8zJzkFCpuMG/tK8/kH34qh1PAVwyHFrf/BMmF5T4f4l7W6RVltpTXQi
PKXtPSJtTN2AO9Q+b6R+irdT5h5tK2Ilyau3rx9dg+2H0Af8JyxRNzL1KIHmgUsG/jcNd+GhbfT+
2BbTioFEfhjM7I7sO1sYMxlWVviN2BA1rMsNMxrjsaSzq7O1GFfDwJY9pjQKZ/V1TMtMVjbP2sjk
LrblS+uGfDoVPnS8aS8Kb/FVo7F5gbNfYhOfBUBgCd53JHvFCI0+N8/q9249I37Pozr06VMXyfyU
Za2gFGpM11FP241ZaddRrt30NFGq1C5PkfC03ez4+HuKgSJgk35Ll5fhiuXUr4QN+LoqxFtSO2eS
aP2+VgbzIpOZ5ayrQx3ypxvV/HKHhvRQ1j9VI4orObBdPpk/itkHVCKm/jgLdFg3oZUw0Zp9mp+z
5DHVYfdFacN2Xo6b/+9dwuRl4XhCT8Uqc2mxE6TtJz1JwkDBfdjwTlnZhvSvW8lINgGhQmdZ/aAX
FBZ8/rl/Ax/v3nGMfDAlu/iSuUfwZL5/DmuZb4VV0oUBve5JYKv5Jaw7Dzl9qleFIfGKYdTatqns
z0RdHmq/qTHLw9Sb/evQHZs981R4zEp70MI52os42wyswHcCGN+KfYtaZcpI9/jEHjQ2Uue5E9FV
T5tXWv8yaPYOZiURLd2esb3AF5ArwjcsqRGktuyVoTOQHNulpvVVSOPDyIIvDoGKr02SlLjGxQsI
M5ZC6/N9EgvdQS/lU6Jb07bzuitHS3/PXam+eCN/fOMZ+FZcbmiI0taH6pLObxQDbNsLYgwnq6lL
yk3iyS9MMsvPdfFz8rdDV+ar8ai/HFhEksr5YcGa4rh/WN74Vuup1ZSpL67Xf3wZ5oaQW8gNGHD8
FqvOfyxGBMSbzOhyLwhHZ6lw5y7ua/XFl/nLTHz/bYiwEkwAq4hjnsnt+08JhaKpBnWR9ERnBTQh
YAHtxXnKiHoPgvU+/anlVugRu68lVehn94jWlEI2PnNAD/4dQwVg032xLixMgkXCziGLil/sFccd
err87tMbvnISkuuUrFM13sV7fbT9Y8GEM6J/19an6kZm/vDVjfd3sHrx5SxhsFMwiOsuILT3Xw7x
oQlr3bSDNFXtKm3iB7ce441MQoUx4KdftM6By+nn1PZHTfPim7QuXsJ82tNUeFf0JlsuGgSCQshr
btl8H8XEZtUIy5cXBwKQZ6xRFIGAYFFfe6X+koxMThiA6nVp7/GN5DgLQFU0uTdvu5HYq1Hr1r30
Q2fT9/nD2E7uKq2YIzkRN6wrsvs0dTJkb2ps22EgDliyQfCwqm9EDhaC6VR+YNNdL+aS6ECPzQxK
o//dq9qhCY6IiR2TUaVhtPrZg/LdIJOgUZlM7zLrOmMKsIO8YW6UTL93VU5CcnbeVIpGr+cRE353
3jV1dZB2VGFMsSRj6AbZTqyn2J6OScJjKNfsp8apcaD590NqVWdTZufI1aJ9HTX4dMRsr4XNHltk
9baZ3YL8giAH0ht01bXtLzc6ktMuH4eGIjef3a4TIajBFuPESSkeisQrqBGQq1DXtHtT9VcirFdY
PbqdLX0nsP3m1SO6s2NKUC3Jz4lNbNzfiiZ5xn/8NM8ZHglGJ1tfUspHqiJd2+xs18lI72neCO3k
EI3GbIZagPDWLID7Zzru39AitZNHGffK4oFwSOwfqZTymjfik3KWsnC/0vZ2Kjf+4EXXKpOI0Xoe
75OEFRZP7YqX+ELBbtVOsFE86yL+2chZJwhHl/sYthGDtTndpkMBOh1jguoYGZo4lzIH2wf4/cci
k+UmLRUwi8LVDmzTvZuhKc+oxSckpJB49Ez80e1PUZgGHfXVW7PyiqBKjehFilPseSusR1Rb1sWr
W/DI1+qxv3bMQV1lysJM1NvyYLp0TwLrCEn5a8V6jipMREVffQPzexsqemetzpWUAjs6/fa2t4YK
AwOrw5WLe+t2LJFCeum3j8OcvVhc/5Y/FQSsHLbF0Y65vzjaFW5d3vvfVJJRa+oIiphZKnDo9lYB
NdnRrYx7e+Y9KPywWodR/T+UndmO3EbTbZ+IAJmcb4ss1tjzKN0QkiVxnodM8unPov+bz92ChAMD
NiDbTXRVMjMyYu+17zu00mcaiOPsJkTaNzj6lVWG0o3XMwpntM3rU49mGrUCmrxmbG4rh8nG8IZX
PH2bMT6fZ9mcmD0wKazd+ri6Q7UHwnTHtbt6S3pvT4+42Gd1Nuy1SksfzImsSMN/M/Q2P8ZWC+XG
WhsEOH55QW8917Z49eFYeDQ68aS+zlmyp+oyGbTRuO0ROZSDMURkfx+MQi7B2GOK09YapoX5hQaq
Qa6cbR6ZROV7Qg5XuM6uF7lJ8nWA5HJGtRIppEvcXlwkjbrXwLx24XLlJk55jRxcbrYoObo2OeQD
vANAPCj3e988VDKjPnR4C1zERlmti72j4hYtOD8pX/PquS3W29nrl6O2xhKxEROaIS6vLTywnYk6
+ihbzwuIg9Vok8/bdN+AvOawf1mT7Mgn3fz1QPf2ebGeB51eMlHn2RXYCxah5X6ot1T0tp/2XSJP
nWGWV580eejX5jZoBM0KHNUCRKP/dBRK9blZUf347Eb9SmIeHfnnWE4PTQlALrW2GZkXR77ZorKn
L7ej2z4coRmboej0l6r10iOE+HAZYcQ1y/hOurBxohRYGAWDAmrEECaCfpZd+vP91N3k4mHN5uYL
mAs09T3d2MJKI/ac5UgTZeHSmLl3i6yLW3NGC8Pys4g52/IuGWPn5ZZfWI3XBjVMm6b5qa/ZkGNY
+Ea1nHEyI/TP05tm7Mxb3equxCj7NUizeCm2+Szwt2VhlNiY9RclkI8OX815c6I5sBA8Z6ye3PSX
KglvHlyLCYVDBLI2FrQFVPPN0+VR9K4etJ7L1ahmVVMQv/y5JnU+l2aolrGnIqKDLEud9t+TUWF7
NhYvdSJbmW2wLMuAjLT96ueoC7gxP5c0e86G10iGuh3Wr4HQX42k40eqov3C6O0Ql5MIahREB3gS
Y2adda35MgIW2jnzMzHxSeDagMzsHBM01fhyhIq663UV8vH7F1MpPimDnV8p07zO9KkMYVaXtTPm
3WzIkdhgaGnl5C1nYSTLQZOEfPsFwwO3TpLQ4t6AwfOiN4JbvUlSSFFbJxN1o9MlIjA6eKurxrqX
zNisDKoOHV93j87ppZf21xFO1d6cxuHYm7HNksQEirN8ijJHfVPa0F9B1SRU6c8durtdF7sb4W+c
LlLGcfTn7+Lf3IoPVQrgF7onfP90wT7aqOTYMkSx+C46bcEn0K/LzYDXInQ3XbSLm+uSLvFTxbbI
jb5bzgbbem1I++L1tX1ZJ/9Vt9qzZLS5lIilWc/45WOnZl9S7iVLRSRmbTgNBrMx5vEnlY3pFUeM
E86r6IIlz53bduDT/vPv9bkxRECQyVlKJgZYko9iG3xCnb62BBSno1VzvVm/M4ZEFuL1ZCOjGdVn
HzK+DgpGkn/9l5bI5/VNygrBipgv/U3ws7VM/qd4Nh1pleSQutFSclsq5WEq0K9lnRUaqr1u5/tf
qvXfPhDDt8+NwNXxYfz3gXHHaHApeeBUYvvW6qy9ZeQJL9lmzEOBf/4bofq3D3Q5gkkWg4j6Mdah
qD3TGiWFO/ygk2cigahma9mZhPl0RG6je2PC+Odv9PONBHUMDXbUU3juaSz+93fs+DfStHnkNPs0
tenP7fja/9ZU+t1T+Nq2ThbNmU/WCk8lmj3blct1OXnvq5y2g8Ow4M+/yufFaWKqQHPm8cJZn0DE
oPYgFeYNv4pukszg0zbUU0SqhnGXFGOGYwy5s8pvS02+/vnJv/neiN3DIMKrAYv3o5eFtHHiWksk
LVbTXSGpqF0sLYsBTOIfRl3ftyuCxj8/8pPEjkoNGgWyN+7icDvFf783CIzpMmFmiiR1jbSWg8tm
EbgScXzc93+5g7PM+HH/3c9M2+dTBSC1RWB+tL02mS3GKjadqHREikRonbFrjA9LV3jHIZ+dWzhm
cltBq7veMZCckW7DIvTa5E0HyBCQNfUPOzI4RWfxIZ6V6wUNPC5pHYYevFXaJk5edFd7bb8bLWYf
qYv2WoymjcijrmE5tm+jsG5KJiz3hdCbc0xCaYxPoe06IJfS3m5fs3/rMcUiIHoOj/MWFCpZ4KEu
8K5oNYZtYUJYkEb9g25VEcV44ULPzTDUMVkNGEz2u1JXzKIsMzILeruCLXwnRuuhnrhYNZjy907V
7YXWPWEqE9xJJj0E6D4xr55OSPyNG09RY7RTQ1Xlyntz+1tD7rSsW4FkFUCW20xlSKMNCYNz6gWB
3XOmATPV6nbXlsndUiTFQQPd4uZV/+y2/TdYITSFRErRPQziYHe0hXXrB044A4k36sJu9rVjfqwH
cTcYzbUV9nQo06FEseTbN8vsR7paUCLw4d0p1VKCYOXY4XF2L/82lefcmqHcGS51DW1tuZrxPm2m
Hv0DIB0Xf100Is4rktwJrb66egpDYO7SYB2QB4NvdHY1DOFgbJGyttI5xrLRIy99EBPKEM0csTGi
xgiGXt4Lcwq7or0gNVvCf1vMzZBt8dX9rh1kvEcogIYLj0HStVdduffasFhUWHp+zhIgZExeOXGW
StsjSCMOdhbGfi71Z91O3hfaZHu0mXfAUP9pzF+uO6sr0cxOsFaAhAhmSDoT5aWFmidL3AevF3WU
b64ojH8p9aTxbNebIYqsvKM/5Ic15weONX6ADsTcgcDoQ7o6xRFK49XpYz3SBt66FJVwYLqk1HrW
jVp759jH9f00WctNV7I8BgSizM33w4SGFNww/YbCNyI5m1qUZqWMzNgCrWHT0p0JXWEQ9h4nRnNi
YvsMY8Q4xRXfTycOZUGw+cCQ97JMLxOe37Ao2jks3Uy/9rH3uhDwc8mWOg5Fhnqm7xgAV51Kn+pF
mgeR1d/J8743BhU/F88MUQcZOLG0D2uH6saj1y26Id8hRfcvnYacwkvrh4zkiaCs6+oebhs8O/Lg
rVO9Yp/NUluGbpJaoV5nh7mhq9+UVXVjy/6a+dA1M2zRZyBlJJvn5tlOzZ/8SXyjGZLNwgtaOm4E
UJX+ATotugDbQnw4M0mp2ma6Gc01LM35JVOIgeba+zlNwn0E6nvQJv2iOiWPKe5hobWXCiHRvy+S
N8JxJiTYoAngj1FjrtoB2xgt8KlNAiDPz5O9Osex0UAUOouOiR6AQzIg1ykZTHGn5ZZeWFx2qhkp
V5leCh50a1ndMUWwyY+hc7MIrdmrDX7YVPpDQ0kaunZR3mTVcKbxpL9qjvvVXUldbYreDk2V4M7t
Ybf6VWq8pM6h3dQC9dI4xHlSRDSVBcUm4/Em8YP7sRvNfTcm960+O3uI7I/lwm3M0whp4xN7zzJF
tV6lbYQcLfREilWi1K4F08hDV+w3p/gxXbcwe9s4ZQMTwjhLjEOyFkcxudquN6DHamWQ6eUjPYo9
Hrr6Us9jtiMSngayXMf9ksG5Na1TnBtWmFR6Exmlz/uRqSywVQVXNKc/mACpJAD+fXa48OCt3dJI
Mn1vFmSz95Z102wSTpKSGIzA72kccWglbBxc7O/uPHcBs1QmQzPTwilxHu1apogu7IT8D/Zs0WE+
RBzS6pCjFRN+uZSRsEYGhMJi7CpcO5TZYr1ndFcMaMMIsipSWFZBupFfhF1mP5Pi4AXKGp7agT9N
iPWtPUsLGMNXSFZw82U15ukGnlSGo2rMuZtZihWU2VgilGHdkQ95gL8Lk7xQ9wv228Hp5kvMxsfv
E3BRtu67rkkflqa4tYt3IxfitKrq0Ci74rrrc+dt8PFYxDSibZ0iPTIWsIHoVRl3t8uPuPUW1EVD
HpaKDtlTTfnyijqt2wPGIVgCaUcaPzVWr33brOcYYNHxzZC1254eiJ296gZGgZgs1ETiyXcHd0/z
Hn+lPu9TCJr8scn3bydPXNfpYuCfAbDQ/VgZXu075MD7vMuvs2Td0Ekj9EpbvnEy6a9lvARl0eoR
NOslkIvlIjhT9dZJI6ZqLfE39T3PyLqraTDkS/meIm81Xpxy+DIUaGz7+0WsXWjVGvGa3Xiwx7ZH
XjVX12FNr3NrP2Bu9g4zgk0MHPWeC4vOXpV8r4ReR0LJJMTPUwXp9LWxzO7YQ3zerTpk2HV896o5
khW/ERZ22iCsyn9HjUvFQdR6hbdb5hxJFBxjwxp/iM6G/l2xpB1XEQCaREXhR4LEtggBXLeLNZxa
GnLQHG7cjeXW/kXmXohKmsvlwge4EPe6z1tGmEOMIGQtjUdNEngbY78LvVi3w7ipS9pPtFafHQ7y
aEkpkEowItymwUx49hGj0xpgUH+yivLJWsmQzQzMhgNpV7uMiSvnOxtuUzFEXX+VP2WaZLed67wv
TvF9QfX5D8fKq1831QvBkzvE69lB5v5bnjXGwVk3b27Vg/hbjOqhZx1jOdZZ4C3HBlOz0Jn6/lQv
cY/y+J9mg9g29fCOkCZ+oAU53UKJJ27NixIU/g9L6pwZoFnh3JS43zHBMLpFRTzhGfDYGQ+ev9ph
RVOI3hIKXT+tpnt6qJCkcJiyqWnzNe36a5EsVUjeTlhCzTo4s4nCaR7Qo6zTeIcI27/kCpmzZuOb
Q3BAn6sjmvKdNW2fhh4nWiOcJ2nhxU4bc7mX/YM/fjfKNT5jG72dUtACVet8e1BySb/W2X3f0s30
ndW+6Ev+Y7b99w5JDm7aGRFzS+NxOvZEElxRD58QXWdE9SFg530oCLeHx0CbbgUW62gH+LH3ji7t
65i0b5537qHShazZEX0+9ByFlXg3yMK8DN10HWidYJNik4QQ/pjHeEka576O56vAERYmtZ1/Jelh
6q29Jwl4q0Ct74quy+HiG2DClyYc6VlimTmzj4mj3aHjsbc4xH4u7k1XXlLTUuB58SzWeFz9u0Hh
U8hQkl6WrEB6SG8AikS9ZyMYIU+w9QNBfMxRZjSeo5AOUnDWXXtkDxW4n41wks/TZCZPU1/v/t3P
UTSDoiDyvCr8g99OvO6UU97kPjJQf3Z57WjjDwE2LWoEZQauqR18OvAH5Fbzvta9HS4PNwTQndFJ
L+nrxssOmdFSZTeamX8xK4pRljNpxvQyBWjHK/AhjzFH6HacfOMqOUscDyEV+4UhMdLit97Xg1dc
S5YXPuDR3inHeC1kry6OXbNp+xsevXadfZnX78hp0bklPqNtcuLCXJkE28XxUWVDezuIuT8WQ4OL
uHzmuH9a61qGfcEh1BdsX+hjX5ahPSbMt8nAqNlGC/OJfy7BPFi72pmMXZlZYJjF5IV5J2UwmeZ5
WN62kjuvqfIaGT/H64StXqFeHVPrZ9P6r5aEj2YQo5ZCt7yvJiYjBfquVsT5JeF1LYO2K+uDUVUX
GAw3s7S+1y5rbTS7MsDsnoaWOWVMUqptFjVgJd42zdTko7GaL5VMf6rVdoM8nZeoMPzANyU6fWFT
lpnPfjlcyomlWkoabpIalZrjwgX2RKzkfGLKWXrD3qiGk9sCxBkmxCbJ+mbnGHyQODPFmpJ3o3mS
Q0I2WolezTTJxzTjfI7WhNmSlhto7GsgiIRlUW1hqOpHYwQVjmK4TG+ByLS8Wgtd9z7l1bYb97zi
KywmG6LK6rTXRC4b//uLUw/prYMX6jxPJteghtLWHrpfiePcL/Fk70caNDvVFg5l+c9Nf31YBslT
pkTnRjLOpzWfNeAsfM+ZHImtxPZRbCVdUvF/T9N5iNGv1z3N7n4ewa0P92ZMkMLcyb94+j77jehN
2bTJwHZ4FsCtDwNKZ865waX21vrLnvzSfHd6u46sfNh7sUSH7ifvDKz8EER2lXo1M4f2L9d1dFSf
ruu2btCyot4EVfVJtDRUImnQS+gR12uKGisl1ntFYi1tU+5JMJ2hkjHbmi0Hj/WGzJSL3b3HLK9O
3+ugui6qLJGSpJWJzli8VgKUYWymyTGfTLHr06/k59yQhZc99OXygG+1DxH5pdGU33Z94z3qcRdm
MYFTmpGbDySl/jTcJLI68krx5me7DAR970nxa+nqMCmr/NWp1KteTzhghCkfszZrTjSbkwM1/Ukf
y+nRHrR/StPHuDwP720cF4+mmL7UkFnmfn4TMVYI6EnrHu+SGVl6WUSdqNfQN5LySA6U/4JKuAif
k7RzIJeWHFFqxIRc67t1LCzu/PZN70EdKqSNOttrj8NQ+qHM5YB9JFEBw1lsNQqfRWLHJGXEhBYg
Vr6mQ+feCm9zbhIe7jYNh5uuYPZIuVwaa0fPUruWdb7C2X1mONBdKpTEUGPjg/QLPnon/2UOrP9M
W24FYrNQDFQBY+u8lkPzBpn5duCu/FCsy2n18wfdWof7qU5PvpmydXjTk0jFEo2S+4zQxlsDsOQJ
aUGC0KrIo9KNk2hQmMPmtlqhCMxWaHO2UxxAb3dokTj0Gm0LsMfqRho6oteqUrcyTvZ9NddhW+lq
v3mLWcppFLfa+8QVIVAIPA+r5Tz7uUWF1w9fiAg1T2B2vyyaQfDDvFh72SDbEyAOQldv8ZJlR9Mq
4wORj2NgdzTp8wk1HxdIS+m09FNneXBEpZ2QIu/Ll4w39dleXCMQ35s+yd4UCpm7VFP/TImJ7Grr
QazEQSOKb4LUFm/1PJVXg2DWCA15d3E2v469Usr1HAxHNpX6shrOciLUIP2/PTUTNlemRD4sq3NX
27wDTsx2KpHOrtYwcDvAmAgQyz5gHyPClfVkjgzntGGub231YMibvp7lYfacKvJHbTnmSVUHjseo
pG3M5Fov4gpxxrjrPIMR+6S9Gr1qz5ggRODWjKr+3BU0PrJeAEZCUCCHbeuTo0/ahC7/0yNPLDGA
2fbXKPf0OMiguMIC/2abK5kO/n7R3V2/SGKBV+Mub7in/fnxn5uSbHfwUQVnDEajj8ITT6f0yUq6
443OeFVW44+CCUkwyqYGGrk8//lpn62/W2QqfXITwSKb2cceaKsP+eCUAomLptinzNmLWkogpOS3
vdbggZGMF3vz0SEj4GIs8dvo61qALlDtlN22+7UHMQBpo90xpc53rYEHpYFmOWo6IZ/JrAfVYimU
yxykI6xN0y7kGaf+YVXpvHcspt30QZA44gOIVJZcCm+hsPHXB4sSwmm5VJZ+S86MmjBuTqdy7Tme
tc6mkeB8Iw+4xWvCAuPzyVhl8sufPx8EMZ+OAZym/gZsxlqPFWXrmP/PaigR5SagvrElqli/eMoN
6gY8jSLU+XYOjYw4T1J3QBCY2jdmnThe0MoFciIvmvwHBybcFMrFUwFhHf8OZO+66mecZNDXKoQo
05SRu9JXm/ourNr4cSwQ+VuL+AHH91e6ZMxk6b7hGF6NK1fO594Y1bNlp0Aj8EWGk23fCGVbXwaS
HIO6nfnxuTgvLb6dGsvRDv3d16HJp7fhxs0IwEh9uznFzK3DQXMvfbe+JoCf79XmMkALxaQELt11
YSwfSitdIrtAiKHctnsTMjF25EyVBN0KdVSWJ8+99W0lbYk4mcJ4t2xmkb0xTTfJPDiUy7VxGObm
Xiq/uCXahJ5H12VnRsThUjQNBiI2l2k2ppM9Vo9Lm/RhW1jJoZQWzoay6w8zNLGd3TNpd0Hyodsn
Nk163f3ajEZgzMNXu5zbh6qunixHTbdYAOJdB0D84NG6W92UDq642B2HpSxdYqSzFZlGRbHKnesq
RNISGBdknFYBzsB3o7LkycextDeVd8BQEWaanUQidfqzlcE8pA1/IGmL73Iqzoim7fu8Nc6aqZrT
jAwhd+P6bOLCRc9g05b31L3bKnSo4BpOyxSD4iGxNBz7yiR0BXVRY1rQiyxeI48vLveK4eSkrrcv
wpoh2ZHGuxb6Y/Mtzn1vV9a6PI8lyyBL6gU5QPoK2o2wJm2MzwthS1wKuyeW8vLKPYeLfmX+UxP6
cyFZio6xCQR4Le5x090lY+sdOamqnbRBCPlCi7y5BFvcNG6A4jNcHLt5Xs3+QhndjGN+db3pHbom
duDaHsNmmRH4mqMNRmf0rpqNlXayb2snw7JiXwpchFGX6SR6KYAoWi0RbtX2TaMVT0nZmHg3ZiPq
8uRJ0oK118bfCSd9kM2CaqEyf2RbcLXbGIxgL4tPS8OHT7zXGJBUjHcPf3nBP09lUGm7jOiYPrER
ftztLdEnk261KnKRSYbQETpGzRR8o6XXZCkZ/ilJ0Nm0KES55jk3WxWeVMC8VCXu5kVSjDp/TUr9
rMAGG6ojQ+ZrYXD6cWpqwb7OxjYB694u12EeW9ALMCBRQqRWdgfmd58uDaKiMnnVC3J33Diu/qLZ
Z7L4aedDlwvGFFWnD5//41gzt3PHjKuK5CULjEpWiiTMfHWYcPUGnqixyVUW/si+CUjRo8WxMlJg
odemordCqWTUFLXdQZL30di/aGTYx4qAujU21Q0SIaEwB6PfKuAH4D5TBS5UYJKjpwayblF+l569
czQCmhVOaDLOmm7f6K66Nem6N1N2xWmXBMKhyRfTJAAUdJ9kzl2eGPpppsfbFxJGg0eMYN61qOas
h8a3aZGWj8j0FpxTs4vM17tDbGidLM28mVeXaVXSYeOyn5W7nAH6PXIk0VaXtJnq8RdW9vVsYuAA
XlYDBNAeialKjys03p3o5U+6tNHSpXQ3iEldVhsvyzTAKiJubUfYbx4YRvcUz+LBT2pxLS3vjbzR
HkvptJyYP14pwO9S38ellKQP+mYsdxlip4iVQ0D1PU5f+91TksYJvKbAEVAzKWuRpeXiSRrwL9NE
xzQr8dnOQCNg3pxJZ66iVPvr7PTzoBj7jIMnGN24u92R/nssNq5VM7rgfKjng+gVbIG1rUO3HznF
4oODOZDtgiDvb39+XVl3n1YlHiEBwBchJZcz74P8V69n+l+VUFGztmzkIwCftY65HlvrThBTizkL
y7w7xd3e7PCv12wtHr2+yCKbLmQOGmbS4qbt0BjoVD8+ksx1N9ku8NCm4hj0D57RYZFucJsZ/gw8
KnclVSCNu7FFxqRwbu7EoA6Nlr76S1OHooefnYjVxFI5svY9+zzJsTmtmE92tkmmC2lQx0IVJR6U
mspqrG8dp4lOpgbsqd6kjc1IwPNSqOrEZKvZuz3MYMucT1bZsPMVyOv6b0uvjmCD3pXCo99Z5dU1
RHsLmVrS+NXcUz41BBqIqWP4hTLUc4YGRA0qsMFp1Cnp82xvp/Ojb6wPcwetmpEiFRpgLwLuHDMa
qsGBAoGtPzY195nkqGvfukiGnKWNCk64Ej/SHXluR12YZ7RTEg3OFo1G2/hUu+NDYwModMe62vvY
nAOar0imco3Zs2nelU1KX1AHR5p7XCZqDMfVuSrjcwmog47gVvXjPOiMojp3gArwces3piRVcGnt
Q4KpnwuzxQTDyk+EyNPGS/tv8zD/SM2y3GEoutHifjzGj149YhwRaYth5JrqSXVvAsy5nYs5kJu+
x6Y1HxopGq2+4xf2JvrwRtKC60CG5RMlsE/qDa/YdANlvqF29Hu+50UdH/JEXuVmOfGzBkAiNpLB
wpLXbZgOqG5RN7z3BWwXxEXWgSGlsYJyH3P+JuCj7RDNg8FIv6axh/OAAIE8u59KuGS+vbDhrf64
p7IYnwZjPdcVYR6UD5exZrKipiK98ZtvfBEWF3dlQzdWJ+RQrNKWIQTfo3WV5rqBJBn4tO60Xx35
6sC2jk3rLFrEnHSBLQgXkTH5c9BaS3Y1MUMVuYpYOkWQzU520i2Ax8jEQk1rCxrH8b0URhlpfsfl
NM51YtNIIMom8VoAbT0t5H16emaeROncpHFRHurYem1igzHQNHIDyIggdL3swAQZcaLHpKRzATX7
I9q/BX5VwPSQtDS04RQ5LIDYsTbQiXHf+HwswwqRwXazU0kAUzQszXcmh2XgS787YokrEjwqLalR
Q1Y7uKTQcVZV+kvq+r3vqffEXt8W6Z7ktIhDV60/cIBRAIvkqfe/LSK7GeEwvtjm9OTmojpbJb74
qu/FWeLANqisuOZcFULVQTMJvpHBICYOBC4hf97PPt8uEAjQt+Sy5+ME+ajHKnVb6WIggzGdheQK
xUFbO+Q5dWYKiaykbU6j/y8asN9YEwHnkA8CT5tnfkrqwuwy6QPvaFTlWKSrGEgj2YYhCUV2hPnl
WBa4k6eOI6YY859ajdA5W0PmB3iRaZvOb10CXMGwGSQ1MHfI1YNxWnIgUY/u9FQ72DPW2xwFuV+9
9DAsFCEfk2UdZTz/1EVh75I4efLgOhStiKZhQKw/ZfYODvZ3OVBNbKW+Wb5guk3+crvepFj/1eDw
qyOrdrndgwT+qA7D7l30EEkU4BxucggLDxTTQedrmAFuEumCZtLV9c/f8W9EpQRkmbgtYAPjdvqY
xNEDso57v5fR6o3iWCbQeZ3F2yUXJN45M/viRdOYC5LOtR9ADI4wBkDJLTlAZkSWNF8OOKTe+BmE
DtTsV8uaM6jAT4ec0QoHP/miD4x8tGMaO4dxGG8obcZdW41BtSIDQqbDvOCpcqpvheYH0HmDRtXf
utLVo0XF9/QRV+An/JcIMV5shsZeT+2Pd/ubWpdoKFxCKmAjoFLF/d0yIa5sJNVTndyJPL4fEaoe
6qrwkNxb5KxJI0DOqajpIU8sxTgy0iAPs6VgiHjNMVkMTdhNT9yF9CjJVrZFU1vJxf6OG/xvWMzf
vF/kk7k0NjaLGzS1/5YphaKKR/Qqo7wajqtf3sTKzyLDHX7MZKOEvZr/8mX/5oEW2Qy42VACCnzG
/31gqa86bXSuE2wroSXnjin38kZwKqxUYirF9PbnxfWbbhUmMjpAFi1zyvWPkRpGnepc0SsVSTI0
d97ooVtZvkC2NyMccWhqlgyS7wzee8vQRPv3lx3scyFI8Dt/UY9tmQ4f+yOd3xfs/aMiy7KdTtas
x2GdLnstdkI1ZI8ipcTPGlAlaMz/Mib4zctsea6PopVPm9C3rVT8n9ZMp3c9bYRJRXpeZTtwj8bU
aCd+/TdfSP0ES3O/tOb7nz/w398X6Qb9+9z/6xf9z0OTxOhtzCIqwk+x1X5Uda3TGeH/91PQYW6B
ZGgGmRN96EFy2gyDNaQqUjbNP6VyJq0s2j8/RHy+4fGzwZZyBiH2dD72GjWsXGg8ShU5rbxaffwP
/l3GLGIoAtUZw5Pobqu1fjKS2GZQn9+tzpgcjNI0o8KiEIpbmbCDyB2Oi2Ce4/TGWIN2rNVz3NtG
gF4IolYc/+UK8Js3bOtYwi7HXU980PZL/c8XYKm4k2OvyahnQSnsaTuQqzV7DggjBDJY0Kq/YR9/
s8YdlFOc0ttYyrU+LLR0LrTMy5WMNFBC4Fu+WlXWBs7kPGVlpNfvXk60ArqCvxlFhfvxl8WkR1LI
Zo7Fyc7p8eG2Q0WEN1SSxqJQliF9RM+iIbmqvCbqt1DuFR/aJCgv55lJDH7wb900rKfO8d8ZxyMG
mlV7GOxU3uQU5NFiUvNiSqsvQLxfh1VtdxZdviwl5z/GLUpxVxakAlvZach9kP5Dcon5au/JFCPu
lfuMZujvLI4gMQaWf2br+xGCCI2C4kJulBtouqH2VqdILiBuPGw9ke+ACzVfSsijlBgnrTaWuxbz
9OPyAuTHDYckxpwde+QAxAWvLAODyHY4/kZrtWkZpnYUx3BtNd2jUTXpYJFGRHnNoGzaIFaHhcwT
z3H1HQpPzvFKxBKcnDkAoNFcNBBtDYrPH/Wkv3WLeSzdXN5rSesemYAybHXMxzFPvKveC/dqmf6e
vIoyMnrzl5+Kej82eXLbFvmKqyY91gVAB7RF8txaJP3G9XqbcE09qW6ND6b1ozW4hTLNMcJikk2g
5wbIZYmU35ju0RQ2jzWW+z0wCO3UMIzXaCXCaoh3vlO8WDM+yHqLM8rt+YHkyvak69XRL/pl7zPA
tlvv3kcXSku82CMxhayNergrlkeyFIxb3ZYPSuTICXxI5X2r35ZSzTs/HuRxs80zKOeG6nR4f9Jq
DZDufBEeNx2/1an6Bud11KdgQAi0771LBZbLSNa9BiYt7KpBnN2UPG86I+38mBjxKUG6sc8HtiUX
7ftOcLE0UJKdWrQ4UYHHoiC0JSgU9wddMCCzViLcBPcyFAyTOtZSjzKQu8cYPjDvr3tCgwi0pDcP
WV+Rf2hrzdGNncD0YutWL5a9kWom2qOpObFhoTTU0Vi2AF8Gsz3bjAyCWaQNb8eivVRzeuLkLc4e
uTv8PyiBkxsXwh4Rxw59p/Q6bPe0dPHjk1nKX7kdi4uXT9k9EygfOQQim6JCvry+aDnG1mJAiCRW
Uu+TPn1NacE+aOJmLpxy39LF22tZp72Jp4771SXOUcMUXCIHbb2HwTaH0jE6jP3IR2gnvedlpyEz
B8ZvyeUEHyqS0olPzhNaGo5pEtEOclkDsKvWlVxoYMxItoTVQgMz1D+K+vG8JEZ2Y5IVFjtbuK8L
ko0QFGPXVbCb4VP2e5FZrO64pUhMdqOexl/wjZ6E9Oe7ySeSwiZvbe+5jJqHuRiC/8fYeS1ZbmRZ
9lfK+I5qaNHWLLO+WqvQ8QILCcChAYf8+llI1syQyTayX4LMzMiMey8Adz/n7L12ZSXWKkbARksl
xNOU1uaGSIMbzzCaL7bueZ/Ex6lXT5pBuNfy4OLB6L5E8bzJGT03tAk2slIXkCt81GhTkF/kNdAf
BBvFyGEeFdN4TSvbX0oNyFCmpBWsSdvjNZkHgOjREYe0KaxwGyVCW/pYrqcASnNd/d3u/fORgcEa
pQ99K+Z7NoCknzaPyIjBRlpNucruh4ZlM0yJ7KrpN8GB98gh7pRiDrax+pvt/E+sg+nnTuATByYI
7eaff26VjG3vdU65Ek2zwQgKSAPZYiAycdeIcN5Y1UrBzPfhM/xySEhZhh1dUqzba1VZRlGt3A2q
VZ9izQbnmXT5irRj8tzjd7ur7XVdWBmieQhiToBYfBzbcecDd1oZyJrYveRjSVtIdyoFU25TATaQ
9rKKniEXnkxB64sa/K0M5Otfny80Y9oYf19u8bbxO1j8x8atB5/+j3t1nMIASIyClKqhfe4qagjc
5CnLzfCsuRhhEx8NVG9n63ZEP1jr5TqhT0q/tUWTObo3z/fvAnYuZEskmap1xrErjW5REPt0fiWd
gACxa5yhnYaq4a5kURP/9uohL93RIobjpw4HszEk9L0Qf1XXmctsygIcrMCbZSE0eUNDwGV3TBti
hTARznKICaUTHgrjAQk67nhCrIH7fsWGfvAQXz/C2N05rf1GNm17ym2vP1iduZYV60dDmGvSGNoi
gBS9IgDImde9dytS2zg6bXprfLXfMHVf1ygq2ELxEfLMxLuoGNdqVUL2Q927rX3orewkMUtct1T6
sGHy670LlaKR+FIBYn+EV2EivfBofGcGZXKkpxe98p9aO78NVor+p9Qp20j8rLgAN7MlZqnVYZSL
qfHDDXLwad6getplEW1DR9bbxiIHMS/CHDXQLp9CLQtn5o0VXVP6niIkCpjk4h4d43pAKT23zALR
Xl906xBS71IbmicUS/bc9yQjcrM7Gym8Wg/pCSTHxkLw5H4PiONo1wEcVPKBOrW49jFvr0qa6oh6
GcKlGupsdccM/uM2Js550Srmw6j56vJHflQHwdzP3O3f3al/vlHhPdCIgY+hYuP66ZxVDj5x7hhL
V4nIB7ghFcgm03QXgapsIzPGIF8IbU4qyswqda4ZWU5BOO5EIOgBq5u/fjXWz+dynpepw22YdIUo
7X44I393xA1Lq/JMqy1XyGjKWRuBkRn1L8/XPh0R7ZQMWKVdgtE2Ci1kjbQDiNTuOWi9Bnl7/dZO
Vxa3fqU8x371EeOSlEUHpCe0biAal0FShWt6kpcsLZ7oJqPT1RRkVuwAiSi/3HB8lqGOlt7J97GE
b+MYrCqOSQJ9FT+rUf4Wh5kxV5/skizRQRCppdbRs0WfD1IE1p8SG33aZHNTblNdfpJe9xnW4t4d
w3rexsEu1nhq//oz+1k28fNHNh3hf/eRpS3ZU4XNwt5PYDnklTXttDi4IC1/+euf9KeK+8ePcm1H
JQnImy7UH38UwfaUZ1lWrsLA+YA6Ope+w8cz9TFb26XdS+MTYqmybFqwrR3W3L9+AT9XI9PPh6+m
MY1nFvSn7NQa2LA3RkG5Qkg8ZTcwnuBg85YqxhXbBPcLyj7pB/c2cfN//ZOnd/bTco4kHoMjHRUG
MD/u2999yGYYlmwiVb6CuE/1V6tbkAXYUEBj/PUP0v6H92gCkVENj1KPkIifNg64BFVnJGW+StPy
XFbDg56Ll9wCFqdGNpQFcuvKomzWGAqVGQo6OdVH/pgDRvNOlCiLchAWASJavs9q6+KgM5yW2+G3
Vup/fPT/GXzll9/ee/2v/+LXH3kxVFEQyp9++a/TWyu/yv+a/s7/+54//o1/rb/y01v6Vf/lNy3u
/vv+H9959Y/j3er+5+/8w7/OK/j3K1y8ybc//GKZyUgO1+arGm5fdZPIH6+E9zJ95//2D//x9eNf
uR+Kr19/+SDuU07/WhDl2S///qPt56+/YJD/3UWd/v1//+H0Vn/9ZZNnnw3srT/9la+3Wv76i+Ia
/yQHlvtomh8yeXe42bqv3/7I+yf+XY5LBgJMbjcNaWaWVzLkhzr/hGI06aPo5TGUm04cdd78+CP9
nx50eNq7QHumton5y/9983+4kP//wv4ja9JLHmWy/vWXH32r39/rlo4CnjMoPTWDTrn6044A35DR
UEwalYe4eKJSmwA8dWQdHQ773iP3BwBsES0FYodW5Afas/vW8zdmum8y7yxVcS2a+Nxo0TmKhscw
rQGft8c2u3qluxRgztR8rrviklLdBGP01HTti1UVN8NmRpg0Szf1XwttfDG9fgn/5D134adUIxl2
2arGaaFlj5HVrOMiXGaOtbLS5OpF0TI14JKGX1X/dwmgPz+SmGS5Xo7FKda2nT9xwiKn7nRptsE6
GqYYhMpJDmNr0fAvTlGg6lgpE6SCnXkbpBocRw5lF9Vizh839QmVM3mdZhDdWUist6Rdn8Oseuz1
QXkRqkVvIIc24ODrHxQZXqMpS3KwpL5Ww3bcD2j/HL9PNpUVgK0wy+qmxauAQKMd8F7cM9+cNNot
/aILiqduT/0zH7Ta3PWDd9/bpr+r4qE/odvSbyaag2UYFsrWt1FzjzVhwhRA1DZQTaBcd8Yi8wZl
l9C5LQTjWlZh5EqmjxZa1iD62kzs1QqPhmxs7Zba4J0toXjH0le9o5EhV2IaeOK1HOokpjESSG9H
DhMH8rqKFihGV81oVient1u8YbipYSpxPi6IcW2SID2P2vgWRjWJXcz7lpUXxesgbrVz246fVq+8
MkzQ3ibUR/DsobbcK+VBMXFj/O5Z/ffj8Ifb/+eTO1fbtvWpqUynjd3mp02uDoHQh0Hvr2zE//M+
fs3DiDrFj51ZoaYjTKSU6Q8GxVoH5gqfeRaL9NWjGSuTrrh5ualus5y8HJWYaS9T7tLEeajJbLuE
NfxCKTNnBgToq53+J49cNLctCVN67d25HdIhLUWD4wT0DuhX3SI/UNak2paLWpdwE0MO6iMrf+lm
Yo4cYJWnFcANNUf2DzoVTB6Iwb/+RP6Eo+AToZKhT8ozwH9+1Dq/2/xClwO16kXhWhGEgbldUC8y
ow5oB9UrpujDnMmCt4ZMIw8RTAnECOYHwYVYkGaMHwQhozkWiBoU3SIu8GpLrAnL1tLrJzOU2qEx
tZOfVg+VovlLZDfetnM/3EH1d1bFnWxXxd/UpH/aY6cBmKkCQeUk43H6/ekSowqwE7cX1srIwWLH
/V5BC7X1O5hcsWHCU6dbNjJrRxEtOPP26rqLkf0lopiTq864R/Q5g9wBdKerHTSpnzy1aWdayWX/
m88e7tpPRw9eLA1QkwMBr5fp3U/LMV0yz7SrwFilCNDJFLuTcZiuo6g82zwx69HR27025jALf/wv
BiFsE7B/l1DJzH0q3GSHwh4zt5Q7pSfmpgMDCEZGqZcCbdVK1zA8VFh7AnlWJU6agLHzzFVxMube
1VT0nM6iumnQXS2s7DxNkjt7qq5hwq8Np8W09B2oAmhQktyrY7v2MHHgAhHLIm/hxKg32c6gsjzo
BpqZsg52InnwEQvNe40D69iru6KImnWJbW5eBSSbGxUpTULU8F7152B031XbuSv8OEQ7iO81Ef1d
KLqHKiK5Von8+9b+LJAdSq1+9jNzQWbgwY18lrTkXjjOsekQgPiif6i/Rkup53ZJVhljJewmxrxM
VZx1aZfh/Hg3TGphPAF8emIWjgRYodF4D6CCzgmbQTPCPd2r7XtY5ys3raBeZta17ur44Afy0oQ+
md6mtnElPLgIo7mvmG9qGSz7Nuqg8Scvo5vCJZ7yjmWf5VjKC3FBMDGI/rlEXvDuC6jcKKPeIUl9
44l+s31SK1QyB8vxXMh03FWNshgcoz3HdXk2S/XNn8ZOOcfwVB9AvXYYhNwWTyPhKSgdcmLrPKmi
WezvC2Ksl2FSvxYClUxP0gAZfTbdFz1amPLdMmW2TRHy4BzDY0Y0uUAT62pyXJpVNIkoFi2r0b6b
6uJGz1WYdpLIQlzQqF3oI5dq7WPbT6IZVg84ci3aOPaXfaxXe3NU32SNldwfq12cacYF6Rhall49
hmK4qoFmoXPTdz68U/qZ19JHatfrynPdareWli2jUnMha2ttmgqKWRuUua+eiUdR+7pGWZGd3LK/
SDygM1NCVgqRf6E8NY5uvO0yuJb8bocXs49mqdVZs5j7Q0UqW7ryU0ZlvHZVuHZCpS1h0X0tcJLt
LdtDnUxNOasgB0GPlII6J7qWjuPMrIY+h4jEAz6hT6Ls6oUM8Ez7svz2U4ZDRY3UdZtX/rOl0ifO
+ueiKNp55kQ7W+/WtYFcqPYNIPUZAgAreW8ry10Mg4DUiq57NgbMAQwXBUpG55KRQrrwmIL0PU6Y
dCBb0cPa2SorcEX1YpTeWx93V6T1e19mEW7eFy1OMtyEw9LMzRrtVa5uQKABLM/Zi7EZjKF6jSMd
/FK2cvCKzFonJKZkWtOt5COLSBKo8c3yO2IFwRhyWU0/PtK6aewAzLiMGwczJxz1Oj8otIbNxiyW
tldf9LS4aErCwN0y71pE8SSJqMlWabj0ztDsOmSP3EDBSu2qO6ZtOBELMAwlXKt4k0I03w96ak9h
baCjdPMTz/oEkNWeW8jZSyVL50kgnpysumgdaQAU7KCV89hZoFC92N2DSkbAXA7Da+VjfMmdhyIN
z67TnsKxk3OnKl4sP3nru0kj6CHBYci8wiKYksExrzLQ6xXK7E3kKViaUrxznqUgsjK3AP4Ketxo
qquAvjqHRhwt0SovyWhoLL1cEYLKzd8HL6Yv7mIjeg10hSBGMihKQxYbSPsPUhfKCTLJxcxse5ZC
sTbTYY6gHDGWCK7OhBixseEfo0H1uGoB5lhkgevE8HfFSDILjcF0pRYFenAOhWRcu7iICcBlXBJz
N9PkzpzgWNp+uMAPhdgtMV+HZG2b8klveOmlaD5Da7xZRDnOOzV41br+LjVUgEgWZIHQ0WZhBOuC
OkWyNmQ2bdSR4yYAEtAQ4bKf4lBNfacPY7TI0ZHDIyARoyBIwVOyYNG5XUYNuhzN6KqEzqe0QxAj
qVx6mCLqGEhFN/dxSc6EysihrrnQpJvtfEMAwlcwa0qpHv3IJjQVr3pboa1spPj23ArQQ/6RlHDn
Gtg1s3hU7+JeXkhuGNeIhXAstUjrzZyQJuiey86HD0kbA14MvkNe+iOe3OcQ2x1q3bIDce+8BZk8
6Ln3PvakdoeE0IKGC13YDS1myaS+T3oeQo9PsANj4Rj2Z43sPFb9g/CYBmW6hUhQ41mt0E1WfnS1
cMWDQhFbGDekkREaqsSvxIaQp8tRe9kvlGiBko4jEpk8JUMMPzgqadJtLdX8Vpp+52GWbeFT+iPL
7ah6b25PdZ/KY6La73EHDoBz07aN+A6dhTawCkIHOtRLnJsXVtO+EFjTBoG+Q5d3DXK5IRSXKSgQ
DWCPD72NWo6HLzfBlAQY32gbGyQ0J/etkS9Spfs2nPpe2PmhpSPKs9CdExvtRAUzwXeymKdWvbT6
Z0QM5dy0goOtN29VMCwxeX5X0b7EkNlhr+CxnBNjBhhlQo4YsuFCY6cvh2JL+dYP6kM5RcD1rXKX
SBT1md1+CnJKri1zVjOF6dMRjdtq6gM4ePyhjU5Acw4gD6WYG3VsnEQciohZnZF4ZK/EkFeLjLm0
X+5KO/5E6jwLRXpXDxvDKd+JGbnX0ghxZMNB3sAxpsYbxbGf/G9vyucYCK5ZjLQOZ56afasKCr98
9ClzDNjznc+wMiRkqVDQfiM5dnKxbEmg2lU8TzMjCm4KuNyFzFa2Y3MuQ41R93W+JKGzpKZbtfXE
8Yiroxd8GF7y0ks9XaYeENiKRvYuIzG3JLkC0EXxbWfijY4BzAPXh5XBHlzEK1SIJpNCFRBvkN1q
0k1dopNaBy/+sCqItQJqO1MYd89Su3sBDftUx+1dnObE0gz+0VHDp7JCnxY+eQJnGRshgKRCvSDP
4QQh8eXmHdSKlh1YZxvQrXxtMSKb3MJiEdjNU6QNj05JalEQDcHckzvN7ORMpmp70Zpopw6+t2Cc
383BCQM5rO1XCfkHu75SYSEd7zHegZ2laFHH4KlXmN+2podlGYw6WauKelKripkEhyonY71sRAnh
Be3vzDI12IsY8BNxs+3xS8RRtBJls+kUJ5xBQej1Npy7ErNp1ej2kjr8TYlEMsfTdE/8orII6mBb
Wz76mLSfFZX6oHZIyuuseQohxOSBpi0KxdFB/jw1TcWrpLOG8fQGCotwtIEkMz+/uSpJIllztOMp
79rjcCM9euXUf1tGjZs4Gt7xWVy8cszXTQJ8CCXFUa/HOzwcIQ5GjTucwOEZVdaiRZC0qFx2lVIp
NtMF693sbOf6d22rWw06/ZIOIEGv1YfhVkRXyW4alvcrSxW3zO/2aGIRDY7hiKqXEANVrsN6O2qV
Mzc1yN5uDKFec9NgaWXBkezV+zFVENnqt1pYl1zWxlqYxqIrmnJRabrYpMzOYls/loRNc6JzHm2m
3zx0ceujvy65F61xKtkIflG0vZGF1B2lz1FMvroBpNNaZHPSx3jMI+M91WmXV4kvoddkrwUgAB+i
aESOitUWYj6o9puFFJoRrImZU6hziB9cBgXyp3JIlfZJ7XjUXazac9/p74hx2vtjuAgjyKJauYuc
5EHJ60/KpYcywHzik36SMSQr1mWVPsVokd0QJV3eazOQ58RPlfoFfMuxy/GSd23tYX6IQSITfT5r
enlS3P5dL3jjEyEfUnX1Rf4AfqYxcl4jnfOBtnKL8qutrU0mCHNHVA54yyPzp6qrC57i78TWXsdQ
7DSGbAGAnQaBMwLAkkYF0xStfI7N+NvFNckAoT5Izk1RzeYn/ejL94rHhLKPp73DwRR+psSszOxi
SbQ3+2/iHoWzIWHqORP1zmQKxWeSIvCQH3GFVVhJT4ON+dqr0I8EDWnglgnUWSCTgKooPTLFrNZ9
M5zhgBT7nKXySjvuDt1qkBhgkprhTgzazmxPqRm9Oo3xOnrN2vaaTzvUXmvpP6P8meeJskpdBUc+
8KnafINl+EWKNbCV6gzS1F+mKoc2D1RTVlo9zIZo3uC0msGXFGuQrOWsTKyrW5jYM5zxFId6vBgt
kF6GJ/cDpIeVTNtgpYV2gvRgV7uBvvaJYlMdMPgGzhY0sVs4TVxjV3tPMr9aJ+4jpzXwNATeYJ1z
ZwgJEkYR43vP0E+LhzWJCdyU7MpzEMUnMBfprA1RuU/rSUcJPHc5AxNtOHPzmPsbKzCRJIcoxM0j
Qy5/C4celuEEP6K3IqioNKLEA6MwoQg49UKR0Tfl31smcdQB2D+UGlCH2HNOmENWdFXDeTrEl1jp
wkVSCw6XoJkBJeOHKR7gIBOZzClT14d7K8UoCUn4O3f6xyYNn6i7D62GjwMzz82Q9ItsPV/FSXTv
xvldb1hrN7WIZja6nYAYTbAfhiMX7YppwcKpK0LgAqGt44Qzf1n2w4oohVk9TfUsP3AXiv2eRno2
09r8uRziyY7TLqF+YmGyQn1REHYEuGaB4e7tx4feOtVBKPAU2vhc6LJZWC5oqiqxPyLTfmwGKNBj
zRujMluwWOyF0zDc11k8NTvZ5XaxyvXksc8RxKYkgTG5ZowBtqAMIxLI23s5OamqRN+60rwLEQIv
cdXu84yzQ1rwFKSp+RAhyjMC45Q2eBIcZCB0ESnyDN5FKu5H2754enz2deVBdXjosmigHBcrfwBd
g9MaxVUgMBA95nlIqJf3UeemthxCualLseUxPdNvf48VC+7XeGPEdQ7MdOtyCazG36ep7FaN1yNa
BlSkl8jn7+Ihh3Dta++5MDeIlMk/V6nYsmkkbSnZ1R053Fh9QUhIfM3unIkgpwHh0sBHtXlPgqb1
3nIbjbF/67LgvcLaXgTWEs5lDkkDdVQQfbcomhbQK2iTyuZp0O0EPjPqszL7rCuDNabAfha70caj
mE7dmFruM+hgCEifbPgia3estIcUyGqLA4Cs0fAux389F3Z6Je/qsYEhM9P0cmFo9p3uWO+aWS+i
8SMeg4493lfmzhB9I0VYNiMWg6jPP0QcvgCOvxddn29SRPDqbwDrje/7DzGdsj5LT9jpHnBjnJL0
TRo9/nc3/C4DfKmuC4+KjBTCQK2AAgPR1FM49s9+/wARH8qbklxBoHDmkeoKh6aaIhGq5YGMtl3c
kbTCvAxq81euF99h41DJNN2BZvsLGz72a0ACPLdpiZAMVKMi1/YQ8PTl/LZosbyaJDl23DNhXYEa
i/2vFvHwTHblnRTdlXnindFHPRLtXl/q1qq2zXc7ygPoQfohJN9hXjo1Rn+6wAMlywSKjDLjPc8m
zi6GIbN9ZHb5gbSAZT9D1/D040crSb9LiGubNcaw80T3AsQK2zTngf4d6RIPchbORNACGrIBQTXD
o8QaOS854zZJ+yyx9AwDdvFR1htRDwdptMk8D4dNT0L0wmhZ+ZP00FVMBhuipNTA+XJVviU14mvo
NjVaL1hjrk6WsvpSSffdaNHU07ZkN1zpQ/dNa58kELolNEhcPq8Az7Y0TgOSrnma4LbVUx5Dx2uv
3stAnvw81hFrZBUd+iy3aeAiqhhaYhEyIukGq37pnZy8Fg4G+DeNmNUZiCWZlCG6eTW45pV2NVEA
0TPyGcIhmaKvQrjjyq611RDx4VWBWi+tIDz6Rk6hB1HPb7qZ08GRKmrcdSMhwBW6IHoj5sobsu2A
q6g1I9Tf/r7NYWyO/nBypeFtkI1coPy0UPWXRaA9VVFxsP3+zSzICtNd8yEx0kMZ6+satzBgT21d
Neowd7xzxsGojodgG3SvjGrtjanqj+CTMHo6ysrLFXVT2umcOoPICwEwTncYjhlm9EigAfYpGaTL
JpkEHzaQKjlCzM9M7UL9ZuzGKtMOlgqEs3fNa4MFdeGOzt5zcoYkE+OhSzRKjdG5Yzk0VlWQN/ej
r12IRn5D5O5igm7kLQWl1vffBWS9uzQdBx7KS4JIcYmohn2gDkNCTHHgtbj2nnITBGiYeURnwnQ/
oD0dAJKAo6BT02yMxks2JLFPNRZYsXnSKJ9jNvUC8pBunDoZ5UI1zC6BWCtwTRcc+DmHlEZ5X6ol
zmEZquvMLcv7Is+UjRcWyPlAfoAhUt7Yd2eAYMQn4tSFhhVm60wBZw5aJ1bIY0VqwSGJvOGGE84+
tKTdugsfc9BLalnesmcgStvEsg4CHdXMKdJTgO3vKx7ata9PQcoxQW/ClcMGi77YDdDnQRIU7x5F
Oh0Gqd7oMLhoiIdoDyzTIwVnoJ+ZdOEDRl6g7mNkHAw76ZbhuRQMmjqt8yjxuvFatqDhU69BahUL
5UrKhTVzat3+9NlvlOG370QS31208RaEOBjpUymr0Veax8hVzywt6QfCXaJNSn9nV4hlPAeBQlDm
tzhUk73qYxgpSxsY1ZAVBzO2vB35fGhb9OSoTV9+/F9YVgpGcEhVcNOtLihOHdHWhD764XgytcZe
gdIYZ3V6M/ImnYKhk/OPLw66WkryZk/sRbppoU/N7LTTbgXU7X1di2+IqPotNpSXBnrooe1b1rVR
1NvKiLipWB+PWqjd/fjVjy+DFZ69Nvg2OhrJI58kz0lT7uksMBcEUzIrg+lLTVxn4MYbtXPr+2yI
3/RuSlPUlHErpITu5yT+NWmGcOPE063Ne/EtK7+jB8lkTQ3F0kt1cXTJeJ8PmRcsFTcDwik71gXV
xVWcDPyVjkwDmxqQp0fEOmkxDcqqwQXWH7ntLg5ukNhy/a4CLXvCfK0ukQ1VeDM5pHGaqxZIZHvC
HaJF4CEgg6+n30ZVueWjKJHw6EQU5Xny7Aj7M6ow+5oKJ87R4jaqy1pZalM64ljfSqUy9k6lvzJ7
mTO70I7sjerZpZ1tqDV5C4S6zhy9Fxt3wNw5Oka+tBPpHcgah0RHk5tQFHePTN3bTjJMi/75mo5U
zV6GFbAhxdGV5WGoab8WWFczMMMLN6dBzYN9U6IeMrWbDnKZRBPdliUThaO/k2OKPhY+XZKzNodY
qYFK1hfuTR/eq7M0tTDeeWHjnqyRxHf1uXADe2cHJgZeByNWnYbewrBZLymr3U1VDmQXDsF+8v8Q
61fcIx00Hjh1zLC+9id9VJwZ6aagXh1dObXWsBdEHWxg4+sbge57bFVI85D/CEcwv5sWLGTdh9HK
yUOyaUb6aE3Q5ycrLb9DrhhmXqdd0zzliCfKYW140UEt4mjfxykmWElrvpQnkErlKUFSC68sMZcp
5+QpIOkWWJcfjxwq3uaIgobFtKeDbrNT7liltopIs2XEGAPgR3Lj+F+uw7IZ905YwvYiJ5i7LuyP
CTD6wR2HTe4STRRk5P5WiGRXip6JY8+UdaCDuQ+qZoc22X+hmbXzImpSkuud5ZA5ygJTP3pLVW1P
Xi4f3SpU7uuu+uKzzvdjlz9K+Nxbsx+di8FOsjVcdv2iPwSFr757CWm8TpWfkPekCxy1w5yJgoIz
Hw+Z5dIDd3P6kP70BZHisA8pZ5rBBMxMkMlmIA37+uNLbKUfRFM7o5rtQsMQV6/gEdC4gUHMVQf4
UcugN9UZdGD2rd7agbXDxNDOSfd+SYE1rWmgi97TESMoZ1HRptUi5wBi0DjUQieQyCWKQ1RMSVoj
JpCgLrRLqIpz2lcnngoW9S53j8j95LxI4VsImyUXPMZ5LHAwkKvcXLg7PM57JR0806aiF2N8rg1M
xy2J34nUzH0EOHhXVN68G9sIW6U8KCkDYnVKZ9bN4RoN9HPNU6en0bd9ts0628axoi0p1/J5bwW7
0s/8nVfBraH+Wtuadh+aY8Xuz0nTF769JNaBuFW90NbMa6gX/dHaKFL7brTyA/IsK4BBuB+VtL0T
lXmHvg29vn5TyxbiIyDROlGODB7OcV6FC8VHxyymzOw4hGe0ZYBrr72c+bGsscYrfWHsTH5ekzAB
NbndVo6e5iczIs209qJbzmZsDgaPoKEdMHROoeBFN2uZKVA9GBVGgwL9i0YIvVI2O3Sp7UgEphPQ
3nEqi5WqjmB6JcF+tLULzx1Q7KDRyYA1kmNRR685/Yp12AodwnF98a20mqlKZy5EJ2+aH1/BQO12
ktsfhJn2mAxdumSnng2BcwcZ7lxJwBKBkEjuOGSL0MDpiB5eJ0xwBoKF4VIttmV5bKGsdjybXRrT
kWmKXao0a5HEO8PuwqWhMkZuo+EK5JqBmYetAnk4FO5Z3ar7Tm3gUbagH4Oc+s2gNVxa5G/TrA5d
IDRBctARlhwolB9tRYUIl7e03XTbOMRjwojX7Ipbn6avSW/j8Am9r7oS96YIvCegRsOi8XuG3n48
rJKmrzZB7c67DvT8CJLlVia0ikUg4wMUs2pRmmLTmpCp60JtVrVBypep6TO76e2l3dD9LAHzajA9
NlJJ9RmZSulTFzYwBd26xATkWtA51FMK5OerL1DY0n3L89i/z5Le2IvC8wAk0TWpxro+4q9JmAit
G47DTPO8iAQrsuAdImFMLd4HWvaNJNeeRQUR1zhySNBuC+DY3dMYa+ZjJ81bwZ1CAvQ4Hi3Tp3VK
30grPH2t6ap/Iaqd/qLR9bSixyNtViCSE121T4J56mOBiAAYQAMiS5BltrtKZtBSKxmf9WV87BSi
ytNhPGIvmY3usDOrNOOcawMCARjL1IVoDyz9cnQItG6UbhGV9Q2+OcHELtm9DBWw2wonQMiLggin
xUfqxV8YKTllChLNeZy3EAitdedBB8Wmux9C9rU2pVBpRWsCRPK2CWUG/TblagPzdR2UMWXbrVi8
fbhSQ7nwC5tmgeE9uH13bj25hkDabLwev1WocyTFN7sO5FCeQSQLnFvgkHDErg1BCozaohhOY4xg
w0CvWmu8tyKUS+APHKcMV879hHl0k2gzpzc+NQa6Ft3NTYyS3XPSDxsYapX0W3XM70BRvC0VkfuU
RKExU0AV+c3Ybxydkrou2II6BYtuyCpMXzBIVy1sbC5skazKoA/27YTPCjhf8RBFuDUCl7CnWlyd
ymXhhbA7N/vsFg2sTFXYyg2tUB5BSH5VvTC97kmXCKYrMwI6FhpHX9Deofv/0tGXnqgTKUkCAdnj
xtXujfhQwMSYuwUp69FIVLxBI0AyDCk1zES94bG0IfKyAfeJjqgqk8SrriH2rE/A4LvLAkXNWmu9
cMO8Z1mNY7o2U2BpVkCvO0AoW6rVt+tZ2YYW9qvu6PU+VNEtoB/gZF+Vd7YZxTM8n+zWZGqlySOA
cfhYtDTIPU3mXUFhHNCOZMPGFoF3DxHoKXUyxiGpu4hTDSAzDN3MIIWc7Cp/7paNfkvVYdUmeriO
egX8Ru39H+bObLttJduyX4QsAIEm8Eqwp0RRnSX5BcOWZPRAoG++/k44s6psHZdVt57qJcfIk8pD
Ek3Ejr3XmutZ69OJvKXkYEWpftXQMzksdfDwZnjlsUrzpcr2QwV4lKtz0kqA+HVOq8GyOgIsLORO
UXIz0Y5bVV7ZkNAp4XAM7XxO4mDtksm2CSRkBjcu92E3V/zb9qoqXkeLhquu35AbFZL8ysVxCuZX
sjg6fdNCnpI/+ipmXgDtHls+h53wwojJYsi3KJFYx0uzgz5VYp/pl4muboVHXDxffrQEfoO2ANxq
Ka+kPeDFXC3+DMLRKkCPzaMGfvel7An6YPRekjxaMaNazWThrKIJLG8LEx7xHMJM15q7vc1h0S+x
y61lFt82JTPORmHkKm1Y5HVr4x8v7K9JFb/YMfIDWofBlXCLL5reIt+hH03zBpsi589U1w+4mOOt
nmvboJmbVTe4P2ozZhCv2+dh5qBMsyCg892G76xD/YEK1F1b7mLDiC+6pG3d04wQQfEYNr1A+Biz
rGb0Bo3qgc46rXIzf2soaJIWreUwNbcuVG060PSuWkFko5t4+4BGBWZwhlClSXGcOOouCvp9Wc82
jRxaHLAz6PGFTA/0qDxIln8XoBJ1f+IAFyr7dWr1zIlLJBiPALrpHXtbogDWBlIwF3xviHi1H1EQ
9LzRS8YJJ2SzXQP3tfssXFclYsFk/Jqn1yKuX1RQEV8ietxegnCBsktuHLHDUP6VHuZTrLcKlc89
VuwRKYd9ynXMBVQH7n2V1URROH5nUBQApR6IMukeiMxCHjJWL/ZoLjSpbDt0KDi1RDT7OibLbeyg
1iyzJKas0V54dF1Djk+ZoaJH/ANruiryhDO133a5esPVW9DMa8s91++5hsqR9eNDVWSYI3NId5Ud
r70gjq4jwgCPM9IIGsj5Ke7z5FgTEow8gtCN0dZ2FHW1vxxaQerwkNrGAPjVlBEM5eHWCV40HYNu
2foz7pND1aPMyo0GFDWfqFcHHjAmI4Hnu87SidLYxcrwbZThPYkHnLdbbP1dcBgiQH2Rm73gwT8g
YATpr0dvsti32RYw4XjTW2+ent8OLZOeNJVPVfBkZnrKqLKyN4YW3E5pRH8Xijm2R5fQPg/EEOfy
ZmKqA83pks7GhdkmbOwM3aoeqkPRiPsS9N0lXm5IVgDGSQ2j4KxqvHR2M/EAWy9pGdabOWEIQjH4
Q4eoR/VxEKFL8dRgflOdmS1q3xDSo4XFZImAt23nhKos7BC3sX5KJqhCrCLMVitKeUYci7W1bI79
kubU05OItPBO6CMSFFg9K8il8E0vsUrgArgh/ZJkGd+ZAe5cl3YmYpT5xANySEQ3HsgeOegV2c50
FOeYRLCOuaZdu9XZDydS6Senv/NoZ9JpD9a9jNivOspAQQnjqu47WYdYxvCm+VXywhSDiA+nfUQZ
TJc/rw7u3D1XufWArQLKhXjVaQBqHO+wbEXX6EnfY6LWmItxHqXrxwzL2JLGiWbQLs7Cu8u8PGMl
0p9LBwVSIgA01m27aZIK+XBt0dLXxVYhcEOSs6r05ExC4ECdYB2cgoo4ms1jEfZ3zmxtBzU9Tw1W
4MR9nsrwtZq5PID2ftBC+jp0hrlxpyw7eRcdMZqNl/55lAsG0s0qlFd4JA1NuNex3hyrxg59/pXN
Vk87ZpaFOqcp89DGSbdplNAXEfZ+OT5fYWODtl+OlJc63W6gvCptvikn0W8qF3xPLQHudGnLkWQm
obVR+ZtUunfbLOo8Xkek1zSDkGgGO11or51OeQ5OR9uapo5grzHQZRv4ogbzTmUOXQ0Lo1tQltPV
SKG1Nis2i4TEFkhM83AdpcR514F9mOKO6pZwXtdDlW0YRgupANCumtv6OuxoeUXeLcu/2OP4i+5h
fa/tDHUsswm+loWaLtY1rhHAuqQdSdKs23eIhS+pMM4gvMJrfbQ2pGc2F62xXo3Jqf1WQvePX4QZ
wEfI/IDz1U4WsbeeJyIlcGHjaG7wznsMJo8YpMWaLf6eI04Mqdh8bpxhOIi+Qg0Up+7N7KV3tV1W
N1l87BiM+XrulJsowN/f6jYiMNV+L6N63hE++TThzCTRSM3bwRw5baJFmnVQpZ0lKyLz8mPSiu9x
xIws1Gpr5TJxPvZdeYpVoQEQ8Z5JLZq3qMXvYzM0t7ObzltGuQNYf8WJ15b99ISay4/McvdT+fsf
+8p/hOgfHDUf/uv/jcHmr96Z34w5/ycrzv+HBhsT28v/+J8Wln/4a1bfijD79vbeRL86bJb/z78N
Np75L1wajqObYCShmy8mmn/7a6T8l07wIHHIrgGzhdj3/2WvMZ1/cZZegC4u9h5cNMiw/2OvMfV/
2dBviS4DlUm+rvnfcdd88NCR3ukRP2iifGQHgcPyMdsxD02m9poX7ycHq0dbxUzOEAK62kZMQ4i8
j1TsQh/HTccYfDWSmfKJnH/5+ep/+3tcnNiQNW08RHIxGMmP4ONCGClj0SLcT8FyujC8DcKH6Lal
s0q/gSlOMeGu16TGOY6MpbRgiYLdz+y7sdtVY2jff7l7/3nQf3Vc/O5M//f34ZobhgQa5Fk/v+8v
9gKzkUPXl1a4N7HTbYvMJcsr9uaf8SzSdb/DKEV5ttCC//65PyNNP1wI5jb4+QTq+n9GQqIvnGbl
mPGeSjPB2ofz7uDNgGkjvOwrb8gfRLuIFZ1uFYt8r/rhuQbVxsaxcMoQr9lRQpZW1z/ef/LNPlwS
ydWQuon1akG9eP+AN9mpNQ+ZLeu9MfSPMrIyIFHWArCKS6qERh3Q9r6CtyCVCAZpOHvnVnwdPck5
OAzdMwGX6P/WaaHktbJOLTPZ7d+/4QeSmss3NIktweKOMcrhPz+4EpAi2gE2oGpfDf07dArmyA4q
DBud1SFU5r4M5vikTcN6FBOxC7YSFzeIuwMyxSH/YmrlUzqhH66gHqNguR1CDa2i56WkhDjDldbT
eJLEppttzKiSjWbTVml04AXFhUuRQ/HWSy3ez7C+Vg4p3F6OvIZQQJ4U1ZdnR+2Dtje3kcG2oaeu
fp+0tvjsAVp+5C8P0M+LwG7LsgGuyETixv/+y5Mbk4VD8pbORZDRT/MvB+oYDuo3u8L0TeKgLymc
OQ6qlyqbreMn9+DDi7x8PDQgZgkuaxNEUPP3j9eY57Z92zX7SKlka8h+vEEtsptVRxkeNruoTtRZ
oZooJjfbFKG0KIbcU9jAzEArZe0HvZnQWlJeFXHE2iMVarxuOtDIfVTD9N31OHc3xXMhEnQnhtY8
xzgzwB/79BXCF1u3mXl23t7MZmQy5Toq2uqOlMTPmFDO7w48V+KB0ZnnOi6rAwX8xyUr79yy1rBg
7euWqCTCP9wDTcF5Q3Ow56RklOYJwV57NJc6l8ThfN0HU7hVbeTuUdRzIJgQ8evOfHAnjSIeUG3p
6TFB8s0NwsatV4t009ovqTTWVk9WRaifYib2McpFsnSmS20RT2JYtbsmOVYiBN9y1J4ZA6jnLKpP
Hs2JK5o/nN5xuexy2TyqyEnRkTpYIpKAAK+4dI5KlN/Hqcu2jDxwvs3JXq8wE1Ieb8e0si59kERQ
OH/6akS1TueAVKu8tU5SDPpK15W1mZHa4oBBYKvb4gaXlUGsFnU/HnZWqCnehFT4L4yT6DT1ZXCd
JQz0jJxso78/fO7ycP367C+3BJ0dooafS+hHfqNqWwODaZzvU0889S4dRtvJ9Su4fI8CqAI3gF5q
JWh5c/rr/B57E0MDXgmRBw+cn6tNVjvY5xWp4q42oYphJLMaSnKVi9AxdnGTYThxrAXKCUu1svjJ
ztxcd3pbnJzoPvBIFEOzgBhYIN1vnCjbWOjGcZdsesPWLnM7Zve0ULMNwHrOh0HHecYz0ahlhrO2
bSKjvSY+1Cmn4qSj89RNBDGVxz6o5e3gSH0XtWhuuyqRh7TB7hnUwvnCaZ06H+GGiU/0m15jwqQZ
h/Aqw9nIyI6g6cE6O622V7HqLwl30CnK7AxG677WNA046IBEi243nLy08kfpXVn2qO/ThCZY85l/
7Hfz2L9fHLSnJB1Q3WAsXjaaX1YorR+CVGpRtg8xZK3cBNR5Z3HVpcs0IXb2f38o/vCaGjrLoGkI
B9rLz9f4l0+Tdup2I0/RHsARas+uz5GQMhJ2g568VAcGxyw87ZpvSsZSg6Tn7x//OzLs54+F6SaN
ZeNEtWR+sM67Y1PxYPHxIi/D67H6QvTchu860hyTfkc70P/7BxqLUfDDS0DlwsSFCF1WJ/ODkTAf
zSIkfSUjYjIPTkb8NY68izs4HPF4G9ZjUSe7mLC1yHHlDphSAk62OXpDCW+idNs928Md7cObv3+t
D4bNf18Ig1GZxdbEtmQu9+mX+yCgFeoZPOJ9NvQJjcvBt9N6wJEKlSTs0cX2I0hfm2jTVRQFaJx4
Orel1Wk4dgxWcM3bz+udMxj1UaXDNneYt5mtEayctAD870QbEx7cegKB8pIbiX1XkiazMjnzrwIP
rwD8sU+erD9eacynFPbwHh1qot9/kjY4btLrqdp3NL3hhDI+QF8CMMyy6IBFfmhmNZPdhm52xIrC
MMUDtUkibGFk1003aduwJkPWK7rqk5XQ+N0w/O+rzRvmWCjtePg/kjaxKqGfjoj8EZG4FYxHXMTM
VoNo3PPq3ezI/LTaZ5MNRE8a2Wefbv3hEQQxtJxLDNukCfX7hSkk45UqN9W+rerguutGXxB5eOIu
eEXU7vB/0ouxudGer5mVPIZoc1bFQGxUrRAuGaChP3kNfz71H98KFPbmAvel6rM+fKVKptlsD5Rg
RUHXUYlmm1Cs4SKV0rf7Zzl1i4jppqtH95r1hFYjihB8gLdhC9u7GNQ6I4RJBcYRLWJwNLshxh3q
TVdpR30YKv1EvOt0pSCQWUP32NXBJy+Q8aeL6lLf4vnH8vyPwOq5kaD/pK32VqQ7nJP0VTK14XVh
jzRy1HWJLiMcrA6nXl0erWIYVg6K3ivGLuM6oItL20a//ftL/cfvBMDXZMMF9OD+3JB/eakXMole
NbwBtYvagn4UWZoNcpq+gBhXtp3k0mTxOsOpTfcfLTb1GqxifeR841nZbT3omDKZgfz9e308qlAH
MEYwXaLjJBChj4FlzKADSecPaF3B+CMZGwK+i/yQ9VQoef1E9PVzMIAX+m9/qrkcYw1OItKU5ofK
O/dEbc/E2HICUo+TkxlXLi4gPFtEo6VOQlWHsFBb/GZ//9yPZ8alEjWJZTNMwyIBw/t4F7Ar9BoK
D9ah4TvCOIEuBTSwg1XxaIDeXkVdDaChIfIObe3KTCeddNGOFZEzCl1xc2UgSvMR2oy+PlfvtZZ8
tiD8YROm9uBUYAHJ4YT24dLU5ZD249jWe9qhFyQoM41phfeGQ60/9Lq3z/sufiCf6oTbqd11pPm2
ZjuDpugZMxZMzx37nJaGPJQFR3HXJKq1zEOMa5rz7e9X8w/ViQlWx+OggODEkB/2KY3VW+AsqeFu
O9iacYJHGEHJw90NvXQ/26z/ULFSGUhKBOIbMP592EJ6kUTIz8J6T1Bb63fTVENj1BBrdOeocB9i
OqSyvCXCU2znQo2HXDN9dAD9JzfI/kOZIgQPEIxkNmgaUr+v2CVOnrjy8hKlJG2G2dIf+cIbsxym
m4xnaaqxPU+TSdFiYXkdhmpHAgY2YKtFsq9G1PR45OP6bcw68HGeCs94wWlfyDT8Homo2lozYhC6
NSYem+gYlDLGUmAcEVsl19g1QoYi0l3lQ+XubE2yTbUk3ktc2ZvQTM27kp4nGdbedzKpOcAamHB7
J+APSMXNloNu2sTuQUBAy2b9aEa0/1VKdIc1Vq1fxPF1arHv1q4uydYkwe3KmnEAqwryp6uAB3u8
mNgfNXCyn1QJf7yyAJkRE9DcA6Dz+5WdBws1b6ExYRaFBXRTM2lwF7Y/gQrcYzDcJTPS7L8/wz+r
yg+7nbCsBa0IkJlG4cfbGU2c7SdV7oUMp+81g+EVenh1X5kMCSrq7LQNDUAJkO0SpfVsgzWmgRCN
jrKfuhb6QqxcxBNEh81jlH1Bk0hGM5r1ZXMTGG3M8iqSn8C67X8u2xYHN3o47G8O7KAP3zqPQ23Q
x6DeRxUIUVQmvV95A/7zKNlW2fTSZ1zBeE6/WQQMYJYBw2kzmB6zwfPtkDNypJp0q+vQLrNtqEfI
bAAU0UB0szOZfRq/VW92CjAugiBH/xYaiHWtELUCgnQcKRns19xp+i+zcxzEq00KtaNo7UCih+nW
MBfCBRhsPKNONzJ1JG9D4lxLJnckjOZ7WqirjCfhQnLIhRD1bJulOpKYrpC3VpJtUqUzQTft6qqJ
B/VEZUvy3ooscv7GSAiYMjULZx6gFsmwthNvf38o/vQg8kDABPfYo6S3dG5+2as7faYGJBFkn1uc
cnLcFFeiU5ilgKwQNoWwggHW/MnCYvzzntLFZF9CRCHcpVXy+6eK1HKWE1C+ZxRXrDr6c+vG09xN
C6kksd/nsCrOUyRxn1bkGKIMe+5bvPCZHhOO6JRr0QXZsYBqKMu5OZoCxm2aI4f4+7X5UyEDW4fE
HheG+D9LeY80GhcXeQ7mVtnXbv7VsaruhIYRAXq3FFWatu4todCW4n6twvKhVMV438/dg84Z5dpg
hvr/8pU4snK8AZYPfe33KzcTcRqR4pzvi9Z4IufcOAqvum1yDxnvhJkYOETvi56GozUj9WyiZynK
ZG/ZamvF5T3jhMvfv5G73KuPqwqNX7FMJAjI+LhZhbZjEE7glPsAViIRlIzp5rEq7lwoUevG8NQ1
qGpEQ4Ho4Rs77muLpZu6dZ9FU/1WeLs0X+zxdYtlhLbUBGvxqLxA4ArgFJrE9bklimKfCWbOtmyI
wBTEr/HrWt/qKdkYHjwa6ojkB8+D7gU7DhP1IbJdEy+TS7R8nI6brCWDGImstc8MmfDGzkQNZFgI
oogsY61LgWaa9O0dk5TsPI4CX0VxetLN/MkwS1o0QZL49Er6o1YpTssEJLJAD0ePwAf0hnZJQI00
TmO5a+Rs39iFveS0AK+1OF77dWPJLcRP3Lt1fJyM8Ruym+lGGCQdtTmjjbQYz3ZhDQf0PwSI2VWy
n6L8CUfcp42AP9wu0np1iH2cwnTj4yYgHL1prUIvefXwD3m1c7Rs61gL7Piy1Yd1wHwajiSSALw+
Ec2qFUHY7TEEmboB52X4f398/rASLGcXloEF109r+Pfn2WWSIsl9z/YmjNP12M9fKqIIuXMREBvn
jArh1QPW/ElR/ofKk1wVlh6Ydnz6x/Vn0quWxNIpI2Evp3Em51tnEt9JR7ipHbhweI9XrmYMvj5S
5vz9B/+8wL+/LxY1L/0B3URC/o/YgMqaGnui278nLe+pnkD9mgYYhsjTMPIoTEB4vi864dpkiqd2
n9/2ZGDvSlCnyOnNJQDEHTZ1gTesq2b7GOmIOpJGnjL2l4IeyyE1sMRZrY3oYuzcrQmaDfMW1lUR
qCuaXpzGZPMVGd31XHQ3YQyK3+qTwM+NPkPeQQM9QpwYCByjJUXlmuC2Q4e3BuFK3azCSYdrB5h7
X9vtDin9SwXo5qoMhutANvNucD4dfyEc+Wf9TfyfgbkPliZQaP3DQd2bTWiZwCH3RszJFiSDumQt
vf3ZO+ZDfu+NNlJko9BuYiRTdVOpo06K0ooM2/rRC14m5GU2mt0voreHUxs55DWUQYmQI4IGSHL5
ORxubNgiHCnoik8oThN5jByBczClC+oN9pfUi082cX6nMH6u2l5cyveSttINnA9v44R6vwnr7C0Z
6NbmVbYCzMspVtYn5QaLnQbpiODNykpvDRzC2QzID1GZghGLrslXmk5oL76KQfraWNICTBhxjj3u
dS+5xrPO4pVZ+S7ANOZOzUPtEQDdGeljpWcPYykuzKLuvBE6fKjwx6nKJGQL33Gde0RWilVve36j
2b7otKcAVf9VoIYfYUHeV90hDitgI0uLBBrkq5lvIBGE4IcirprflWbzTfQQrUuM+btEruoPTvt9
1kcbCW2BT7eK900yIfBOnLtGQm/vcUBGb7UXQDUY6x9Tpr0GNR599CFplP1QbvSjD1s0mSyeoMhg
tNU5nEUNw3Wa1JRpWkvip4HjTXn5uvqmIF2RRSbfk8C4x1m+IYgQoMAQ3FoBShLOhsEGDGTit7q4
72wrXWfZcMlVTTO/cR6FRLYZDnO0mdGYJERIbvpudlfuu7A4xDEyLDfcW1kgdZnDRvfj1kZ1OR6C
XJ4t2X1JlYMC0SMgMMmomaVF5lmZBdm6MmJMXEjaKRlRj8coPOTwHKLQYRz+HrEpXpFD9kitjyw5
OqHU19ZQMTyEJY5YOz0jA0CZb6jR5IrkTUXXUsOzhiJ+NIUJ84bmUq1VqT9xUNoooxhwILe41KQf
a0ZDHTxjgkSE0+cIi+B87aZktq9TgvBIHiRDTateG4KSj+YYn1JX4uHhQOQjhWpcMfgD+U8IU2Kf
PnW8UqG5KbOQBCRhNJchu5AaU1+NYd8ewhYcSxJDoHNA6TRTfZCZbV4m27uaw7w4NlMoocNMBcFY
KJRyp0M0EGnHshTY/ATq0gj+I2KGKzOZks0oKrivWtKfRnoMe9F7RyMZBUqb6omUJWcjURwASWvn
dSNM4Nm98VC1ekEKqreOGN0hZRxeRameOxVBpGrNck1NRCjYJHOfeAFYzDladzeO9oTsrvDyrVSH
jy9eEOKAWt6s2jwFhJIhkLsdRl2DLZE0fjb1pGmgr3Pj6uzJr2YexAyu5JmnG0UgrSkak8RStjoq
PtHDlMqcHQrat1BQjCQzpf1QtCQtpxNKzRSYu3MWeBi2oUZE8uSi6pnhJ1oPmUMicRwGBKFkyc4T
FaPAtrZ3GNs2aoqsc1k1l6RmJiBq89YJu3dXVlcZ/qWqnV6MaMHn1u22C8NyGw5fKKS2bZU8ukIh
lMyutMbgAUTxvEPy3W8JMsaj3qANyJFdmyTVRvFhyKa9aT6n0SQO/UTT1SSHuNboTBlx9AoUHDOY
aIGa8DNgb21qGdx47sw/LaJ1OHWsDqo5TE2GBSuTJ8slsVxCFJjtZqWhGvN1qzzUXdCejIaICJe8
TbdoTgaFh20pk9FWBk5Js4GNxi4Kfe+KuWJMZB/vDmzyS6akjRI3vgFmMprJ2oSItTYa/aFNWrWy
FsZdIbBwWIa1g9oZrmw9OMymW16n5XAx1fJ4z82V4/TnuKmfUantcQz4c4+ZY1FGNlX3amB5xV1s
n9SokaZcQT1YIDrJcpfm/hKI+VmHaoGuJHkFQDeulmTDChgZfrAoEkjOw63rxriki37rquxomxpi
uu+I98sVa/b32mRFTtDYbfse+xt2EofQXBS5Qda8TLDqTZ2xtQP+bxVYYAFrkwQqIKrrhsMolMbF
2ko7ao8V0OSgWF47eQogkEzVddoAgIe8+jwBaMlwBgPFI2zAKN9JlXsdDZSoc3xha7pY0sx9DhKP
DilI4eM8cdez0oeqS34f83UOEflai+qHuR5OesppE9D/G7A837QW73oJDsWw+wMAm/xAZsvaWRhS
hidfBiuDHeY8cNTzp8q4hAMD/o7KciJMECtiDd2qWem0oCPcpauStgZG01mPKx9jKDHXZflAbZ+s
9d7mDU2pQRLmBmt9cB690Oz3GDt98Jdi7S5PnnKL46xwfpM9d9VX5O1Clzss7DOYKYJdpzZANnAQ
atIaypB4nxzrtbK6J1oGD1qFFJljNhMlqCvaPJIBzo6h2/EVQ9tpR3TOPsE20bTjwZPFsxeWdxa9
tVUX30ZdT4KIHdsssdCzdGhOZRc9TGANNDgFEsU2sAPvQq4ifyGebGPxP2L/4toOD6rLv1BdNytM
bqj1zJVVaI/lyDGNsearY8R7FgFgTWP9YNvcQ8IMv5K2sq2Ve00X6OvgQb/1UKKQmbJSE/nmLPhD
NcbrhCAaX5xIukehPTZfA6t5mjR50Brgbo0Xvcwpu0xySTg1rYRK78cB/oCl9IPtJme7R3a77LEa
Dbiq2KCdATpjjpuqwkVOOtoQm2+V62x7LDeugjjWxl6E1kk8JFFKV9ngrwLW8OGMhQKEo8WnhQGF
QD9DqDEodoTMcDOIdF8YRnRlMVp1DGZfU9LtrQaQTwlJxBgeeQ8rfhn+ynq80tIC4ot+axPL01j6
llgtdPNh+cPE1ukPFHLKYKfE0tMQB+DjWN+NM9aQSdTXkSW6lQnwwMyjDq07M/yJ9ArLTL9EZYhe
jH0XYkG6UpZ2GzrtTrb5/dhHTx1TQTBYEa4g2xwYRVR3XjHqgHOh9kljeLNS91TN3toew8cEf+Zu
ynDJ0J9ePGUFipolC6mbOQdGbsLsyGO/wLS2GkMEq57CQGcN8Zs+IntIA5d21XQcCvpsqdEOO1UC
EZHDQcuco9kqg79NyQaULcXA6B7TOtvBFatXNimeq6pYxMFkQhYtwa4uwY+lQx84l/Kr5T0qTaYY
IzR00Kbb7kASVX5gbSIjOhPe9DSTfuFXI7eRADZOgXfzTCyw5cXVrm/plxoLcgZ2FEk23rxq2xz/
XpPdNA6BCnlaAk2ZjzKUl3RqUSqz9ObJ9L3NVHaIiF1aHDktlBVoeDIpPb8zKcEr9ghCa5BxK/e9
qwGPdG0gsZqM/lDoFFupiyg1Dg4lFIB1ATDMDxcwlQfec0QWs+0kKyxWw2FtY/q/DmWiX032Iy3i
s3SQ5KczKl72lygiekM6xbCDWxUTGbmZiebinzjiANuZshYRgzGN3UYz9NUUjai7GzAmIyB73gSS
VPMgwr1nxAdnECSNUPiCfFSsW9Pa1DO6ycT6rsMwucAoK32RKwMvRl+sRuos4jeLa5Xrw2kprvAj
5N5iRUl79DKUOBRjEDLVbQ1XhoZ0xc2sTYIe7GFNtw3CjiJgc6y8nQO5E2o+i8I0AKx09YPTgEvM
6oLRGVEoJc41W6UodBL9rCHDNHoSwQLwK/Qx0bZZtDed8NJWM1hKFu9h2qF/q091wKvOa4vO/KtN
4/k0l8vYt2Wf9BrkLHqws5x+3A8CaJ6gY9kAbxtaGHiOC65qOXT1BH4vdJsp1d4qnE9zKL6H5dey
J+dMhyOr2uK+wQO7wg195yT5lpYPVbX9ReeMic/pEV/ibRvDUqts7dC12YvXf0tIylpptXqMzJF4
Z50gbCI7Jr4bkx5MxrweehzdEKF8cL1y04xkJSNwAD2r3gmM1kVenyKa5pvwYkbfRqv2TkxmOkZr
+gP31IrYWML5DY4jdd3QAVQzNzanLQ+3ezZUlM9JSxkxULvWs3mNKQzFmZTPvD3ckBO554TUFKe2
A9E2Y4ulM4whE8cTBD5WMA1bjNIfaLBSXSbiKyTQraiG50wGd4mw3zC/FL7S4LXVbEyjZb+RFUcl
UmyyLj/pjrbBfLfJ3XRfJtVNiBgSkmbxEkqPZF3rPGqwtQcijIs5fiW195HLeR5+9p7JI07L9pzY
1V1fEn5FJg7ZYHMBDb1rLFgmyXWcSZO8th4yWgsTLxOMj4R5K7XivcVGtVIeIZCmR0cqCC99w1pG
P3xeTcOmaoJ3eodotBzjS5NYYG+1HfixaOVo3T0GqWIn+2bYpHEq2bh1mkXySOoPJSS1CAhFrFYO
DY1eHaWmPU7ljgiTm8rsfaa/EfNE2/QLddMXqMas+Q0f3VGf4gPpl2LdlzZGWqPcUhRcN+GkrTBC
YxjVfc0toWHZ6fdosO9nZPJwpJljeOptSvvDHDqkj0m2Bs17CewhO1RBnazTyNPXfPOcH3c3C+mu
O7nQs1h4N32auBuHGqco5q0a5w4o7E4uQWy80CSkzVvDi+46iS+tjTgttK3zLl1ydkc3Pc+RZfqx
O5+83o59CM8agMepIZUXJTMdfUkUY3GP6PHgdM07fLHFxBRdCyV/dFYbryEt8DceDBC6KJW1VmNx
rFUTXNWZILULDRoYiCuNs17aO3tT5fOVVVYbD3HCdmJV5rNDikvPOtGVJceFgHHWpDE6OSOOyMZ+
mkPeE5Ww7w1gFQqgbBmgAxK3dm7LGVRb9UPzbnXWN5HZYkM8FRC5+EF6/KvLKXxa8CxrTDSUS76o
79ugD8EAFyh0EufJKOKj1toPKfn2K8Ju5MroJ2ZqtfOqzfZbnYOuBKgxAbdz3xNlrMtE19Z4DPV1
HXcUUY33UuBubXEmEPi70m2z2R40rc0Z81a0kYH/hxM+4yTLmP2xog9hTTEItxZzqAB10CRPg8um
WGOmGtLtjIcVs184jLavYgsP2hI/ZzRdSzr4tlfzF1RVhIdZYPiROaL8MeMrT7EoGXg5PUBY6zbp
H1OrqzgvTt9oPMZA/QmIKuoR+m2qbybH1+P2Lq/N69y2SEcPyJXBpNTtK9u+8/IOPnEa4H9s211K
2RGp0U9Se1Ok3reKY+Q6rFogjkZ3CwoOFR8tJzVySJvicI9GEPuk5pLLS1a8EaJ0qh25imEBxa0T
bp2roplcKsbFAJRGr05EBpAoa0RSivquZntuxRaY5cNUVN6qtUxUbcBz1ioozG3gvQwVkALFqalf
Rrk0b5otTRfCf3GXmpP01lpmgxe3beVXTXI/ltG4Idu0BgfNb7J7DNB1mNy5KK3Os1k8p3lN8JRr
V36s2yc22YD1BWZdnJcHvQb/DkeS5pL5PgsnXZORk6FVFzfsc2g8s3Uos3TbMtNdCnUqAklZEPUE
JdUmu2ZNpFRBEdBwoFozmB4A3dskTGo4cWVzDkJ7ONuStTfK+pI8Lry55pg9xUH3wzS4fGMx7rTY
1DZhnBhbb9CZFA9AR5EKbC16bjhlrFMXA9XO3VnjQ+dLx2rN8VysJ5zmOP03wLJJPYZQ7OM8fDOS
CIVgtyCwYrjHAj3pLh2vOAWpo7KqSzarkEBBzmueNMszyeD3Zl3+F0nnsRwr0m7RJyICEj8tCsqp
5E1JE0KtI5F4n5inv4v/DroHHR3nSFWQ+Zm91+6f0/qH9AQT+ks875MqhShol2epTcf/hWhZ2toH
plSPZVVUp1g1PlmTzks10fNAOdhL1OaBk8Jy5RAuLkXJLxHTEGau8yIZHTGBEv2eGNpHZZuKEQx9
YB6Uz9KFLj82GCvTvMlOcSKZkOk8s77yvBcwbQddwBoYQBJN08xQrcqDKva0l5QnJDNgOuTIsZAA
Uj6iSC2VOGcCTRR7JQzNpfFPpsl/7Wo8TUWJ1dGosweAnDtNVvIwbCCBryIVp8VeP4iz8+qzkdfO
m+eC+E7o96KCODFasXVn8ZztvMx4ghH25XEWRflC4TkCYA/qZI5cDq4GJvniGsu576l6pPsZt+mr
TAlsrEg/B2Hiw4LAB5Im3OFxR1SF1+KgZX1ZrT6ZkzNoQlU690rne0Ay++tpzdmolL/z04VrqiuO
sWZbd0VNJJYjoT24RLk8OeAFGEQnZ0F1R8w84bljDW50jAO9SyzGuuZN00W4iA1r5vboU8bs09fM
PqhXqDJEuYLwdF558eb7CRSEPzNV3RRXs/TfVldnoOyfyixjkzQ4T8yui4iFUIoBk/zSxYjf5NS+
u2xEYYcycNTGBOu8USGfz4BicNjbZjEGLYBKFzErWW04pL1uuqLVNY4NuO9rk97DIQe7WmWvyIvn
cO4oJbzGOMyCjp1cpyB30yySC8NYq6/hIReo2awEc4nVvwC7QspNaAMhWib9TEUn7NNj11hQbWUt
aJ77DNu0BNuxsMea+/0o6ypAOyEDodMimLEPosZqnpvFwymPLw3weTwFxTw4kcjaD6lHOTbdaHTn
gLyu+piaG3dxExfYGZEwg2KGwVYiwU3Rz4t5J0dEeAypN+W64RznjIcDpZP/zBFMYE+MlIqG9jSf
mBnZd2a8q2ejfgOE81DPTYDx4DOmVn7xKowqZCrdz8N4SSzwZw3DW8Mc72qFccUWi3WVhX7xQRvg
9BxOCvzrHsN2zxAHGrnhF16UWg9pmd5oAUg0Q6xfYvreXrpvbR44zEW8oC3zeXBsMEEe1lorKSf2
Iw0GiDHdTcbyPoni3iCVcZeDiQiQMkU20owzJ8YZIYMZzrnxusLUQJT1qg8gIPpzxizosOEXc3ei
H0uAaDtPVGWs0a2JhPquuOqMdNOU7pbX28/hm7lma+4BrVwqJBvMaGceImDYOxzWkF7lfNbz/UJC
aAiyp+botoZ9JpwbDuzlRWRhamXMmtrq3e+AR/bECXckEzdCWeQ2IsUxaiNQFQLb3tu5g2ueXa+4
iZa4carX2PR3BXlvoaqIACnG4ji4G7JadhhyLPdhpMN1axz3Onwg/L1sqoxdSaO8szT7kLLgD0Rd
lEeQwYzKbKoZy4WXb0gZZlULF21GuCOY2ttpOcGxVC/tSCU8L8O7qocmnHUGnY752BoXJPVfc0ES
gVuoh/iT/Ngs6hDERMa4Zo+plo8np7B+Wzwo7GgKqjvPrM6KcZWGPD2A9lcynwp1k6daGEVzWFr7
mDBQb5VMju7Iu+3ryXtTM//oVdNFRjsMxwbAmBqFdwWqSA6dQ3Ssk7bJCaMWdxsLVToxYPQZEUjZ
5B9bwopDb50+oVOnlwwkHFh65pEdO8klWfuoJPE7ibv3ZQx7Ox2f0tr9gPrBMTHVD8KJ1bkjIFXN
7ttSZhayfbPZyzolshICHqtxcDxSGGGLaaHb4NRmK08qJrvRBQVejWhuTR+StcgvY+6uATXr0xiv
Iqi18U63WnT5pZZf6McPfqFR8wCF36X2+sWCN/RrSv0sFtdEEP7gSopFD0AAkEguPvhCZADc14qN
q6j6M44w6nAl4uPU1x/kapQXIoEQYxo0hF0TVLloAg/AbdolXWT3VhVMGjm8FE2g0Gh0KND1RzJT
qEjBRK7szy95PhgnPdaYRSCdA7/kETSIRgQ96eyQYTR/60X5i5oIt3q3OqdNtONu0VAOOcB3BVuU
tUMFvKrie3QX42oLTI6tzs0CtxFgvu3oB4c9WDkY/TWdZH/tSkjijb+EHd8O26zIsbX00AEzPHQE
qyBtJaUhBYeq0VC2XgOLkWUXa40nd27v7KKJJJNO15iTs/K3XZjDWJLVy3RO+WUO0rIfcSbXB9HD
VXF5EBmW+M5pqJw+VCkkVLNitu7Qmg3jWt1rcnN2jNykFDHv/nWV5PHFc1aFNsj7jhNs85c0ROtU
j2PcjNE4z104EodQKSaIK68y4EQaoNJ87cvqu3PXLPQEkVtLnNEOszf11MPUeQ/2OFihrdUnFwxR
tKwFe+j0IZHNcjK15IZSpo7SjMkj6bIdPCd93ncIplO7+otlWu2LMWPUDFdOSrHcraULsMeNsZ8g
ztK8GrqNnNTd2lCB4aK4m40lRQApd+vQDo+eyW06jaAb65UsNUtpQepIMyKtl/+jcxlDVXAIh3qa
r6zv5mtV2S9679I22gRVO0718L9/LXqRPySHoZghvEOn53hfgVzCHkxIGn0AtnZj81FebZ+JWysB
vRZ6BrGGif3QQeZJNRBSjmHDoHdQzKGTYTWYUMbTF7BmXL3XYgQBWNetHoy9D4d20NgtGEu01OzM
6ZvsUvPPmSS4R4xg6WouI/R2+P7Z+a6zRkUUV9ymPHabJH+q3BqxPuuoDjbFzqxL48TKcq+5JdSu
xjxRSAWtnJ2os5qU4JmujfjOzV3OeE4b7beUbQBrKu0lGUhnqTvzzI5IvHX/LKKvQ8uZDearWhLi
guyFd66LgTV4Pl/bbL0Ufk3AryVdrrtVPOqL/AKHC0nbd6PF7ceLxsG3EmZ+btxtkT3Z/V53PnjW
uZu87ihGEoYAxKEc1dm27Sezfp71jf7SdVVgEAZMLCki/7LN+aQq7UBmwp8OCp0y/6Dq8YrM076L
zSfF8O8wp4x/PR8uIliY7mCZYOHGFnSHrJYvarW7lXjzndl1P/wCMCG07DgtTXea8vE9Y9B+zuB0
eRUSHDWhJdZ0ipnEmi3mLq15Rnl8zhti82yoPllpbojyKoqFz42GwpIaEHyF6TdhX+fMMsjCgUwL
wlrcAbyiA10B9VZ/grsAgAa86nLeuuriwkzt2SLZJhj6kewnY0WxZX2xJwhIplr2dknD6k3OuzNL
wLrj3q2G5CUB+EeweS2iqVvOjkXEz1APIV0oHlX3PQXhzR4LZvPCVGdYTX1nZsbr1MQiTCz/hrIt
hOo/h2lWa4y5+GUGyHWRrVFpQrlAjCAgCA0Gf7wDQasHcDWwB9IKdz16o/lQSnwFxjBmDPJRxlgl
A2LfTDiFzX+JIhBnoPiXXuvuy9q5kQNMIgE1aeBKGNs0arueqNkA2sZJTwl2ztrm03VfiwW6daJV
K2Y27SyBObjwzQ6ZDQS9WsFj+URCZLhqEUovQQfueZdQtWtZ9VKj2O299mwI/xnBSVCXkAL78des
/X8eTPXdZ9EhOcu8a9lQGlA7XN20vNdryQClYkVRcLLQMMBOt+46bf3gy1sDc55uYk2fO+JbgoyR
4W5pYHlMVH6SkQyIwbM+tM8kyNR3Jfu8bpOcuW3+3pnlmTvFPy8qi3KzvtHuvmapaCl+pdg1XXZF
evusO4l6KhrWsqI6THg/d5rbL5t9uwq6zHPhedkjmGS6+aomoEkNHqgcmo6i+lCr/pvNxX3fEjuQ
C4ljKmfSDaSz0YiG6De8Zqrq9K4bXD+s3Qd++mYVvADF0XUT/ZxuBzQ7wjv2UTLsrQUKkew+nAnT
s2eld5Ltj91TObYawllItm9dInaCRd1FUaDXa3mvUvsiZKZezCF9jEFRd/MSMD/EsNqsbypnRaTa
5ann2uokCtu+LAjFJl6yzu4qdre7ygVEIt3pDugkesWRAbroQ8fhLzSHiZl40XxOjfiInYxJlev9
65YYaqIYz5aYiERnIAdsdDqDX36fzGn70+1HxIpJWFvxJRmpJ2I3fi3ReQ8qdndVYYyR7FIyif7+
9+Px7gMD4WDiXvZBdiCtWAETv7JFwpzuCHQ8XeRr9sRnl760CWyxwX1aWvIUFBwzGOXawZuy79Vc
aUoq7aJr5hqBWmP9aDX6Ic/dTzZlLJic+NjGat1l4JZGFjCxYFdSH5yV8A8UGfTKmGuT4kefs+8Y
6etNL84UvSUKcDD57shbZdA1o0WA2QViOd0rBGqD+ORqJ7DcVX9xQS6BCQvebL2nRWeMZ7aXaeLl
KVs1BIovd55hGmE7USUymVKHiQa+tjp0jXjLWVGymFdNeTWH5DP2StzfIjvL1T5VJOrIoWUmUnwb
qr2A//oVaW5fOlICCLZOzkVRNDut8b6ZY64DeQWZdauU5kc9TF/u3/SZ2VHPSIEXpLHSf1UxgIZi
JMtIAJGPBcq/hkqVMewKRuZvuj0xQRwdBj2ZoNjNz1k6d1HlFL+ma3WHMqmR3ILGNbf94mr8gHBD
dWtbj3zGgHnKlylWD5aqGNvgpClWoF6jcA9OY3zUc/q2Juk1Bv8iAW/tPb34ZaH1WNoL+74N7VeD
x0f9EbPVr14IUlz3i+2EZW3+zlqI6RaWrYosn1xQo1anqtGfikJdEs/puOy7VxR0b7i+8Vh3Ns1r
y6hlBl+f1N8l8cihKapXJpvgxMi6j4kxE4JZq0/PjkbrlpavM68pS7cbJ9qXQlPEfeOAIarVwe7F
/UgmWEjo8Z9hfOkG7X7PuQ19FRmBXlFLK01H8Us8BpKnhZQ79Kx1e00VbMGpt1hkTfNNq9S1sPtD
Gxd/WbbJ/Bo9nPJaBH2cfGQk8ew9OhPGHwv0JaLqixaXVtJlM3uFOQSfi+i+qlko2S3vrM6GNnvy
yvHFtdPIMb9bNhjkvUBI8BDg+H6x66fhZk2U8o2TQzrOyABVipESi3AqWIdYOmsbGLPCpntY82MO
1BC1MJ81WFYC74yEH60AbpgFa7Z+pq7cx5R5jyuVbKFJUES+8dhmmXFvC+ME+h7OPD048EkNSqps
z3Z7wbvgB16LIT1XI1JcYID7Jakn3tz4hVBwllHWTSktj+oXpQseVcRoVGcwRJCKTIt+qM2kJYWv
fzYF6+msGCQHlQfIQhK6oLG1ngY/jiBzN4FOq5drkrW0m7PCw8o7g3HAa5fykqFEG9sS4YyuXW0V
R5adSbovYe1BBAfrRImIJv6uFJ5inbs+O23Bw8G3SWP1riz0RCCm1B20RSj1HjuXdYg5LreIkqRC
EEQUkSshkqB7CTcgnpOzw9NSzYFpiJAvqXJv36+K6SGGnp0X+ygLACG5EyC31QzZzPM25StBD2v5
HcfO0d5kPLX/njVnt7SRXb4uhZHv+8G0g0xKVB11esRTuB7cTLyQ2HdhQhsoff5udIFsqc+/BrIk
kSVQiqP2Z3eitJdmRV3tj3CI6+K7njsKDqd8s9vxteIwCdvM5GcR1m9h6S82wZJME9Iv0wDJ5Dje
wSi7GumnOFjWwvfaJ09KFe8dnKr9nLRAxxzCxgZvvCNN+rAkGpM7BF6y8/ads7zplkMr4qzdybL7
nz5PwNYw4W9GVLL+ox1zwvrxIi5CCT5QNeybJn0dZB8JArGY/vDMqyw0QTnULsFspKSNIUOMMjI9
+IzccpgSFGT24Z6L/YIZigGNyy541XkpNlQzfPbfxYJs34uSbA7EMPZgDlHbNk0gZ7CKdk5J7Phf
Lekiu9RNt9yG+a2b/HTv2fca2bcHtNm8E0Va7MBDIo7nmBBx3oVbKmWUyo7TQKeul/BRtW4kzTpH
tDcQYZEwuOMN/ijsY+MgkljGwabIIqW6sv4m5HjZol6sgZtnXXI2xsObaS6hWbroCJkR4GJkdLwJ
Cs1g+4cNV7cTELfOFUdE7Bs/Ov7ZVvWoAx00NhlXAgpK98VuJaJSJzsDafvnEZLUOj7UsZmnp7xz
Kce579pHhdd8rwPEIC1nfkkL4567cl8NqG9dZtiSnqossyv8ypucjA9wXTDYFDEjbvOfmOkrB5aO
bb9Sm7vOXTp1acT1R7VKxDVAVngNl27M57Mxn3lhVeBnfJ0aSZA7qTjZjdj5EjGqZ+skbOs+oTtO
4yfhDgjCXAaejaYx1HDfLY10Wr+XT4XNTHkRCbXma9Ou902mkSuu9k3m34+L+WxlMfqNNo40ggmw
irh3ssihSBAVMrMfL3oQCqPF3Sj0HB1IGgeirZCpdP8A8DLExiYdNBVnyQiZgWhDSaPtg451nThw
zOQXJyK+N3Poyado3jKLjChYFTBc6oHobybfgk+Fy6zhNSfkrYzzA3MhMxSF/EFe7lDLt23kaTmq
Xs37Z2v4lUzN3c8E3ux4qdOTEL9ublBgVaPYfaeAw2AeHvwERloa/1QUyl5XU+7rDjzKKmxrTwTE
DmjkcZf7BhQyeGE70LFC73ygbruRGanyGe3rVX4ZtJ7/QsjmiY1YySCAn8gqihcrsZkyQauNdaiP
S6U3/Hj9RR+6KZx5HnJQzpa8b5vtOo0jMsbYMOv9vUVAKIrP+UuZywOp1sfUraIiHq9CJf8gtThs
/okNmhJWAylzIzvrvkg3+7J6ljhu+VZQnmwfybQnjCjsV+t16WtkTG5u7vShRFaXuI9d7yK001j+
ONbI4ahfrYwOvIoVfApDRWbm/2shsSatoKhE2wffjtffAoDJPtnu7Zts8DW3TXxYev1cJNaBadgW
BdnvBZJuiutw9psvW+Zwj2lNi8X/ySYef73s51CgbUdQDWerXB4Ssb6hrd2SMsrXBUlnS9au7c4F
0gsGEQZ2xq5itN4Ue8uaD6MtiAVmrOpq7Z5y+aYoxhlCTnynxg4RihONtl4R9dLArFU5rqvqgGH7
znC6az17Bou85KbDlWk0MMI9mz8SQEl/9UnKYAnc1NMLjEYuCzUGFhqHQamvVue6aYyLo1kgTPw7
RjHgKsGaj8rer0K8x2Sw+rRFYBWTp0LCO00AkpPxbva7EjXVUjA0XBnnVORFBfrSrcfM4Xd2kXX2
Sf4wZgxGhmF4XXKGnza2ha1aH7xuTxC0zRQLPZOd2G8kf+WOkYdtaf8QaUqGDMRUp1weYS82YKAw
DBTZwK2Yw8O25uRJy5AGocF5oALTuLya93Z0mCiP80cnzR+zGD7aHBOE0ACdS9+njeurhfPbVOAD
GDWK9JrksmZJtd73G7WZaHtuwbX/6wpgqiqeSGtxKUgAE0SuXtzZpXMcBXLgjGXzXbxt3TAdNk5x
YuHDecH9dVqE/KjYqpLIPkYzGrbWRJRv1c6/3Gf6pQ38J43YF9CXxj2hn5g3hvnWr3eSIF+UdcPT
tBoC6o3LqcTkbmlNTJR2cx3m/r8U/2bQRTK1TTwLcROIxOXszfM9fvHIXjwGeFyvIUaBG7SrkCT3
LNLHqoHqbfBJSCOqPJ1c+YZBn2MdprX9UJ2o9iWaK7nN33LlLQeYAYGK2U8s73zf7s6MYd4qAMf7
Lql+rMw2D6YDQm1BKh55BqHA2nixHJJixZKd0Z7fzymaXLiuXQMkxgToH9nE+8ZIBDYAazPoF91f
jpWJjnlQyx0bbkJZVfdiGmKTyRrUzGv5ONY5aGOmSihR+tDoCvD7CfFL5spfzslo5ON8hMDNyGzl
Y7WcFWoz77ZIICniXAT2vSh3T95gJKsPT5rzoV4QldignKcFvZ1OpqCogAMT0oHHokGlYqg0HMtN
eYKusN6wmrGv3rTyL/NaEemu/lHW5A0RdQAaM0uiZGlPQ5ZrjHvJqYDh2unxW7n+z5TTztSU6m8Z
rfe6Zerpd90fTk4im/l+aKsDp4PvZdKQzkwUjsvSHhnI84HlSMkqRiK7tW3+xgTphMhIvV4tlgcM
fYzFNtg5d6GhE2sb68hSm8Rv9sYkl3OxFv85qngrS3ErpD6du7f6VVM4NLQMT3W1jW2SZkZa18UB
vTGgIBehX5oo5OEKwbua5mdRd81dNn8SqrLuEzZ3u3Y1PgfRrXtauzywV4+0KebmGq7cKLdj9jog
VPlmyDDvOxF1E3EMku+4HaxfS+9Z8KLSjUjEog8u71GUD9AcZlAC9fqCcrPARbtnqLZt0GNEF7E5
s1iKXPJlgja1/1aNijZZckElRDpcCRw3d8Z9M8ZRr8a/kj3PMccCjZDkYzCpaMFInFXPQWlgsQ5c
PTubLHGeKYF/MFckO83GYI2kA0RWryGhKySTQRCqhkmUqnNZS/9Ty/OfnA9knLXylBgmf2DKzHAa
8R8ug3lcEu6cTk/GaBn9N3YOZ316yaaJ2LeCdkKrbvVgaTupr11QpjngmOlxEKsJqQeRc8/cKKrx
IQvbIT1kJFLO6evfcXGXfdaQatRho0qrktWOcjlbSvjvPpPsqXtLS8mMNOXdcdjxtTSZqfZV6vtU
X8GJud1y0Iphr5msngCVnsBrE5KR6Dc3Vzd6X/Q5bVzCqAeqs0ooWBODwFIHgkvcTGghhN9T1X/J
rPp01pxw7gJpuJEVH6PeOHunJKI5gTxFLcNlMJnkn8zjh4hJNRAVGVYabPiV/AEEWtW+Mp9SK98+
MOud7OP/aBsRvvaNF/GR32mMvC66af3RyUWOjx5uYCk1WXeqK7tDOhCmONphOix3jlz/JgfXhm+X
H0XFCBb30Rs8njlYRwBzbklscWaAx8peBmKHnArZG4wkamJAQgCRmaGAmAtH/tC9o1dJUDRkGFuO
uEF2x/NF4zvq3Vtcj7dVyjvXnvM9Nr4DSqpbbNQEfPeEwE1a0KBDNPFCBium8rDqe/IINBlK81uI
cjnKVXxNo/1MKiRZNpxTpWlQW86kt6zzAjVcf069wT4188wcb7ib2AvusLjoYOHkXm/6B70mYMZo
2Q/ZK29YUrskHFGKnht9fjUqZKRGbLy7JJj2A7/+7GCbYgPxyvT00PSsrTXVxrtU2cCYy0O6gCL3
yHhHE9p1Z9es35y8P8JcIj268BEdXJQprngw2wMvx7JfK4dNqZmfO6MN+4ldhmPsRcrAIEPRiQPh
ZDfrv6LY3iqcIPUWOGLE43AcxPRVJK/gCn4sr8c4o4YswFF6tnTmZRLx0N2ol/F2DyR4hXqyUu8l
mteITVUdzd3yD4v0gCCXM2q8dKZ91TOtwArDpMiQoB0yg24Z/kkatiafOjskZ+9X9a/C0/tarXAZ
15apAClVrHRTF2nqtB5al7ePAAd1mLuvmTTATcaNlCnWps2wTgiObXDjeTyiwC3fKm+8+vtRp4Sd
4tE7WUDcLiV7rTxe44s54veM2xxioL5rLb84AmvvAzKP1y2abl/PvhViaP3nehPxRLm8qoSdfVf7
djgyJgbINrNK0kgnWXGT4TxaJzpj72cyOzN0cv3qsTvZSSivhDUzIGinhEuV6/dgJ8kW50fseUPU
azSXgFZb96pLWYdDplO8SaVfUI4d9RxZwOKXp0Wzf42YkqmwOJ9Tk06a9AmERDJkSkqia42uOy8T
wNdA5c0Cx5BsNBqspCNXqm4IRDM1ig2LaIrYfyxMGzj/Ntsr74cG3bLbWDdElH8Jm2m2TZzaqsT+
xDr10IP2Ys6MoqxzjahJEGQwN9LIkT3W8xpBjLLv8Gg+t1txiIrja6pJ6MUVThJgXl6a53EkZ7nc
Hhc714m358LLDYpCi3iLsNBnhJS+sZ/A4WBCL6+xxXWTrkyRUivY/Lo1FOVE64ORrMqDWNJbXZjV
YQVrv7Na/droqtv5icu35j9RQeCjBXE1dtzH7kx8B7w3luT9ETMUybR5daISp0Po5+/KyuD4I0Vn
/niOe/sVx5NF/lv5lLjTbSjZZTFKg5RvDdyzZUeuAclfGhKgXiduQvQ9w5TXxr6H5PY+auSXCy8B
l8Ga16zuiwUjM/pvehWNNfUMBWTH+XGTgjAwUo9wE8hxr3vRmqef/YTJZ555xpF/xA/50L3Jxn9S
OcGPo1niN7u2rnft8/9Ug4vERtEw9CWpq/IeFy80C0/X963K/TPCAY6O7FQOfOBp4f4IVP6MFBaW
mBPE+rqxmPQ6E5lOhmJg5lErOVE6HwZhHdFAQaPEJ18l9N1y9f/rDcaCuNpThjJEB0r5UvFC7KtM
EBuFihKIOcFAwOepbrdaQseJkbrPy7DcfISwAagG0jlEFU5De0VWjpE59an8V9LaU0IZEeDrYV+Z
OstyXn+d5Ja0QaJcyP/iUeN+4XXCls1Xh0A2I/ege6BUJAtCFiD+P0aBj3M2mbTQ02+b2M8yxXYt
oSZnw/ij0NPm2kSF7H4W8/zjNw2Ai9I4kqn3o6dbxEzGZqIUxe/sG9CyNo1SXeVAJyELCHUQaxwO
VgYCg9lvz2vJVFA99kddamDb2/EtaUu4p/RZpnrQaO3s2X0QSX+a6BE34foTl9dTGTt4pmUkySQo
JqpiWmOHYBy7hfNhi+RQVfBJhvUTHh0PB78czcjrZKf3RSPgBzrahyNOdcNeNraQvNRm+ZenK9KW
cbmq3u8uhjn/KCM/9WivmDQPvzOZCcfFZO60Fj9YQ8owp4EMqpIlvrWhze3RAfznq3Ac+Wznq4Z8
nb/adwI/5Saiva5Kj4GnBty/cl9oPBxWnGCRHDK3Cz95zGzDDhBmMBfazAEc2elsH+2WDVRRVg9x
Wz0Ws60f3f4fLtuYX5do2DHUxxvQA4QwOrcfZz/iPP4n3W3vpl6+aDo1c8cR5+YT6XsjrhCTwZVa
Eoj3I6MD7b9iKW9ayfggTYmd8GGV6PZXarnPFRp5Foro68vltxxpoe3i4sTn0qYnUtUe2zcPHkb8
XavLT4u94k6MHR4jC+efNC9JloT0vJ+O7zyO/4ss8k+Lk/xbF9pjJrF2VXYkY2YE3blBN+dEKsoh
FK1D8000kTM9Ok57jvH37LZHh4nZdCh8pGsmzzFz0z3p9m444wTZ9SMBKySttMill39WK3TUWahv
ZXoZkqbbszQmSGD+jwn3rh3zdxRlJHeM6d8oK/YdKyJjW566BGHtkj7gbWXjzdgviQH5lSPXDhrb
ZYu99Q566T4PKHMjU8CrbTcFCAJQkayEBi7TTqjy3xQTmNKUFetnS3boCiJcH8Z0494gKnxgzo9P
QVpTG+ko5hmr/+Hf/jO0Q0OMIdPHTUJnX2MEkLtlrr7wGT3NDnPyGEnMVL+2seNAENn2Uh2elVZz
czSpeINJFOJGrPvfupuMPeKWo06ZuBfgVuCM9+TIZMtze8KJR/gSdmwMlMaLmTRvxbdytmCUmgmo
3XOMqc7Gc8xIqljceyOZtHAxCe5Yqlu7xg88RWpP+1qGDU3o6LdV4AvqXZW0uAyqftcI9rmk2Z1y
HZ0Bk00yB1KkEfMm/ZBGfXJ09zefkTo2ihPUmdCkjF60gSsw1bY0z6NEzS+/02HFz+QtKiDBZPIJ
e6MauW9r7XNunV8/zQEE1AbRWO64H4T+1DkrZt5m3LeOFXWSj2PFipO0BtOkaQynHlX4SsJ4z5tu
PaEJeIprPkLFq7pIjlGjJY1mmO9nTIp8VX51pQVUrD5czcUCPI/spOk/LXf6F9stDcXYefzaV63T
Xuc+ziM5r9j/mkedkMkt5QCxtX9L07q7zKjRs54F5ECUcKx/D07+Kz0WXrMV6QbUmPV7wWE1iitn
vRspmAR0rrbEl0wkGoFcxJLyhhcmkamZ7aFacxawAj8Zo8Pd0sp3zK3MJ9nAb3+164j3pnLvJrsn
H5HTIJgT/3ECSYv06uRKWgLpwwszev/CzSYxXcn/yL6r9vCcEhPhDyfCpc9LskQLtrliGkK7I+Sl
1+9Hx8TqVr254GOQr/d4XhiCsyJkit2jEXX14b+MnhOXyZurA4PtbPEOZvqYC8JvigFIN1/IivMy
6gZ+S9q7I75iorex7di5uqKxaf8fQdXbx25k/W95Odyz9q1RBllueFioK+cPMNp8Ft5qIDEIypZa
QU3Dk9c3MrQ2Yki5zZhERfviDam+nxzkF7mFzy/B4V76IYIiloaW81Sbs01edmPuemNIKGj8W8nA
befZWYKn4sD6Pj2gTQXXgc8UYZQIPISXC414qaGcFxWmngoShFNfRZP+5fXyi2z/vrQw+SRFgGK8
vx/U+Ew+/YNXORRauOZ83uedKciLtPBzI1faXneEy1MaNW5BW2qSncGvh+nERpBm1uzsl2u7+GdP
L5sDAx0wRLvYW8O4Tn6XmL2wm8zvVir3dYd/sUQ1MC3ZgeOItGJI3B6pciR4oX18SLXuI7fdQ1KX
xQF/Cus4k5+/p6ClfUkPuglZRuVHU2uQnve1HfYuVpE2rxAJ299sdQZwfYLl21R0oYsUKV0yApiW
2j8qQdECgBgfmBHDgk5xyDg2qLyy1PY+O22wK9WuqUxA08Imu7H9p5z122Nn3VXZr2EK8p4UO87B
hmvptbwb4DAp9jq8HIsrg24aZAg1xHf5Mgzkunu69xIaJG1AY1u/xpAjAc6cG6nk1FC63h10LIz3
NVp3p3AV1+3/cXZezXUjabb9KxX1jh4kPG5MdcTweMNDL0p6QVASBe+RcL/+Lqh7uiW0Ds8EXxRV
MgBhMpH5fXuv7USrAQh+qoC30okbBSqJLGioR2+XyPhUYoFd0jU71kxdvlDS67zQEHFZTrDviB+/
DxKsuETlUsKM3ZVSqvUGdsiuKGEXuEXpLocaEM8UMD12KaXNMn1u0nZ80hH2MGWkIeHoSqGRoksZ
ba3VzXMYRXslTL2P7sGB77CJpWfsh71DiNJDpevVSxI5t6FMo4P3pYV2gWMZayhyGbHrTNrNhnLT
Q/srUgUxUeYlK4w9a1Ra/lGW7qIBYbA3alMgDwnEKjOjUy7TBIYCLbkAry04mudAghrkxuss05Ub
3aTSLfLsxtdhnjrkyE6wqnRDSWmMiaMbQr5AyYhGIuhVlKyWDv7dRx0uRLHDnf4Fzb7Lz2Q+sVeH
KEOrOS4J5yl1aewi804Iszj6mMOWkgQCKJ1OdDCt5LEx2aL36PbTPL6BB8b/9P19lWXdI8g1awH/
z6b1FCPVD62aIFnrWmXnc0R4tchNXyFLljUPpVP9UJEx2xOdpANT7D0saE5KRb9qU/VUaSxAETzx
UfQx5uNhiBfIjMdrTWVLoYzDk+zuJoRNHBnPIwz6B0oEWJQ795iWKW+7oWxwmJIiDnpxqTRxvwno
QPeaNi6GJm2OuTC++l1qbBU9Fmg8PeOYowC6Sh3jVq+gpjwHll/f0UwJVqWWtCtSJmC8SDV5CJDM
Z7GJKSF0s3tCG6/KBLSFKSz3oPX0Uu2y5xaQO37IBRmeRvcYsou5SUbbOGFi2CvSfRwZhoeRUlsi
vG1CJxukPZpo6aEzxl0pbyv8xVjDaFxhTHqJov7GMNseknuXLrsUic9EV4Y+RMxeTcEE+TfNFkM/
WYlesgyhtoUG6ISkwqMC5X115GezZHZQ3Gafs4+8yuvC3akOzELUk/4qzhP67lbdnTLLfAyrzDum
IqwXth98qiLaQ1DH2LONcAgH2+GYtUFRrUayWVfmpjYpTARkXtCFHD6CJ7l1Q0mGVNMsdI9CjnLq
cAfnseg2JKq6SyOJvrbpeCfTcjxGOfN8E6bWwhv0VYiUuurBPAUOr6Sm2MPOt2AG0riFDvYdYmG5
JwFtXEpWihuR9+QxDv3HKveiGxO/2ro3M9IxkzxxVrqTNVvcs2ieNbu8Z99K3dUA+1ur2Rf4JB3T
s+uc1qOifoGckx0ySE6RkekLiEL1hsDzKc3AxdynfYQb9cHTUIG0qnHseBa3XkosXxSIbDnkk/vB
YYb1Qt9Y+eWRYa92bO7ioVdu3QxDllpXhzYOTqzCvFPiHUNwAkegjPEhZLHN87W2WGCXQg0+e13y
4EsMRWQsQLgwYQCmrf5dTdiJhKr8oKtVewjEx2YQKUytTj7HOniFKebdy6jI2wRLJarWXDd6ucrw
Gy9QuDU7y43Yn+XFPstNed02Rn9nZgHrGdBeQc9yvHLZZeKcpVdfdBAaDFqUmWq0x7awt3wOtWvR
OTUpkt0O7dReo8apjyL/rAbDwv5kO1/xHhk3qgKVALSZ2LZdFN9QYIw6J1+ZYeXS9e4ZqZn5jYSC
cuvqCfHmMr33zCw7dohuYEiUi5TS5gdXKWBu1sq4tPN42JjdaN8Qnchs5mQC4MzYL9uqfm0N8UzD
3dmZSZUvhUOVPTQnYXyE0GtEkV0gcXGGwr9Bbvat8TKx0az4mth3/8YevlWaot4puVhmMtDZ/VJn
CHIpDpVCzk/KEvhqTCdPV57fURz8NqR6ct8rPrs0d2gxFnWIm7W1Evv4pZrosXChtJRujSBcARvA
t5Mvzj6LX9Mxjohvw2SV2kp2InbOnxytjtkghGH9e5Xpfndyo+IQK+0H2lntNnSMjRql7l6bPIwu
EnF2bBEhmSOSA+jADYu6kldu8z1u+qus0qkARt+KuusOlhqyJG4ce5OTC74MdKW7Scvgu2pVzXVn
6uojhAf8J6NONdzXthMGcmdCOrqidMl60apoMerpsBMK/K5BHcXJZ7fUmsTCJfRLl5aHXNZAALOI
Keov28jQb6xiKYc2uB/s7B5/DMJR1MwsyeMNAT4sr/9R1KTYNwlSRe1j0628K6HR86Y4dcJ8mK4d
B2A0cIGOgBblKZxaqaNTVujg+JY1jaEeG+emtkG5QJqCnBveNXbr3vx4VwSU8N0PJ6cpTZRYypNW
8x8gNV74Iq0hpjiLzFL0Ne3vL5rOXCUaIXdaaHd7VUdHGQQdlfkcZekQII/V+QoRwrZD9J2wCh2n
3lU/7MkBWvtondD56B9y7E+jOglQwDo/SETVbavf+4OtfWVpVJABvDcKYI4qLDEQcbzbo+GOLyCO
J3CwL+ntp681AbR89AAMWZWo7pIh+lCO2VU+qnDK6MwvrEJ+ivT+OZIeTsjcfuicwNyPI9IEq/uK
EvELOCh1I+ixXKFwj1dRIurd2EXbUaTmHr+y2DSd/qmPKix9dr5nxTCSCqw+dBKTnyjN/Gg7lF5F
pzUrx/CftR7YqJ5TQNJS2lYpVikbdAhWr65esNqsr5qYMsqYWtEmChQHzkrxGLQFitTcayhHpRX6
scE9/PgFU+qqy0H+a66vP1WSgl6ctOEx9fJ9kWh4BqfM4XT0qlXbE1ejqnXBWQprFyv047zIQGva
aEgbG7fft2KnoU7ZelZI+27ioaguXtYcMgsaYiq0hM6kV1SKn6wkQpPZh7eybgSwV4Lt6Ph+7JPO
2RjOt8bi04J6BWye5t66XWViKiDvqqQOOmSNBQ4Js0zJv9vGWfjQJEoBIjr+NFRSuS0LJk+v946y
zR4sb5yEub0BbzMkoVe9DUGn+cEYH7Qm++o4vbrLhA9ChbprW7fb2gU+ELUw8XSfinxW0dAjAmvj
Ul0+DbVWospz+oPV0MIyWv9QB2ivy0Yk+1YrvzNny6SNnwyZB+usZ3/SGO6+98Wr4aK0p8VkLjy3
aFbEfVJuzU+957S3MfpQnNmb0o3oTA94dmEUImpB7u8TjrMNSvOz1/gpxWpVJcz0lmaBsRYJvlfH
RHCCYDtISJrBouUOkP0qOWmHsgPiKIcHfhOr7rLvg8+NsJ8VmyYMVG88ij6L+sZ3ypu0bZ8B9rFD
MNfksLVfbBcdDpqW5DHF6snGV/h7S82PkWQz4depdWc0e7rLGOyq6JjK9qvVdS9ZApmZSnJ3i9q7
b5v2sWM9O5RV32GqFI9EvVoEl5n6UXbtIarRzUNE7YDMSP0xafclZWq0CjUyK9GNN57DNxfbvliZ
RgiiUFTa0vYIMsAgiS6/V62bDG/VosdtEhEkTtlXU9ClWs6BDekXAWqky6W7y/qSPblUpjApJXip
HZQy6NQY74F9XSPLArHzOUi9D1nTVBtDOu0uMWkFCttC+++QVpHozDyWC5+1tzc9OlC0VCW5rnp8
1eh36jCSJ2JS6HYqy9rUQ7ZqhsZcthQsT12s36ZdaDyQuEI7thuPuV+zLBx3aUnwuDuK/rYxnXyt
AUZE4ICEy44/EyKsnkZg5azqTPnBBN6PiwIuUc1H+ArB002nIt3Nh2keb9tu7+AHYy3l710RrIHD
3HZdgKAkGk40hKkKVThbFM+qjjTX9pWlWCRqm+XeKaGJamaaLmKV7W04sFDFM1IeZRTmG11wWqMQ
VF3rMjmC9fCvADulG+gJiGh6vbgFllbe9jHuWtvXHoRE1mFEOB9k6IUH6Hd8PYdBR40Qqwc0jRK4
prht2zzd69ldnA35wVcnG1cppwZ+s1GJkr1SxqxBuPxoB2TcNTE6LDuxPpt5hOcrqvdwpZcDxfad
hQdiTKP0wFaY10VNnlUbRoAZx1tyZDLk8DQFpsWDNWZ7tvLqDtSvvjZk+pIKMzlapi52Sic2bUeH
E+QSDUirJ4+swH+Gs7MnLxeFjO4epYQvZzbeKXQZeIg8iNvDH3fNhspZVq4vaTeIcVnohBGykcIp
WLK5aOwXqYcPlIbkegyaRUX76RpL651pqPkjy0rctOKINAYRRZEhuspkse2b4imTBMxZg8uMJ7zg
EOTFtxBTPDQeCBptj6Ei1u07Cgb+PrXUT3QRqKSqwTEakvLR0rANIIvPB7XbJkq6T1t4zL1fnAZP
nJy6sb4O8TFByarFIw1l/9pIm/rQjs0txmzoEJ32TC1wm1HoivF4Uv+HoF5Z5q63uxuSxw55Ge3G
wS03PiveBd5DcqXTg043lBdFantVtNtIE/IuZZHa2OKhTlpzL4Z4p0s2MaLTMbwH/jGNTfB9LauM
tE/rOwvpAT52iUzDw7xXuDARFHclmSPASrnD9Y9fdHLCl2z6mq0Rb60UYFtvQXuCHB/szdRnrKaU
XaKge7S8CsxFvcsjmNJqJUh09tUI93JYshekdVCWyKI8fThiHd9oMXI1x/KHU6Kr7U5wgw10i/iW
TIaylofXP37xqmrjJVa3YyGSHqNsRAkVYYnHY0nAT2Tv0hS/fTqkw8KRfk/pPbnF3uAdZCSfVKvW
j17YXg+AwrcGpdotkQnfVaO2N0lPJsuoYOls1Kj8QOGWD6F9kH7hfpayHK58/kVopwevmYTFdGDX
Ez4d5D2Y+IIoir5kZdlNxWYABSs0oFTmDUcca5PsxSEp9lqRVpSG4aMa2MPxZAFEVFhs4pHuFiF9
w6Aajh5Si7bz8yU6Zx1OTu5u3AyGjue7jwas1YdYESvc4B+RDYAgxXm1rxwwJ/YVKUvqSShUdzrH
0a6GkfAoD0Eokw/7dmsyxbfGvk28+F70ug9Ksq0peAE+MIAYDiZ/nRW5T6VZJ22iVKI13oZg2cfG
o5VbjwO+7EUwkCUfTpt/tcsPbiVCwASqWKcG3mktLfyl01cH1+py/wriWhjso5S00qsMso+dQLcL
7VrdsWwlVJeel5mNq9E0Hke3Gx6cgX0yvWTr1q4x33uV3HkolTfS6YePtRo/Eskh7iztgKWn3nsl
7FGqf+U2tpiggqJvF0aFeoxvU48ETWBnttxgT3HYx2oFTdrF9/BRFWhber6b6GGI26I4cdukuJCW
hROe0rIPHupOdiDgQP3W+oDy2EWmS7X0Gzt+sXVVLD21KbOlVkZPFP9R3KWJ/FCgNrrmEFvNzL/j
cIvXAN0mwUHen5LshgJzuSQCgYEUtWO1lJaKBNeaXCBmUl/pHYwB5Ej7oQwxRRqTJwDz+FodaM+0
o/fcJVPiaxmQJpPiJNVqflFtu39mo8sBSTVujWajRX36aNBS6gJerVzl5saSbk9S2Cg4/QgWjxSw
WqeQixwnlu80+TVrAMTsmypv0GQAXEHg3o6f28HAstY+joJEzYD63rEZJkTOgJYlQtzs0cdekdtG
ZujQxMssIOxawpzce4lPrEAPGwErLYnvGA+RnBNh4lV4ad27IdDFp6JY161VfXbHrsLBoBJcouf1
5wrQloPj3hbQaSKgbYsgAlvk632Pr1WYnzGxg0FsnTt1hMKkjWCUehlSpjJJVc99K0AMVlgfp5jx
uCo/AcKVO9OGm9KT9aez5eBTa49sBkqk5Q5tCSkYfo3SsyorvFeNnA2bIAwqAr21SwIbVXyS3A5Z
WtyQE6Pe+b6xpoyydk2vePS7hl33pDsr0d1GpR3dK1gmMo3c8yKmW9s8IvjTPoFYP9Bytx9Fqnww
pPrsakp9i4QJegqen6zW7F2ToywVnhsdihp4p28SMGv25fWY6MrTJIJbNIbzWg22eu26rVxGmUkY
iBDACTv5kOIxYT3KV2+IlFMYBkwSdXTsuwinKWLwk6PyWRROhZpvxE5m4JYfv5qaJhYCZtKnrsJv
HfIdCuMczhJBrKsK3MACowVKi8gbPmgQRlBF1YoIbn784g7uB0+gCaYDqy41lQA/Pq5bBUUrKxln
CVqQzhbShX1MA+HGA+1NIq636zpicnA3RSgeUEMotIFXRRt3O/Ivdg4dqHtGBRUSNk+0i2i45y4C
Qlr4m0aHd6hIxkfLTnBnDdBntPYVhVL9UARw+ug37X0j1JZGV5SfwOzTs3NssHSNxgoRn1PZSWdf
hyPR68GrtM2EPO+QUIMJdWRLvdtaZAytizzCvVkr5SpUim+UOep9FzvFCu1ee+uDKVqZmLY26ECw
/Mda/sTrD4/XfBz0VFn1FoOxl7JnnAfxTiS5cSdwEF1FmuFuEBxp1xqwpdbI3YPq7HVj0K/psxbH
URu2bmgiy3L4hvqKfh3ozYtJ+NAj/TPcLeVwHMbMXeqDcHdsK7HV9taXIbL1tep393bHbdOskmJh
irHWbuUXayroVBkACCcih8UcwMbZsEAWTZn2t7V9rWtpeWhRSaNmZeUQUGVD7vPEQvpripNmU6Ws
EiEuCDqxN2FpAHIDHbTUKvXGKClLs2igS0uKTvPSvIZmh6Cczd6dLfudRXP6ugVMdKXWt3mgwVJS
LLQXAt5VXYd3kCSGrVZkaIFwA7NRPYnBhwpWl+xGTOJLBaCpPHBfTSOz7lsmYQRjdB+R9Fyplact
mB/T9ag27SnU6u4g2uA2y6NviQ93fTAcVijsmLEIDggHKnUVIQddmnq4S/OCyn1U8xFGFaCXBh3U
3tmgl+xQkybExI6pv85DuSWqFgWeHiXD+geHHz9XeWxgE9GHw8qJZmFPsjtwcI8NIH7J+0xGT6ba
u48u8lBK88TEd7KWdPM1FQGFQLwG+RJ9SE9lbYlhbNKnYeO2q0C7RQmzZXYNljX/RyG8+A72JTo0
yFGuLKkFj9SSBN568ImqiE+ObXrsu4J0jd99JenD/VjjOBoAATJdabupo35QqhL10/RfwHufZVdH
2/VoM6N3Ari1ovC9UhOQGBJL5F5l2c6iwaNLhHexDdGzaCZtidgDdevCrhNVfo2jpN67usbjVHdQ
E9J7Tc/JjTCaGw1EKAY7fK2jHm6lWp6K720RfWl6eMm2ESAwEtVBaQes5fwo+8xq11Rvt36h1B/N
FimdMupQ/01m08KX2V6m2UrLZXsbdKGCxz/CPI4aJ9RhYCrjftRg0LhBbi9EMXr73KOeWxvgaMif
HPe+tDG5jlR9GyeiZllRDY6w02msEV6yCqlJ0+cvtBCyIwqVcq1QGD2GDJtDpKrmWmur4h4L+s5J
yy8NeJavZXodM+U/qqp1B3I1vOmF99lDCbojWehZyYsG51JT7yLQ/cu2hYsQVpVNTQIuglmp9UkK
t7yzNf0bCnbxqHr1jvSLfK1npbUK88Z5bF+H0bS2dpCEV0LJnvJMjk/IDnCO5c31qMT52qpH/0IC
iPjPMA7bZKNlEUKkk83nToklP0UQcfMUVXWcbGtq2ANLY2LBFRTv40orl2UzPDujDz3a8O9x6rNq
HOuPEevhhZwWqS5GgCObZrrgRWIDDcMMKFHdtAKuCnP7j/CO//ra/z//Nb/9R0xH/ff/5v+/5gXb
Cj9oZv/799NL27yW/z39m3/9nV//xd+XD//z+Mf3vPrj+mH9+Obf3LzmpxeqiPO/9MvR+Qn++RMu
X5qXX/5nlTVhM9xJPr33r7VMmh8/Cdcy/c3/6x/+8frjKI9D8frXn1/BmTbT0Uhoz/785x/tvv31
p0Z01H/9fPh//tn08//15/XwkqUv1fwfvL7UzV9/Eo35N2olwkZy7QqNFJ4//+hepz9xNf5A0x2L
9puhE7BHsEeWV03A+Zy/mfwWRE5eD92wp0yQOpfTH7l/s1SyU/hYEWbumnSB/vzfH+yXZ/jvZ/pH
JtNbUp6b+q8/p+yQfweyKOQj2jDQHWOWwVYQKGsoQ1uwfveDDzSVrRczVeEn/3Qf/nm6/8vhZyF+
IvF62NUcvg4q3VjkgYo2vm17CuzvO8EsOockOzPRIwoG+LjrF1TuGtyglvnv7cNPh/nd7ZlFroAv
YeKm6bE1BiIOV0VmNve+1vkdLE8NHdD7zjIb/GMy4sNB3LqtE8pzIbUitE/QhgQG9guhP+cuRPt1
fqG/kOaNXnOfOgjq1EZ7dsSD9zJ2jm9cuIxz79Is0JmWQAyzyMi3ONOyG0Nrgk3eS/QKb9+lc4ef
pX5VKAEtUGsoCayC/EQl9amIVuaFN/XXLLh/DQR9mqB/moBHhUqgkE6xpXOJrTzOTeu5q8ltA1sX
6Nomr4xcnhpMOpeSLs88En2W6dcOALF602LrXBa3RlI7K9qf3qqP2J++fcfOnWE2uO2q82OtQ3uR
CeWm0PVrMkbXmN1Pbx/+1/iqf9+y2eAGLuVbWTDkW8R6kdh0pVNiVIU7C/Vc7/T7NiiKR0vGtVgV
vUvF5e3TTof/zZjUp6v96UkNKsL1OCGQ0ze9zw1dn0WSmweKVBlZMLzcb5/lzNumT7//01lICQRW
KSRPx5RQAiFWI0IGChVfejjn7t5s0Cuqn0eVFvI6K+GNGrmQhDKnWKRpfsgzHO625ceUfVgIvH1B
515w7dcL0gOvoMTg5dtudNlNsWjfok+6ptraPflTeEBj5RfCNs/du9lEkLg4yNOSiUDiDE6XeVwA
dBdZqV4Ifj73Xs9mAjezOo0vFSHGwOq+kREh9mlqic9JzCv5vuc/D2U306worbQksrhq1Y8g0uS6
6UNr8/bDOHMF81BZRUvJIW24Q3Ga8UFUiaLXcMDHdapf+Pl/XVj+a3BOC5ef319Xx72X+HYOabIw
3JPpubbxivupDheGnw0sL+uEbCovMFCJNYkRdCejsZPwfd8bbTY32CI1WsumVFbT2YTAm/b+Dlwy
nB9dJru3b+KZN/pHsPlPQ7QC6+e7UMG2qhyejJCum1HUyS3V+k9mOTbTjJdfmHPODFZtNhskupEW
ql4UW8tGiLiu6TFNRPFxSFehGUv0eE0C2zzKhApkOB8Vb/W+a5zNEi7b3SYmoWE7lIrzmLJ2rNbS
tSlvorWho+QV/vVYCsJ63ne+2SzRo44PbZfz+aV1H09pK0QzDuiV/RurSaDCtOb9+840myREbAiS
RO1iC+nBu7IabJBgcMVVrfs3dU4Xnw6PeuHxnZmQtNmEYWptV0kqj9uwU4B3omDr5Y6uUxu8b8b7
sb376VXUi44ekMc6UVa9elTTACM2dq9AufBYxHRXfvPR+xEm+9MJMhBLYZb0nKD0HHCHYqg+1sgZ
sPaqRdAjPK1S8sYUJvkdmw+4BSGlMjgNygQiyoCZ1hfeSDHdtN/9KPOZxe0U6EtWsXUckDS46JS6
wmxn0IrJEk33kT5Rm1iRBaCOn2WKmnzVag2tL7Mnxie9cEfOPFIxm2CQYyty6KNyGxIScp/SJnwY
kXx8f/vlPDM/i+n3f7rdEEj0UAd1slVxTe7qQdT33thkKxEjIHrnFczmlAo9f9Z2LucoivyL71rt
Ka9V8+F9VzCbOFBfjziOuIK6jU16AbF/IMKr1q56rAYXJuBzz0D79S4VHcj7jki3f5zDGiCpIswK
l++7gtkEYYvQQX3NFaRKW298L86WVkFUa2ZDqH/7FOcuYDYvZGyI3C40uQB3eJHpBPieLuLtg09v
4m/GybTf//kdYmUaxQhAOfg4xotOlCOgcNjtS2lUuNoaiFnve5Pm6eCRMkb08phKY39g4glL8Dtg
BMnqevtKztwmdTbiq5SPK2u4EqGqh0bDaTF0IGZAtPjOE8wGM9hL4MsjU4qMh6J4onzcdydwU3hB
3r6CM99vdTaeWwnN0kRkvtVcrSOnSBAXeOcXYalt6mhKxbLzUK9hPtlqf694Ir60Djp366bf/3ki
cVWvb1zJqltGvUnrNnaAbLpt7MM4ffvazsxV6mykJ7E72lHbkWhvWv5VToaktLTXTipf3j7+mWWW
qv16CUAF2MN5fDxjLek/OGMB4MGrW9i3ugkfso+p21ZgK94+27kbNhv1fVUWGDFD5i125FdqMfWo
aQYt3z76uXs1H/AKiQ5KlDImiVfaI7qBalkj4fWgv+rthX3xmY+17c5Hfp7nlIiwe/q+dT8YKG1e
JfwvA2N7EGfXsu1H4HFdooEKGOPEW4zlMPRHnbQLaHXIz4Pr91yuTYnwl7dPQXQ0kOnIwLXM4VMY
evZX6WoTjD4O6ru3zzFd1H9Oc7Y7mxwSBa1vF9Xl1mqc9KGpo+h5dAIiw2o0cAQhoLz9jjYaKyJR
zbgKRRk5zbteFtudzRs9gF2n0lkVpRWSG4LxCmdDAj0r8bev7ffThu3Opo1orDpDmDmvPq5r54ot
e0gyo0bsLEgPhagMbwBORPCJGnbPLli27J0PbjZtuNZoDdJJim3X0AFjDxU8Rlnh0ghMygub6N8P
NPs/Og4xE4ckumUrvcyHuTBaSbxLsLi1F8ba7+cN253NG3oQAEgteTgsEMkWJUrKCjZwYB1yekhy
MSGF2EC50UIXzYVT/v6Ta7uzyQN0gKGNKR+qwcsPnRT6slaCG6NCe5e4xuvbL8Xv5xDbnc0hkWE1
Y+zHxXawAV0s/QacwwIgFO4g8nxxXr99mjPPx5lNIuRfwUnQpp0fX3dEtgUJE9si1cvq9n0nmE0O
JDOWrWiY1+Xkxih9uK1RHYWrt49+5uk7s2mhNYwwSml0b30Re1sFGwDODw8MUaAkJxmDvHfZtq/f
PtmZ5+7M5oHMVNsutgK2JCVq8kaVG03NDoHHCqvyIOq8fZZzT2Q2G4iSdnis02vQADCvqazWKNOx
nb7v6NNZf1op9B4EjgYH2Najm//aoaHwaQR3wf37Dj9bJbiVqUvH67hFgYl2q0mOUFCH3fsOrv36
s1NXbCxtzBjqIxEyWpQq68Rwus37jj4b1UrfKkQ5OWQ/lkgZQkyjCxBb3oWjn3t3ZsNZj9skThxW
aINu2Vea3tnbEo034O5s2g1YF8bDmZfHng1nRe380i39qZNkwSOgzz+x9SrtfR8MezaYs6BLE5cw
kW0n3GuHNc4yboKtjv5/+a6HYM/GcyC93LZUZvPcDTA6EBxsZFPGBSap951gPobbXlBQyHPUrKq1
12CSfqwKvb7w+k8/5m9WKfZs7OqlmZYmdoTtoMLdrCMyByxP2qRe5YC0RgMYzDLIRvPCEvDc054N
ZnICcdYMXEyYRVCphUPMnSrFhVf2zLLEno1lbMpRDOIk31I/OyIGAZLbGa9Dk33o4uAGwwbJH2Md
XDjbuVs3G9xVVNWZ25BZjqseToSRUM9FQ2ntSjmk14XRA5sqwv7D26/B9EB+96Bmgz0LQyNRCx6U
ankgRkg1Jx4hT45FeLE2fe7hzEY83yIWdREXFDNHLTFH4Q10WDm+6wKs2UB37WoYAquhC4qbaoMn
NbomaxMNUxLqn94+xZkLsGaDnXSZbjAw4pAqV/johvPkvvLs/MITOHf06T346UNEwElA5YhqwhD5
yMtdZdwW0cU21JnnOwkafj66ztvjDiopZ2VXoAsyVE0H5Wo035O8Aifx9g06d5LZaC8U1hZBWXOS
Iq8WDhTdJXKsAGh6o63ePsW5uzT9/k93CVtPZqtAVrfqROjBcWUdRWAkh7ePfu4CZiM8GrRyZMXK
ZKj3+REkt4bQtvM2SdWaF74Y5y5gNqxNTbVG1+Ilio0gHbECFRQHM9KUovdtzqzZSDYhu/umTXuY
yk6/HVJ+/La6uL489+PPBnFVGLYuu4niOBrOAdlZSxarXVz42c/cf3M2iAsRNIVEm7atcddc56bt
Lnzbl58q6fjLdz1iczaIbWXo0nD6YsMndB9IANKXDnkQ274gIOjtU5y5R+ZsJLP/KodEAtJTO/db
qJJfLvyLC5ppwP5mojZnA9lt/MZDkzfZHEc0zfng9A9EZ/kHUCsYWfW48NwL13HuaUy//9NYK8LK
E2GUZVtGsv6Jb49D1PPYgBW3VZO9+Nt369xZprv401kUi1ABjADZ1rDJqdE89CUIQuotq7Ru/fYp
zj2Q2bBWFNzl0ijQ5ltZtVBNOvylk0UXVlDn6k7mbEgnveEnPAuY8H1fiK2D9HeALGEV2RoZYT5J
aTEhLK1WI4TCJ7Ik2gLiTWN8lk0lv+tkWkcX3u4ziwZzNvijIacFWxgJJTC3uJa+0eCFqEFkKHnZ
bvNiTF8LaWjv28qas8kgcx0LQ0KZbXOd/QdBG4AVIMe974tuzCYD061H2x76ZIvp+BhrWrIaKHBd
Ka78+K7XwphNBYHRVqMjiPupDRflfttAwkpZob7v6LNZoGqtuOydLt12iSwh94XYn4zwfX04OPK/
jhrXbyUkIz3ellkxntTMMQghyZQLA2Y6ym8mGWM28oO+LHB5mESjRBEbSwMUu5/fWvA/Kmb8C5P9
9Bx/d5LZwB8zKhQWOYNbLCHoR3ypBo+x3mn9XguTXl+zGvL1K5G0/g7izkMohHZp039mzjFmE0IV
E3cIxr/e5l72NU2ibxgRP6ftxSnh3P2bzQj6lOdb51VNr9buYNPKAP0w2wO4XMSpICi/cAvPXcds
uPudaLzInMRFqby3BEj/yBe3ngHW930v8WyEo/UGlx/19TbsR+ULckZy5tUhvnv76Gdu01z8Z6SD
SyZgo2w8nBFA+q/yCjTaCHxoJCTg7XOcmfvncr+qZvZv0kQhAsv3T55U3Vsgk9/fd/DZGLcxiWAr
Bq9WpxCHJBH1GyEr58KPfubp6tNt++nLKEgZbwu/9za1wloXXOBtqhMxMNrKhQ3Nma/FXNIH0boi
26f2twT1QEO3gmZpgBdfqjqoTL+Qx36wHt++U+dONRvsJFUkcYntdtu41QY9qbKYgNIe4dpLPc83
hucd3z7RuXdqNrQbvvB9AeF/Ew80gcBWLvJQferQhlwFTnz/9knOPZnZ+B5j6bqBXiobacsEhDHk
kOAxzXFEHhCwxeO75C247359AfRssHN9DJQNbG8IgF4kUuhzbA0vyZzOXcdseGO5deMhhrweuz0m
9Y5o0RIr/sbFt/K+GWQu6HNLbSgjg4ib0IZacUUd2typqVZfuEVn3qu5oi+TLB5BnyswsdHvqriM
Fl5a7IcgP0p8NESTWxderDMTyVzZlxnIkeGbBtuhtdpdjM8GUDZBme96o+bCvYzVQmTgi0RLRCLa
XnPxDcvcsdplYPV4Ot93luk9+GlGIdVGa4QBeEsK4h+vSnIyPntG4Cb/n7NzWY6T16LwE1GFAAk0
he7G19ixncufCZXECQjEHSHg6c/qnImjmKaKaQ+gkbR12Vp7fXDAb7ck3WsNZYR6NY/wXWnG9Apl
0foThpd6njgMZi5/wtrTjfhuZgsA3DFIYqTb4HXqjIEDWDQHoPfy81fmD8cIbcueuSqWBnYoiweL
mbYAUqpYJJSboizUM+VkHDf6fGUD5BjhTdosYZNUsInoAnYPpItwYfebUFjEpRNsa23AyrModSrf
hdGM5cP8VTdsY+++9p1G6FeAOkFqW8O71j57Gg4w/yPRTDRsvueaNfLk+GrYd+dpyvQkF202woA2
djJ4U8EaXR39Gb5Rl3tsZQowNXpU+5PP0xb4iBHoIs9OvwQEBjNwLn4sNByyiJjqjcG3Ml+S8194
Ez8UVdEVa5v0qlCTfHRgFVjAjimFGQ9m5p0ZIlNiN0KLI+02z7AqEx+IWXgrpz1c6zaaayWA/tHY
ZTXecLYkaAmcpXFElLcF1/Wny52x1kJG8A/AAGXQwsCxf9Rn2gSEaY+eU3Woqk77rVzvWo8bc0BW
5HCOUKkVp1PziFQLhWeWHK45daerBVXHZ6Dhxvqy9j3mdNC6qND3sZ34s5VQFpyvxQL2Eq3qrQv7
tQ4xpoHGkvAfYXYQp1ABQxneUHASsi0J1kqc/5GTvhmyPja/JBFzelVbNs9/qcljZexYZy4eavgH
+Twu2dYlAjl3wDtHOlN7t0x8SuD+hrEFAK2+Z8O8uM+lsgOQEyB7GI7KJ84XlLqKOeq1VUyvyVSm
MEwX5wLPBJ4yIISUrtUNxw517VuizPdbmJmSCGw9mVV0/RwXMKaNe5CyT4OEI9LlIb/SwqYM0IU/
FEIJdN5ZdSNM9XPn0QXi52tfwtgUThjdRuCujPp/5IBpOYqJDUmM0vDmvh1acNehQy9FDDYDwMBN
PbI7IICWnUutff7gN0OnYo0FLXhhxXXt61/BDCVu5KLg5/lyu73fK0gZ/v14qlEq3hHfip3AYidG
CJxL4Nu+0VorgWsbExFwPIXPIYDB4clRsSfhKBkUqn/yA2Sp9n2AMQ01eoL5VQK4SF8Ny2PN4QEE
X5t9OmXf1P+NUzK5lV+ieeaOHqCvScCZgEnM5f++svewjUkHNjGyFg0u9zWo6D9VcNZ8FhS2Dk4J
uKiD+vTHZHDBABcuiu2BiFQ7e93Yd+Qpsj20gW8Ck8DB/oHZjn7nbXTJ+7HITAmgnEQO9yqYAEIK
OIVwH4GFeMpBlAFogmf9vshg/wj8HA5Gvd1XVyroyg9eubg3VKJ89HLfkPPi8u80CorC35GRwE1C
I40PA4sh/ZWzIvmUejBFaQIcBcsFlngTXDJhaif1TeFwOG3A7u4I82T7UzHqfUIosB7+/hNDQqc5
TVJktSvYPiSulwNUBz7N5W98P/jhgvP307tlkLkHyt9VMqYJKBOZ9dSxydp1j4fy7r+f3iRuQJij
iitNS3FTeEVx6iVsf6sKsr7LH/D+/MJMHV/VwKEhUFhT0nm+JahJnmz5EYbZG6fNtYFsxKfmQXdm
js7xeDaDASs3h0HTf8NWbn2t+Y0o7MreS2rLz6/gAQUVol2DwQkb0wW7/13NY8roApTHDBUw0vFk
PdQKpKahCROAsPc93cjcL1YK7y/Al68cr8/+AwKKxKzGxVFWpmLjfLQWhKaSDgY4Iuh4MMV+I74z
ArfNwzzBgwvY+v6QwVggyv2aQRclmxgQlL6OBnjUf/YWYt/NYt64Ll4ZZqbEDi7R6QSL6ikOnPLr
0LSvqHXzw8H2T5dbcmUgBEYcetAvoFwQVnGJ51XPArvdaEAtwMvlp6+M4sCIwy5o/AKFL/lVUYzs
18yK5Z5QWIS0GYiXjUWkvzEg1j7DXIr9gE8SZi1XfdG5y7EcfVy1ZXDJ+7HvQ5y/JxT4F3ZWVU/5
VbnIJ/gjwZS9ok9lsDx0OQogL79k7SOMmK/StEh7WJpeOYDEfO0hmXquimpLHr/2dCPkh7Fzaxus
cEgCwLMEWteN2n7cOhmvPN3U2fljZk9lDi/rOV9elQWQhGphCnG5YVaC4B+Vneixnz4bzMG0HmaT
MPs+O23NjItw8Crw1S6/Zu0bjGUXtVp5m0yWuPJIA95BUABkAIMkBxiofS8wllSC2tFlBOYB6QPd
3dkoB4YZUbmVB1kJtn+1dn7nWyVSiGUXPM4OFLKJ535r4N4L/Nu+7AEA1n8HAk2040uLZldwu8Et
OudDhEvlcmM2Wuvof8LYSgKm4aDUA4f3Q4BHcpuOqYCASJNf+/rAiOTFBUAp6xk+oExJhLvwXw0p
t/LpayPIiGBcp9CqqD1xlUywZQwc7DtoAPvyfX/diOCFFLgQxwEDynEwLW1S9yeCi8vry09faXtT
QOcHrBj8LsV/n3kOGNoMeH2R21dLQ/Sny694/9DBTAEdlz4sVWWKzFZa181JqWUBvWzsOrjokXSC
kd8CQsyDwOL6pLiaUF7tSBLIjVzOSoAwI77doQ6mNJuQvZM10Mx+Xn+HxBlMQNj8HRE5zZfLn3l+
3jvbd1NrB+N5b2pQAXEFkvU3mKbCVduid8DA/15U9dNq4ax2+UXn7c57Lzp35dsDupbVDIeh9Epk
zW0PBs7B8yGfxi1zGzt8nMNKJ/Vn5Hc2+m+tAY3gX7x+YqTxkEtS2be2OefdvPFjn3o3XKDG4PJH
rcQQM+aAHPawCyvr9CpJMf3Onp5BaYdv2uWnr41yI/yboRG9lyFZPPccABvmfBEuCoynFFy5fW8w
5gBSIak2wCE3hoet95K6WfFTiyT/beUAQez8CmMmmIq5GwXMI65mgHSx5Uz4RwL918clGbN9g9iU
4vmYBTo64BUJOOXTQaDi+DCj4uM68PP+VGrfvulcDLbLjbYyskxVnstRd5O0XYoaD4gjyrNCorYA
tz65rFpGkDjLrS3pyvAyxXlL18IGv7NxkAY1Gvaq8Gse2qTb1zGmOi/rJRjF9QhFQ8/EIZnFKYG4
Cyj39OVyQ639fSPkadt12BzW6BZadUevC3JwzsTrvoefX/pmPskG6Y4JsMvIRKf5dWoLsB6yeatK
bO2vG4Ht4rgsC5z244Qq+6EWWBxVAHPyy/99JbBNER4czpIA8hQeA1XRHuBU1B2FAzxVlxfzxiBd
+wAjsisLhf05/K9QkTtZ4OAyHvkCbqeXP2AtBIyYxnORZ1oIj+HTDt0TzhbwNzlXI0aaifR1mNtl
645z5UNMZR0YrkOuRtxxegFMytsKhwJK9M6NhCmrG5HfsyUwLVDcqNY61IDaDkd428G0pQnAZNxo
r5UONy30gGCt4FY5Yzj5Dv+sgKrAkQOMXj5iIrzcJWuvOHfVm3ioVO0qKwPcN0jpTTn1NLLH8dSw
zTziyk7B1Nk1VskrElT4BtHcWiXm2TMFaXZvWhduk4mf7itWZ54R2T586ADNlOlVS3rrR9mCXg9c
UnJsSqfcyFSsjF9TU1cNNfSBoHbEdiH5aZajOiVdST7rwHf+s6gQG7u4tU4xVvAKtobevPg87seB
39RAoYb2RGGe3hVbRZRrrzACHTftHuic8D8vbXi7CoVw9GbHOxOcdjaWEexnW0mkXuCKXAgKsYf/
MsPaFbBO5N6zep9KiZnyugr7eQe+61YM3FUdwlMcdR91BiS7t1WNsdJQprhubGvmj2AnxXbQLLFn
L/n32sra2OoXvhXnKzHinn9/E4QWBO41qAYp1NXsKcD1LnCUcKlOgEMGmNu2PxF/mY+XA37tXWbA
WxVpYHB8Vtx5t0GrPDD6oEJndoYhkDILJj/YPO6bwEz1XQNrK4CmsBOBcQ+MSVDOP2XXumwFuesK
5IE2XrMy2ZuOeq6vHYEbCtwjiR4uegAy3aX0vLW+3GQrYe8aqzplmVIelMe4pkLND+u8LyCC3cLV
FDBKu/rv8kvWxpkR8+DqepraeRK31PdDZPZJ3LotiRuy08yFmVo7fxEymAfoYfRM2+cedNAbOKOM
V/s+wIh3i4AoAXAzj9Ncn+Yedcz1oj9JMLg3XrDSDabMTkI1IMseI3dOgkcNs31ggUBZWKpb2VRb
SoWV86YpthssoGa510LLl0zO0bWQHWi9PL11ZB1EzAHpI+hA3HLnSu27yDFFd9B54RQF0BY4GP6L
1ihj6ktcUvJeb120rAwtU3g3lly3ukC/OxZDwjLxJ9hYFARu80dss7eUEWstd377m0lMptDr6x5K
Z8V6MHYFfwTFiES1mz04Eocqp7YfllRs6K3WBoOx2gOh6rdF7WJ1gUNnqyYBDjUsJwGWPOT9lh5y
7SVG4FvJpIcKO2J4S0B5mULwwAryAILy96Cwso0t91rvmIGPejAoIZPzpnjA5IUrSYuH0zJ3zxAw
+lt5lJVp3xTigZSWa3/uML1YRR86A0X3ePnLgmKnsxkwyFKbk/5aqxkTwVQPmnLghWMsnPrJ8eg3
G7y629Lr5XXjqK2F+Y8i7Z3UkCm5AxmrD6wMSs/Zmgr/Q9Gmml7PKuHTrciz4UXlTZleqywAQqdX
PTx/+NQzoEaG3kHyqA9gOJ9PCmVLXS6Xx56iDDLitIHpvtfbg3PGsu40ukKdwt/RQUuls0FDCQJ3
5989QE8H39f28fLUu7L+mZq9pXOzGjZ5aHGGHA+8V8GzHx0lN5amlQ411XrLBFZkS2YeIx76eJYg
2ihe3SYdoroDt2ffRxjzB5ml20xa8bim2FxTxvyDtpEw3fd0Y74AgYd1XYXBAqIiOE+K5wfOYciw
7+nGREEaCdzQBBlRoVov9HBVehrFznpO9uf69s3MauXwqpvByABmrVOn9MxgWRT8Kijbsr1d62Hj
NLDQDkqfAIJJR5MH3cKIUOv6cS7OyQVAHC830spEZ8r06LAggedg/fZmOT3A3iiJi6njd6Sh1r4z
hynOG525+P8Op6dVempT6YaqQF0qXUB7ZKnY8l5baS9TD4dCdhiHBSSISwdAFaRb82PtWnakQPC7
zqA23jdqTT0cWM4OrxILyE7Uv35sC5E+UN3uzCeZ4rcF9o2qHjh05glqtjwPyR7w2cSxC8D8udzn
f3xQ35mkTQWcTBiK2/oS6zQXxU+KO3IJ1HLJvWjoF/lVdXNihQzM3zEUmS4AQ+KlhtAsl/1pbpwv
vT9gJk6p414XmHkeWXb2BgzIiN39UKfDZyEAqIoA+yQ/XOB+tqzAV6bUf7R1U4nKYHZe+vMCHtCF
7dxWMOKNLzfLSiiYxnoo8Bcw5KxgKVYG6lXLOn9O+gFmp+cc0kYSYe0LjH3FgiLYcl5QlVKoJAN/
0h36J0vlUD/s+wZzzgC1jpXCx46i4o+wa31BNu/jmMpqY+is/X9jGzFaAirrFOweBWouRNyNhQrf
zdLV93uAmiq6LrCoJD6mIPBpvyeAobZV9dn3g42J6P0/T031HB0Ab8vB44jVUJcnBc5T6DkATF5u
+venH5Qx/L2ZgAtVQBI18ngums/AQc0Hr6B3wUTvfAIv08svWfuE88vfrDr+EqDdsZGJa9QypSFM
mNSJBLP39fLj1zrg/Pubx4/ukDvZ4iWxrSEUqBs/+T7CKAKGj/1WTfzaK85f9uYVHAjtCYYBPA4o
nIuWIPgKH6zpDoZPr5e/Ya2JjGWfTl5X2Q6OvI6tsDADRXY9VFuprbWHG/EL4zGRzwL7oXQYv6al
JZ47Cbrl5X++1jRG8MJN2U6KPgliAAwBnkWSGTxGuDjUhS2P+15hxC9t+8TPz1puPQz8tSw4wJUp
7lbvUcSNWujLL1mJBFODB/5aPg12C/QaCR77qpqjGQTbsEbN6qkad97d0cDYvTfIKyWNwNaFJTO9
x5LTx45a+g+FmzUCNMCefbz8Pe8f06ipyBumZAw6CP9ipgkWxqWbkiqEfyKfY80KAGOFGsb2ZgFb
OH+6/Mq1JjTifHG9AIlGYMFr+BuGmA5/w+UArEnU8Tdz/+PyS1bGm6nBkwUcT4RasJHJUMDUj3n9
oyZw9szBDNlYU9e+w4h2stAE4iYk0Eq/KMMeFS3QRdePPJnlocrAFbz8JSthGRgxD/oIGMjVEOBO
Jiuvh2KBDwbPfu17uPP3jAV7BoaywsGPMbszGeFMl4M+D6LxlrZprR+MuJdeahcJ7Ppi3aEQR0hc
82iG9C/ntbUxntYayIh7AkcDWyxtEM8p8a86b86v6q6xN7JlK083RXgEouqzqz/Ooo36kWZEHqUg
zmlX85siPN50wkpc1HDZHfdOorBoPLBhq+htZYCaPndyzDLHYyliIKe3c1AVoU6X74BksIgirbTv
E4xodnuwk3nR+qhDDIJPqT33T7DFrTfOuSvDx9TfQS+coYYTDPYUhgmPOq2aowZU6hrn0n1mfdRU
3/klB/9zzLDtcyikU4FnOf9x6uH2YF8DGfEL/vAE8JmLTxgnwGeRp/bssILsbGP4r/WyEcK+i74E
uP2cleLBp6LCjhU7P/tYDMyNJmgmNlaKta4wIzkoE5tMAvOQ1ckX7ZfNEexveUC5jn7Z11RGJHfA
WE9onSAWWaVCUVtN6PfpcNz19H/EeOBUc1JmfiwckmM2TafbpabNvg24qcNDCgngYub6cYFDbqyb
rAKMttxaa1ZmIVNmN+KeESWHqPZlyg9eCpvl9MgFig03hIprzzeiOFeDAj2H+TEbi+U3dmbzf10Z
ON6uoxvokH8vM5WT4w4wYUhftDAIK1LkQkFIsUAQh6xh2EpekLWvOP/+dv+dZt0EbRMyemlto/Ka
B8kXyWGPfppBRVYnMQQ+f3Q8d/aB8VmyFmeZQKdXo53nX/Uw08/wPG7uAXmCrmIg7jhubBXW/pgx
B0Du2fkl7QIc7nNyncgJhimNqH9cHtgrkcmMGSDvqgUKphlPZwRIN1y3AAbOYDr5TVpIUe/sQyP+
G9nyjo3wluxRwgQfAt+NugDGVK6jt4SEa81kxL8kwiKQA7HYzkGRjOykhkWAT4eyPOxqKVOABxdC
N3UaiHTsXIELTKDDmuD6eQVj9C2rwJUNtam6o5QvMCzroJkahualTjMRoefhnMHghASMDsDTltyn
jaam8E66aV7TColacDnSVxubzikcNSi+G32+9jHGtDDBQ8ppoVCMbY/d1RaSdj3xbhVbYoVCx2hx
vI1d1soQpsYEYbngHXMP2x+ImG1IgxCydePqh1xm9sY6uTK46Pn3N5PDotPZEnCFwFYCSLdDea7W
DOXs8Od9Y8uIcdmiKkfUGlOoN+aAMqCvwzktaRlWgT19u/yStY8wQn3hBe27vEU7eXPzgQHP7kXN
ME3eRoCsPd8I8qHx2OxMOY0zRDpEwvAv/upmbqePl///Wj8bEV7BmNCi0BTGnsdf6zF5LWyIQhS2
dbue/48Kr3MSlbcAu7dD3R2diT2mWOIjX9aPl1+wUsJGTSVe0/eehs0ZtnNdnmUxCKoBRKndeTB5
7uQCbIyTZxt5wsLk4s4ImoiDMp8c8mxMHorByltQwgnhG5Gzsv0zJXsoknehMV38uBz0B2RE2wNs
TT7PuF8JK6x8G+26Mi5MazzXUbqZZ5wTixnF2HVL9bHuuNjYffy5FP43aU//0ezVohPFUmNvqfJR
HBPaT9/T3k6qLzadeB72k501oW7gbxJwlT84Sw3oAvyVRA5uhUwfEtWgzJJw2S8ROMhIjgHpA36d
N2XFb15Jdh3Ufv+kUegL/fuYev2Ru3zodjbPudnezC1SLmUGwir2N6Pv3LI8IIcxaLZM/da62JhZ
urIm8PTuGeyeVHfLyoz/rnUNpPrZgraHtn+jG9Y62ZhcaJdbk1X7NJ6rEQmzoocxYdS0Lt1KI/+5
fH6vn43pxc3zkU3w0I17khbdcSE5hOj1kLevDDcs3U2Z9an/ccYd+3DSJShirKUyO6a8g1YNFSxM
h4XPZjtyFrAEQ4ryc5ifW8jah5105ilCGRv+syw8vbWerzS+iUus+FIkM9wCYsGhVe1njX1D53sv
kLTVHzMP1ZeXJ5a1xjdmxqZJA/jTOJgZA486ISMSTrTOaDl8Yy1fecE/ysUl51WRURYrWMJCP+rG
pA3UvgAwRYvutEwTUJwsrpl46Iehuuk8Ue8bl6ZaETnXKR8WG+PS63OYJAf2dT7n+/h41HQEbIRq
GjWULC6RvDg5jay/zyUUDYAeQmC2s/Hp3xMEcQNorJBii9vaYy5moFF+GZXayq6v9e359zfzj8VG
Tns90VjVSEUyD7XbFZXFadfQ/EeO6LgCV6oDjeu+webMl1XUOfne3jVmnZywDmRHBJhu8/xD4eWQ
uk72luPCuYHfmXFMCaK0AoBohcSMA+ZkemCks36lYhjETZY23pZJ+1r7G8FL4IDp1HngxfZQF6dS
gD8jKa4FLrf/yjeYOsQqG4J8bjs/bgtJbuw5t59g17a8Iie/bNHE1qY548IhC0ZFqjShcYBKkuVg
J3T5pIk/xFkAPudBZZlrHS5/ztqrzoeNN4M1Szxs0GYsM8GQoF66KrtjMqolajJMR8z1turX15rt
/P437+GBVXqTb58XG1Xd9H3+0gF8eQDLYkvjttLtJrUXetZ60hAOQd/Kcygc5SLsyPLPYOLLTbX2
CcbK3zK7hG/chE/IkntWBHSC55N1tpXQmwLUtY8w4g8iXT8RAfViVlndoQ/kcLDyZB+WkpoyQHDT
xmYqCIuZhavXxEfFW8d3Vh7C5//vLvYHAcnN6KF9KKlvhZ2z6yTJrZOVdN2+i0tT9IerxOHM+aIw
w5xwQeZUVflBjIN6pYA/zBsRzt+fpUyx3iiwux7zgMZOGmAf6/Y1TAqVw6WAjAIn/OvSrpGM0pUi
3/WskUDO8Be2QMkrI8BU88GFRhKvw66MtUMP32AgNytA4jcuCFbGsCnmq1hfZX49n1fvKT8GLvlg
dxaKkL2d1Ehquu9h6q1Qgqyx+rmF81yDjhEpmDFd+efky+VAXJmz/mQc384lntukqeXSOAmau6B2
fpdlk4SqyZ8mUu4TedE/DnBvXrJYLLd9m7hxq4T6MvfQg9cVFtuyqtiRp0S9Xv6YtR4xIp7M4H/j
79O4sBN9aLuzecjSyWtfwvBv3yuMjX7uWCn8nDLwO3FBZB20tUAolWjJdOSBkLJlTXVend5Z3U2F
H8mbIWB0cONUs+tibB7roP6psvF5HoZn3OQE4Vil+1IvptSPdM20tKPnYhdUAiySSPDuo8nNnK3s
58oYMzV+yFszb1bSi2GwNL3AfBPZNkjU7msB7WieiH6nhsEU+TVwcMtsp/DikidDpObu3hH1jaxw
vkEt5ufLI2Cla0ytX7dUZQKJEyIGVSY6nHPduYc5a5DZq0avHQ8cSL0a7uQ1+9YlPPh6+bV/ppV3
hoSp/4Phr0UGAFXggDfr/mQD2qkONl9G+hOmk1YVl50r0ifbFkNyw4mN/+Zx+F2GWTHDRtEeltdi
cpyfYIIhdQdtvAs/IjuTL5wNwGtd/pcrM64p9pNpHcgpw1hyGsDg4K/qig9ZfgaL7nu+sW+w4As+
pJN2Y7uHKwOq2v2Qj2pfqSs1XfSWnurZpgsiwcvgEJtR/WBlmw6AK7OT6aI3UrokM8ZnnNooOtaq
VLfK8oeI8Nm52tc8xrZhyKy5DzLPOV/HtGGQO/1Thmqfpz1P90yl32iPizOPlYuV1C/vi65076gc
9/EhPVPoB+wKKXhSOXHd+XClRMVAhapWCrf/yCsZoaHf0oVsLHvvj1PP1P3l5yxLUlKC4nUvv5f+
LO8ZGbe8+NeebmzQF5GnAJi5JOYw+D+C4Cojt9wp5/RMN7zBUTAcEtyJW8ay8QA9WJVE7tI6+1Di
nmmIZ9Glr4EMdmJRAwqFN9XYPQOkuW8UGSGM4grmisa146RArZEaGDlgl7Pl5LnW9MYWIE9gWZvB
NzZOxoEe7BKyFp5i/r/8399fyTyTXdtRpnu46GCMMkBgoPz5HJQKe+fBfuBlt7HFWPsEM4gLOuWt
cB3UYJbWlx60oygZfPJ8+RNWnm7q/LIgURmuokgclDT9VBCopH2ebdVbv3+v5pnyviHLGh+gaRL3
XZOHaPgivSrbKh/D3q2nl5rNYowpFLEblwRrX2McuZdy4tRpNYmF3emwRX4iAhhqa7O30t2mn940
1zAhSvA1pfTtEMZiv0qPvZRL0UUjQ9nI5R55f0PhmYo+3w2SSXYNiQuomeq55CfA3oZQVcFjUDT6
pGYnxWUxcAuX37fWZuff3+zGs5mVCq4zqIrVY/M7hW4nC3EHzk77Hm/Ed+PRQI9B5sT2tLh3Xp0E
YVXV+xxZcD79+8/n1lBpqJnsWGhUUHlTYkcyXeRh3383dvdgbBNaIppjWCEN15BZVLHctmpda3gj
sNEIzgxFrB0XgANUURCU41U1EFwD7fr3pqIP/M+0cm1UOjOoQZ7toXDus2Jz7nt/+wK8xN8tL22e
JN1SY8nMqTx6Dhe3tW0H1+Mk6K7ti2fq+qqRNxKOyyROEvot8QETTZdkywZpJcx8Y1EeCQMQXGqM
HBgfPVYEuRrdnEE8QI4UYQt20aNIuxniiWUrQ7DS4abIr3It5JRzi8APftChIMgRLaUX7FsnTH1f
1TCazWnqxqgSph+AdtJx1e3uCyOMM+nTZXQWEnt1UQe4M0OuA7sMumlLtTK5+kYkW0XpNP3c2pAV
1O1NMEC86eQFux4W4GQHpB03mmlt3Box3dW4H7KRCEJFnqejeTzXXOp2PjXb54aVAlrPNyJ7kV1N
c9+y4e9btXGtO2jZC+Qebx3YRBYhrvlQ9wE1JpjnmqT39dSKNPQs1T6XrdN/SnFEu6YJAKI9VF5x
MrDZj1ydQKZWBmiifbObqRNcuOBWk1eIgBF0K+XM8rZjwK5enn1W2tnUCWZUwn2RS1jmT3l+XfRn
pu6CjFXH3a14WhkypljQAhLx//EkNFBNDWzQT6gG7uN6npsvCNtxY8i43p/T/L+nbc+05WvybHJq
H6cRB+CLhIR1AyDRQfi9XOpQZ5KRhyTFXvYKcm+lwyYZOIma2uqyT92sKI3Kfk5+FT71YKzArdxF
OQ6UcpGbBvAP405b8EgOwPgeFErY7CxEXaXg13XqAH4xePoEjh73QgFjbxIt3AHNDj4K6X+qQB0X
NAPtTTXaxa/JCngaBukAXMFo5Ud4xTRTNOGm9dhQwh90UHq3JRfyZFO3P7h+wj8MLcwfwgq6/keV
CnWzIKlwn8E8ygq15H089Ly8lqXGHynm8aPys+KX9hbxlPSOdQttY35bYANxM+Rk+tDyjJxw9CBH
jsdcp02F4k3pVjqNHIABSSjZoq6bgTifCC6aUbY+89NUWa13qJJ+vsvcwfuhcfD7Ih055KGDI/4t
Z/hvstH6sChPjmGhZ/fa0Qo1zAJ3XFZYoe1jye3+1sb1+rXqfeueCqI+WnWuX3CtnQI9N8GOR6La
5INISf+Ro1w86vOs/Ib5xYHCt5Y3vW2nQMp36o67TlWGtTfiajqfgp8qlc4NVjfxH23IcDekrfeE
+/35N0d29zllbEAJ9yw/+CiTOJBmRIkvzhrPivDxpXa9FpShrsAmsfcf6qFq79xlJiEFDPeK8vpz
O7L/MM09dA2qUbzUGU86K+wIxIY6LDIYYJM6+yFsrz2O2E9fZQOAa8NEz5nztozaRX3jZM5EiMQa
FGyqckI4zSBXaIsppKMarsHLJqGbuLjTrL9YtG7Cpk7muET+Iezx01RX4Av6TIU+yMJhA+BkOFGi
ryV66uCpiYQowE1OMrV43KFO4wizsfJEGncOARZzDqxv4d8RtCSye5ZHi2g/a7D/DgGR5XVQNurU
tk72obZ5G8JCKAl5Ws4hSK0O1lv5Az1Xhpm2XlUjbupWPTeTN4X24D8n1J5uXRT+hkJPMwRF6nvf
px89uBOFUmcPTVX1US+Tj1CglXe5VCyaMtQETv3kHtu++V7p8QFW0ckhyyguK5cS5hlFeeyguIxx
ueQfXNu+Zv3oRQ5bWNSM2S+rSOewb3hzCgScoOEUrO/Br4VjjGbkNNUOjHa8O5vzCZXPsgrRbgJ6
wfQLUE/QoyrrVrVJfwC0pI+ykf3IfHR2o63rhUCk2if8lBB5D2+/FwX2RsSK7Evhi+e2aMVtNy5I
0cAavNSMH/ul/hmMzu8s67/40vnIZeCe6sr70cM/8zD0ro0+t9NoHAsSjpiL0FctxpmCL3BfBzdL
Z/2wRl8htvT95KPkxR37Kho98UgS8lgm5Z2d+wQS5ZqGsErp7jFQxlPu2wrlXsi0yDlJo6xjT1SM
Dx3+yh0U979KYjdhD0J6BJPgOVYNr06Q0zzJNnkoRfng0QnFh7kd2o2vwgSDMZR5xkI/x4DGxFmG
iSAHuDHJ0/lIFeHDf/hOp29sQtiNKm3n0JYUcxLXQzQ2QhyKscBtNotJFXyaq8IOR9p9AQL0ZSHt
58WS9yNM448ZgKA3nT1+J7x4VSKYQgiy5+sKpQJR2ZVJ7JLkZ5ZbPUwi2UPRUlhzjbl/gB3IEAF2
I6IA985ZQMdwWBYdJclsHYpe4OSaw5GsUgP2/05w3bvpY6CtER7JoAH3ur+FAa6H463sIcRyPIwI
LBGjdpsIAvAFdny8wIgnSRhYYJn5ZfvTmZtvGcbgqRsKWOgLFLYXM6hq1Vg9NAk6CmSfJoKeS4Yq
t90QHkbOXcCqFjNec2/RksQSyPpwzoIuDGQlXgZohMJZkODUpOqZpx4sXIHqIWizBbuNqh2Tm5EP
4tfswZPXbgK5RIAbqAMMAos0nGWlH6DUKJfjNFnqR99R/kRr3p3qudLZqS2tEtx02AZjjlv+y+hU
AyxRtvccCYk2tBhP/DCjQ4+b7aFKQjk5VnBY3Kp8FU4vX1AS3N6NVaF+BTbqxryse/aHnFY3Ndx5
qtDuc1wxLfZwwO04/ZVkbqpAPJ2mg2MV88/EE8wPrbFQP8lieV9VybJbWI+Qz8ho/4+jK9uSE1eC
X8Q5QggQr1DU3tXVm9v2C2fabgsQQggBEnz9jbrz5LFn2lUsqcyIyIjsOhpQoyxT/ugix96k8tN/
zK/ztRpT4A56m0WVh1HrHhtyPNuNU1v/heufBA+JAzJPAN1cVcerk4OpycVT0ewXWS0/cdCk15hH
OiiUi+rPdum7m64i4JEyHB9kBVYXl7jtEuzM9/3F1L5+TykMv6SDdTMMK7dTjbCPc9j3sO6Zp3bf
usbucQLpr2Hps5OQrStntsQ7I9b6HPBhLbChPVw2GJV921Xrb+xOzR/TwI3PsSqJYwkcYAAL8yhY
S1o3ZHnBb2NyGclk6yKaZsmfBKnEeDRukti2alH5MGNyPEb1Vj/pesl+ZGzqLjrt8C7xFq4RwuIg
3nSwIdNNZBClcf+VYhgtx6hVO23Qqw4JMhHhwrn+mEaqdl0q2AsQzflkWDeXoUj1cYSe7tYMm1BF
4Gbc1yFcgwuOGbyXVumXOejYScN6cR8TEnymRI0XS617jRMJ6BKO/096S9IiyGL+OszOl/ES1/dk
pOERGT8tXImh7LrhlPJ/BNSCRymc1nnQpWqCq0w0vZB+aC/IkRpPJmn6HzQLK1jVi6oQLEOaUqYW
/Ym+dHkVfe8/SDhvsORgsTn2WSzfFzYvb8OGKCY7JsOb97Z/JSpGIWyq7tVHSLvMhmm59t53+42j
bPQ+Tl4qo+kT+p2q7KeGzznCBNJz5GZzVQkB2BUvYzrm0eDQu00tjNtHgSzOYejzhsY4VjOURLyQ
8IsY6hHXXoG9aZJ+Hy/sFi3pu0iW6BtLNu7PPK3i3iJHuaysd39MTYJbm4VBXpm6e1N1b186yYMS
9w9JPNBLATwawyKyo3raFg0ING3YkXTzcup42BzFYu25Trb1lFRCnZEbFOwBSQDiqiPQWIrSYmXE
A3Fs2l/Y/WmfYZk/7thK4DmJFrPcknU6xnqK70k2DoUatvoAR5XwqlekJsHLGGLU0MsTgnVGj6YC
yYtFaif2AafPpkeFk/KZh3a94coHr02f6OfUTDATWlPsF+3SOq2+fED8HxLVM/rBkfkrhYfqpQm6
5tXhRJxypWb5RiyL73iP138bTuV3okR0BueW/sxi7MJszjfmM9Gphjkw7Uycb0PXD/+lNuwhhusD
agtW9Uv3myUu8julifiLpznJrlHCldhjnw4EmXENUmywtr+G56jP6h8iSpfhINlg+RM8tNHybMYH
YNJ8basdQiYNO3cWLhxnHvgR9tpRHIgwfyzwiLxLA16D06CTzTNHEKiEYpCEufH92u+4SeWWtzMc
OcoGGyh3MtWuwnG69ttxoHA+OKUIFsX61RjW/s14NfgL0FyaHCvXK1dMdShesWgifyPoYCClyqIq
vVgMHHi8mI7/IXDNoCUIWz2+9Aw46S+0FG4pkrhB5BE2pj2FoTsyPnZTEgw8Z8OkxpeZNzHLYTeb
IiuvGyFVnUBFjruhH1M4yycTCQpT9ZF69UungnJkc6eg8IwN1sXkqElR1438itM1Q2mwPuS7ZoMg
/7RuWeTPMG3LqlJB67DlTYTSu2sG4+qSJel07Wo3bjkmJ6ZfaS0Vej8DnT1m6QqHJHSHWLZF9zpF
VxqtYbpLQW4+cGCSvjlSr7YMY9BGeSjRwsB3UgVzuZpufh9aJtzXhLkF0/mK2PDCgg/Ndg4d+7DX
WBMXL0mmlw0ZHunqdiFNOvEY3r0sor5GLxwZRs0lSja+fLpEd+6WIZF1RKhSY/s3iVoYFyHPICXP
IHk9IGpq7p7QNNW+RI/VDkVWr8OXX5HaelZpFrVwpqnjsc6jeEjcSdR8Ck9NFBF+c5EQIQGKkAVZ
QaYmHhCFBaQHr8xjTQIOl019RhqnXl/RSysDFXnSTPBqSKKxJGKg1V/H2onAOCwWap+AK5rPKwe4
WqzQGawX1xoeP81jV0dnprRKD9D+j/ClqmulS2ZZxOG2L+icr5UbxKma50RfYP0U2lz5Acpm2PdH
+MmhbO4Ohh3DwcLnKiqI1Ca7KWrmuCTtoJcjrSI3Htj8iPihCcQ5pcbKAKy8pcHHkXSYkzNvJ4iR
E8T7jblqcSrjP5P6zCZrsys2Q+BSE8a2ByBeAy3fkLha2RmBbes0fOLDq+mElmO0F5CGXO9bInH9
4eeVQKjRj8h3mzsEBxycCtv5Nzbi2v5D+mk2JTpS/Gj4BuBkXEOt4LIwr7H7TMaG8aeGI1ZCVGng
cwUQaS54w9hHIwIJBZDU8jcFszUXrkNdKtSW1a8izTQ92wn936sOEQZTKMi6lruZGH8XwbBB/29l
PR7nut/SnKyxRMRaFcb/yWRqmlccaGbYCWCgDeRSY9VhSwEXrvuTkCYVFzKtaxDv2MOFrVQrweE0
Rj1JZD50rsLifuQ5fyGUBu4Ix1jgUA1bl7jUiWoDmAY3ft4ZD8QmF4+m9Mgm12Cdq23BuzIV4PZt
Ank18EgGJIqXMqrZTQmT6ovhcBp5a1SItYV1a+L2WYaLSmB2PJu1cJATTTmp+7X+rSum/R77bnH1
bhHvidYt5gM9SNBDpOBOGnsdZKgwt6KyYtDyfvojYFW0XdYUHml7kvRZultoBPX7yLBq+Zwi3zws
p77t1yAH2Rdu5w3dENrDcZibEze0Q4y3k2v7Q5tAk1fbuqorEQAV+B26LeWeXTvU0c5tBjmpVc9C
XtiR2eCsXBhuf1ZHsFIZmDTqb70JvTkwJEfbPWZDiSmv4jXZmYG222mbkI0FS4QWkn28d5m6OZwg
GAlVsmFCFHxL3sUgoNOQgAMGaMSwU75njOH7Jvjf6lPjmP7H0q1nuMCyqp4q6nBRkUbGw4IJBTVC
/qAYs5wPQeWOrAvxyRmKIjlXTC3hHea5AIPouOi2ZGHURQWAnDn5S9MQDbhrW5BjKuY9xSOYEX2a
Y+zYXlCwsh/SDp5AWSQI2WmY6ld7O+OW7Dg1XZhX2YZhmI5Dh1Z6NdGnmrJB5C1DSvY+bgb9Rse4
qnJ4U3qMZm0fIHohE34HqKN+51hbWZ+YI8l4pk0d9v+ZHuaF1zQaVVK09dr4YwyXgH9wFnPdKQzg
m3z0ClYnpZ9XxBwT0F4MYZKZpF3OambXkq9cNjvq+xDd92o0guZM0g27Ae2C/7aBVl0ZqJar+4Ad
puC0+sR1+3oMeHBvJBeybLtp8JiwgO5Ik49oatzfnqyMPuMiTgK9U2hjKPjaSh2rQRkMQ4Zk63Fb
uXgH9F2r0lKnop0HPzTc1g5952FMujjcyc5avffwwm8+QVEtn2M6066kPA3WC8LqqqEc+3iMihjb
1P5tM4BFL2nf0nRv0KsMpYGLYXgxFHWmbGDAzeFhTEZTbmIE+cu7USRF3TWrKSp85Oe6h13zLlYd
WBLj9RLdfLBl236JYk1fuBhSUS4TY+t/ZKvdVLq5r+cyjR2Vu9nE1XCv8W3T3CSznRHbN9O2aBrM
vk+siRK2i5wJQZNYM7R7REbo+aImHpJnmo0I7c2x40xWl3t0G/Gu927K8qTSpt+FI5y2T1RWiB2V
Q9iOJ0IDfQyx+FJz17V5aLL4FuCfa9rZVqCbGTa5q4mWLA+wqbCipyY4kD1zsygak/QpEiQiHR4N
MDo85IY1n1Xmmv8s9oHtTrX1aHZM29acWgnLktu2oRnJgzSBrAlj2RD9g/5TmXxL2/ZdDsOavTZz
gtjYqF+M+GCQiaYF/mxiJ+AUwGLmbXZYAt4EURexje4DO4Njf9vSjW2nHntD8oxab8VBJo/BPyK1
uire2fcQ2rlqR5YRH4UPVYmXbfpHWMTO2JeMyrnjzduUreKFT8T9BNFITisMSl5GysxuEyE7ohsy
93Buxt3Y47RH7kh1xLOCXHHsefMXIPfrBc5/GDVT2/5a5nR+8ssWCwBgWfuWRMr97SL/2KAcxZBP
Km0OSzpJzNKIaDyIqO9rPDSjx7xBzB05231ZYUGpTEetPUp3P0GZNGDX04zqVFPIyn1vDEzD6h47
5JXGYcEtOQnfRaekQ7EtzISxVDXb+j2wmVwrrvGvK1svWna+HJNkuIYJsccY+OBJts3y0fS2fQnY
UL9K+P3fl3hSF3SggStGOYovA5dGHA1A2QoWhvRSpSQ9eOems2+C6e6bcfvkCGh8MPJNA6c9H4QF
GuwlzNteoQdMublo5oevXoZRqUXC1LdnRvZPY5b10Y85YECCUsJhbDOhlLbQqSG7JJAt7D0AXgTD
boab6TndwuAEPnjZhTKY/65e49yxE7+lbQSQPR3RnY+JthezhgIvTB3/rExkaFlPU3eEpSrODMUZ
5KHB/AsEvz5NTIc7TNDbe9f3W9kQuhyd9tMdAwkCD8YUsEWjm+hzRnhTmTamg9sZTEOxddtanY/Y
MnsfaU/2ybY1F5KhJYGnETb/ZJy5P10PT64ZRkDXKgjSEwGYd9PzuFW5CWn1kY4Je/ICu+F5L4bm
7xpJjKrSUlxoUXf86lBx/XswSDoe5kDbQ0xC9QTCCJIEkGgCTwas8xeHjcUMu4jTvo1NExSQIC7s
PcURqnapRorQfZx1k+x4gzotOxBMa6biG5p69Ttt+64rZvRfppjnINp2Nl1kQaKul4Vpg+XOhW/D
Ajuf634NrJ6fKMpxk5ORgk2DfQPBnEK6f73t2L5i8MUBqLYWPeIQrg7fPSdx0NkCiJq/yEQmNYCQ
kL9Pw6Chh8Sl/cPqySPv3ekr6hXYbFB0ezknzS0bUujeKeK0X10c649AMFeiNZp/9dmcfGfwCBmL
jVTbfyi9qd07Kd3TCsuFPxRevMUgTPA1Yt9gT9yGIFRe6/1Q9fUvbC0tfd46PX8wEsMejK9qh3HF
78ahTxHYubr01RIu9nCX7lCmQsQfKNLoo+3FmMd1CNgnNc0uI4j7m8NZnCLU/ahAC6+esHe1nMY0
BRtPwRRig5ffpM26g8FH75AS0KERDqoO0C28Z1Haxu2FaxeEOQT4AZz+QY3+cHXfFAii6p6Ap/kb
HG9UkK8IqvzgIQAu1/v+Wfat3GvSP8YuP7dlG2MuKAn16WtP8Dv5RPFB15Ynr3MKd3c8bs0Ft6lq
dnYS7gX+RZwCZhFkjwrqDsHG9O8tc8nvENZVt2gMLKIYQcxiLECPPNj+J91G9pf4HmvHazd0qqQz
IDS84MBb89nAQKrkC3QIwmabyoXGt0TFC65mJEzmYCcCBF0ha6DVmPSQSosM4camj5XiNmT2tAZi
5DsoEcWPJBHwpiRE38HFAqXx4wNbj0iCsbWGl/Q8D0uc+wkeJWhmqs94Fu6nCgg00o4G1JduiaDj
EBtCXnOEHmV/ZZyq76bS6oYyOB8aDDU4iW31X6OxL2JSgLdB31ZdjvKNv9GJgezg4Znd0zgdisHH
9GI91D8hn2i5AqI5D5BRbzkaYg4rFkF+DnG83MeJDk8UgFeUE+n8CaHGsPqJWHwJR1aXgwI9R1oz
XiV+xt/Y6eCLRG64iSnUPwh66E+US/beJFvwNGIXI+/CxB5DZOy2RTIqcWYWzSN0xnjpSb1Ez2Tr
/8ymn97behu/RrGoK97T5Ly2Nj2C1sTE1bVI8qjYpt6UHpezrPD9pbNojK0xKspt2PYAhMHxAxdB
xhayXvv5U44OTqRw+kiPq5vhnYI6j766ArMjcmOdw+65UNWx6p38XdGZ8Hym5HeDmN48G8eN7scl
659UuuhriwXiIUfmS7MfMgA4gC7FBchKTQAlpt2Gd46svwRI2+u4BMOnDbwtVrPJczIZIJQzwRJp
BP+tHFdRwWHasg2fO+FZQZmYJaAjzJEZR3kECtyUkFTh5IDh3FwYQfpy9JM5ctL5K3QUGBpA49B7
0Lnlk7tpeSMDYehpMvsbKWn1IYSY5g6l4ryXhHQHJOCMV5PoqsmzBAcCMViJjqK+e0XsOf3U2Pe7
8y3CDNH7JbsO0YAhUCebzyPkAF2Qm9oj23ZssJNScZuCWdbyn/NzfcgkCpyPpbpZtHt/+g6ixXyL
NtDPIjPbvYngiGuZ3g6r7oM9bUazjxaCRxo78f1padDp5NUA5zAwHrF4a5jA0YQNC1s0LHP/IbmM
XBcd0SMeDowQaqMwQK5COLNWdlz/cFtFzwsyqX6tfgXZa0fdXTFWRs+yRqWTmHOO64p8PZG1eIqt
AY2C1DV6iQnkaaznmBxm/4Eps39Zuq3D0opzr9EAkmLuJl5mQM5zBTHGdQWQWzoMZgCAsQWSBTFW
4usVw99u0bhooWnSZ/x4HBLI7dxz1OH/HOg1WACMui8mAnto+BLrHzpa+BOsHUaRO1yiJu9sAgPb
FMucLU6qZ+hXQXstU3LvVxwk6fL/1AE88FkDpydMtt3d9L47WQpbTrgpZG+JqfFcYR2Q7yTR9aEK
FXlm0tCnJsZiDIP3ZYnQBzz6LW41ZvOMFGaQKEIW+OABhr7TyQSOX8go32Vgka+2YLsJnRA5ycYn
OWcMOhP98C/vAnJO8AZ9oIvfbo7C2qrqoCbEspIrgwBHM4HmfRezKoMhP+LBvHR9qfiCFi4CPxM1
2z/YGif7xxZom8sF6pQlMf4KAjwA7ejdt4rwAts0jC9EJmIXLkwU7abtXc+4pUAC6E0sS39OsYD8
ajLUPjc0G4ywHj+w0jCS7ipib0P8ACLWgfNdsrn4KQS4MIDCkc0n9mjjnEyDxYWuBfvXwP49B9Q2
lJh99NFz7HosGdIXrDLb3yklz5FzAijItLhPWtV2B1kqFjKSoT6kxEV3hQK9FVOrFAhqPFPQ89Tv
M/HBN2kcEnsXR28wkwNCZRKvrymfgWfA8KLPKwmjc3A3UVGB1W5R6WPy5ZasPQxYxT01U1OVTQiv
pv3q6Tev8TdK3i9HdFANFAmuxogZ4v7NrYOziVkzd4E45A/3sj1pm9oz5chI5X5pn5Vrpx+zG65U
obcFzOLpncQt+ZmkM+wyW5XBVAAMaaUWu5Vwm3ZPotbZmdNQ/179rP+Y4YE5T3DqvybjSkuSPWBS
5oDuNOCL6cNcmyOEdM1Nn7y7Glq+SmJbqsIS99ll7EIrNGEYuoGqsR69rAdlY+DUghKx2QzJuo/7
OEF/0fBelD5Jm3ofSAqDo7ETaZWnuo6PEZJ9yWFkyBocgCrtJ9UgX3ZlKYp968BnwFcc4YqISR4Q
NrStuG1ocMjk+nP40HZUc/StOAo5kEP9yiBy2WEeyEBXbxy9qmD7Pt5GeNCx6gQDotgVPmuSE+CY
quzmdnsawMMePPa8X9pZkqOfkReKfOb1vMRxU11ajJO7dkKvAiuvFBYmIJZfgcrD8xJM45nrhL7g
uk8Ab4zdV24iVyy58JOBqsyBSVpjiuuJkgadGd7WmKtvzpfhXdEA3fVKZ1jv0amOTZksye8oqLLj
EoMbZHNgysyGzw3oxNKzSH6kWTr8rcFV7IhmI9BHYAkFrZbgUQtJ+1zF6Xu7QrXdx1F0WGqsaXEy
LDmFLKNMXDB+S7EghIHNMDGCQyzJrqzmQO1X7/tyk9lT0A/rmS6hcHDR89Nu5Nil1w5GGymUQt+w
EF+eVEbtURoUiFrAkpOhm0XAXFPhuUESKg4EgUwVrKPpfdVXDxlJPXf3Lg3tB0LbAKgFK4BZRBtS
iyKXsp+Tl/R3jf1YTLALvZF+6+49bGuipcZWfNzQJxjZLC8OwODNaU5sAYhte20FvgP6lflNR2mE
+4DSAzNJfpoh34EVDEL11lZMRwijEUERLMFJIP7jWpl53buxW45Bm0VFOC3JWUCVhfXiWH2bYDGn
BfjFSbMARrBEQvtM7eaPgcVUsGQrphCAnt2uDiVL8nZAqA+P1+hgu5D+4UTdVvivHFMGc18/G/I8
Y9fgOMdoSaTL3IcOWFdiUdOenWwf7Va3qzZe/c4odwcEu9hd4JcARqQVhKeRaRHpzF7Vo4zByP2b
hgCSWE+Hz1mq5EWEyLVI5gR8iYCiJpn49FkPJHtDQhNGnCXO3kbkFx6h5n98jUzoQwd9emUzi9cZ
F8i0Pjghe5w/kXjp7tilgYAKJessiUG7EELAdSQ6sMd6YXdOMuwMRahXeILAw4AlFCavuMd2s4KL
2AhPrjew8vGNJFt0ctAP4sTuwGRKrKheQQRnl4oE6g0wf3Jl01Y9z0hYwBETUPOLt7w/ScyAe9iH
4SlBStdSwEVIIkUnoUgoxuWbeqjS4G0fwHNo74YM7A3h6DV0paOrtbHeKZQwVNnW7LOKJGsx0RG3
LfPp8LlZ4r4zHwjsFlaQq1DdYSMgruT2GTl0QbFtp/dpjOwVG4J0N0JWcGNpyo49dpRrnIgQWo1G
q6PvkuC8bbP8y8lCf0Y4IZ9IBJI3nBTBQCX69NnPNjjVKsERBSrS7FMsgn9lHNhh2lbDXzU/2nU6
cHCrgL4n+FamzYnF+EZ0SuwTSjb4yBHeQBfVu/ATKwDTisc+Q73O0J82Dy919Q1Eyn8BxKRHzdfx
v3mag1c0ZvI1UVP47AOMnylUGhrA1tJdMyCm+3UCZc+EqF7iAT5d+OW0umIZwQzvZCxnv08B395l
Yte1qNGZfWiM+09rMGU/FMHwBTxLPf0/aROaVfW0ssj+AICIFc2qddCrhCLkF3S76a8OYgL4jGEU
uQBDoEGOZyF5kdyGH4jlNUWrhIPm73HtAcskd+RXyRebGuxNoN1o/9WVSV9wKC8mz9hY/cqQmPnW
Dk6+q2RyL/Hs06MNBAZVhzr+PEfxOuQJmFKWd5WQS266aiZ7DCWojK4PMdsi4GBGnaP6w8gJDdTU
WTTzGWq7kBtaXZ4hwLUFw/xfjXi2gx4GNKkCXBmq5WNTCMc7OCik7oDJivv/oA3jAEjEMiaHDKb/
B8TkALyQ8fIzTRq8DLXvdpKn7h1jP0692cI6DviQLeWg8Yw7UbGj5Nl6X8IYvitDvy7nhLfsbxfr
+hc04fpPC8ZhLjIZ4WnGSmd7AzKJcRDcJZAVVsVgrkIyLgUwY/tRDVn0WgUiVv+RluGdB7y7vKgY
bzkIKNNDDkRgHKUcC9/CKUu2wmiE/xbwA4R/lxraFU2H54spDFPT+2rXDqm2YHG3PKNDn+w9C6e+
0B1I09IhxaTQ8Qp0qSKMX2REp12jcKJizWaGLE7Vv1gMqF+sW/ucrSH5YBvuVrN5gSkswovJPYfk
IaJRfGlsNmTAndR6ztpxfqOwlLiK2uDERSPSP0OQtpyYSKPnWUKc3DR4DIHhZy+1T9WbXHz8Fg5J
9GqxZb1HqzL8SgdA6BiBQBkiwTUaBtiUibHUndwwzksbgUrPasBQQQJpEQwsxo9F8ei5i9Dc5wye
6tkuqkOY1qhtEvokBEf7PyeeXH2IHj8FRCDykcX1J3Z20CVuBHy2gdqPpD46J3Bg/9oc7BggW8SE
tHkN/GtuFDysVrrcQMdVzwhPgd+B6hYEUsC2nfxcCZtLELbw37Fw0/A7N0z1ywRsA4JfKp4QbN6X
ApngRzlGwa8Az22be1DsaDXwKt2TyQavFYCtH6QaUCSrOvtplcWcBByA/a0c5f8SLBy+6cW1z1jB
za6dXgNdQghqb0kTBmUCEgWjoeiyCK14lezYYweMp3L6E3CzoDHB95QjzOVCwJ4IewEpz9/mYCbd
EV4XcG7g8yagI50hsAAfXi/7JFXVp2vG9CUdrEID2XieC0mnM0w9gv0yUalLZIpMpQGaeB0fKjrw
6dNrlqXbVZpkg7oDqEoFhW9dVEMVnF0nIrEnaw3FqCSYpxj6vZ9o1Nm/HlrZcsR8+RN2VfCi0xFO
9TzZYqyUu854iAVH37+jDYxj5OJogbfZPNA/9DD1WVULxCIM4Dqe1D7VpUoGdYt8nSaHmnfDS59N
S0HGeF1APszeP4E4UrJY6eOyQdu+3WsLQx8ga8jRSMFYQG0DicSlQdoStFV1NeKaxcycMBmtf9BD
P5g8KSNWSFIDvhhW8I1NCqgTAJY8a/BAO19346UmfvgBUBpgYV91FQzKZmi5N6Bqd1ge4WiA/gmE
OzJMq89QPaA/2CkMxdpnLd0RQRDennRY0tC0jX8sHfZNifRw1FirRGBXunHZ22rm9riSLD6kHocf
PPDRWecobQAqkPT1i6BrBmcFGkXvGziZ36WTU9kjpw9ocodC1VBKa9iQJRaMksRjLroa7/yKduns
IwFoLXFht5uQ+AIUbVkgUtBJqKL9tohtK3yb2uPMR2lzB+ExyH8dgTfmJuIbpHlTNJfEEpROGwf6
NyLjNpkDm4Ee2ykNwsra/wJ4/0GH2alzhHGhTLdWC+hZVzSpLrbrJ8UkeJFYFXhy6DTLiaoNNc+A
09aD918zAFxQlCkCaEzAo9e5J6EsoLYB/u/ajJ7WcF1OUsEXCKLRASG+q0SvlmBV6AvkNpj2aoQA
PckiAUIao9KLQL7zBRbJqHfxxuIYnYsir+vSzDgBgP1JMPjRmP7StV1P0sdBtleyohcnOd5/XQOG
zbWf4aBdLRkQWjPqaTpIq4euTOHSFhYuWvwXvIW0ytspRONmaxoaaApn/GHlouEXlar5jic0iRV4
sCO8spoycjCyhS0rpjoBKipIyPhThn0Ip0EW2x8UUW3vnPnlpWLZcLZu1i84WLKHAGQ9wQki+lcv
CLNgPUztwe74o46ZYCBeWaSKZhjbL4CUrMkDsEkzcLumtUBj+9ZBotNCBdCoDnFEWKTYJzTRy3fF
vKF36lcVPIfw/tl+NJvgzaf3oMve+jZJ+5ulsgt+GEi14l3SQ9r0KdAPwf/XYXyrGAcdIhB38hOQ
JNOfo+3pWOC1bwnacjdHu0DzdgA+DQFbHIfkBVUvBvVFkrn9NabofyEphcpltyxoo2GhQZPvR4Tr
Hv04VMka6wo49XaQ80N5Qy8Dr88IIGshQlG/jXEHyFAEJJWRhmw8TvINJWKp+u9gsa+4kJclYleZ
2ls8MeQoZdVRh+OBLvOB9NU73NFfeoqhyfC3JVw/TbDeIgwFqwh+gv7fU4QjIWGhxEGInxzzyxKz
M8DE5zVcXvplhZQRoGxes6Haidp+zUGVL48mRzQQ/sZVXMINcm+pfk1dVkxAeB5xB18B1g2w6J6V
ae3WokMyH8h8botUdclOqO6v1Mm0T/Fy/iYklf+0H7YSPhYiD9Oe7+UG8Qhf7D/osODNg2e1RIJT
+Obl/5g7r+bKrSxL/5UKPQ/U8GaiqyIGwPWXnswk+YKghTcH5sD8+vmQpZmWWJ3SdD/Ni0KZTF4D
d85ee61vY5GrhrHCoNnX9QbbrHJbtaYTaPHcv3DO2iNjTNMQkmG2GXKjDZWEZVeUmnJUp25ko7xW
DiMpBmfSVT+zTPaxYPCDGmMMWbnY2Ix9ZuL/zK0TDrHdyJALqxkiluv51GFTMHN9L8rpznGnU6n2
ur9k2gXDntEVC3c7UjZlkfK0aO2+NaLTaIl2A3cqUKVxH5XZp4U5sprsp8l0uVjFAWPxCe7Svqma
bat5d0kjX9k2GT4wMmoQm45Vn+YMqqVqZJ5HdZSVeJ/Fszs4lBORd2E2eEClQ+C8m/AIJXHmD2n2
AtWy3w5qbQSlNtRboURyQ2HRbPmkME3jWdA1M5Vt3C1zsBjZR2Z5V1g7rG1F5b3PqupNqRyLcI6t
V7uJ46IJ0+PiozsbcL07ISlrb2vkgI3mLsrw3+XiKsLtSsGutfVN62T5vunXWXSTNNr3DKXweSHC
8+EquRO6A2hVJk2oG8Ft7rOOJEQLvPzRmsvyyERz50CqxtpGg+V+I3Mj2dbZUTB6eX4wJTOZUkOW
R7etL8ZmOfWeNW0U9MlbwxnYcgN1Q9crKP92C9vQIOmT7ioBAbMv4hz7LOkwPLFDscX9PO21aZrX
nU1/tbJ0sHiDmzhHWWy+upFi7CmolFcbNRZCv21Q0ghrLtizRT1DDRScwrM/l5Pu3pez6+DzNTyF
ssuUpXkQnce9MqocD9MbilukN7Tg0Yv7CJGmI8Sgi3jh2bGgZ2ysVmYlcZWR4c5uv6p/ORyQMEol
D6ZlWP9GHTR6nEPKXnCLM4/nI8+rQjvZbDJu1XQegfNmudr5gg1VdMxmxakYCGgbn/NcE+UZZVra
h7IbWq8PC5IZ65OUNujzGGOI2bWJxw1XC0d76cpCxanXKyk78ZjK0EcS6vB4dlV9cDNvms4g4dxP
0QrOZCtsHELgXfj+LeNvdyS54oPrpHmYezS89Tzx7nm7+NRbOrpHu9ivqcTdY2biODfqElhUU1RR
ENAjbmjfbN33UV/YSDCWSd17iaufCkgzpxntG1WM7isz55ZATXQ+8Q+UA+Pn4lO89hiLgQW/msHU
pbrhhr2JuFX1VKtcIumdozBji4F8MLF1FFDyZfNTgaubLl3DDcGIEg5wVoNNzLytZvEDvWUsIOM/
PGwISDCxF893HuqlWaPQMSHsmyaK3C8ULEWDAAag4x9kLDdy2dRSHrdKnt6WGbzEFmuBH0W1gvzV
om2qA+QAe6DliDyeWhDLRFzSbWXwjV/HYkaRzLF9TRP7Ou6sC1WLvtWZpt80aCPJwenH/k16Rv2s
akl2wrUxXxgAXUN00DFEcq9fMovJ6iSlkLUSrz67MZ5Cpca6IqReXqmecWqUkcNoUKMypdJgSwda
gmt1flMioKZJHlFvj0yCuq7a+LmwEnCbdl8g+lvLiULmvoxzrpCqfNIERXqPS2+X2ZVktLbUNy3V
6n0yeOq9jFCgWcmQnFXyF4mg8ttPtaVrW6uUbec7XLg30s7w98jEUp50hc2mUU3R1WJ56WVZINDm
sbC+zRZycTnM3WWnocsOedJpPuRa9dy5hh3AcJdBhCft1hpB+5btKA7GhDq44LUPeEeV+NminLjz
88DKU532OXFvLxmYrby4KFtD3L1qpif2nt3kzxrjiBBUYnXP7sG7o0lDpHHgYBzMho67EduwCnXP
qXYcQ1KGKt0s5G2qKlFGm7z2vH2rrNschx2cE5eiwY4aVXsmNQLZojQ9ZP3wqCAAXmB8bYVvVWjo
aLwC70VpwD5WsJrigILVYAr0amt1KdiKSoPJcnH85YrNiBU3Uu8ZPy9rUFpTvsdyqt/MWHh2RWug
oNRGUx2LNkcFRzZnF6IUM1JCbB+mivV4qFmXhh5i4TCOePjbxQitWhUHx0EkNYwlBgzNqS97UH1t
gdLO5dq4eVCMSnL9YxQi41gGd7sURZLjf+ZO1ZgQ9Zojxj6w04gfiHTxTEZPyVP6FPScSKNhh2vG
1SFJwDbdDNhEjoqSeFukyaXGoLygLY0YTkM7NshqkvqCAR+jAEytR58rzekCOQlWHoS2dcQM4nhE
zg7HpN8kCEm6Q0ZI1i6eJjYRxlME8rEJFJeTQM8+X1E/Cmaiqh7VnvkIdoStd5JiX0qu6VS1U6zg
DVm+bC4YtT2hfShKzvcDxuvuLOQ5IuO6vO44n6+qYK54EqsseF1Etxw1Q3mlYMqfcdh1xz4BZd1R
s11oIwJOgR0384Xs2DxnfMi8kgxyNorpJUL82AhyCUcsx4KgJfRfXaa1XzH96RvRCdokY9eeRzE+
LDiUX8e5Se5tl7tYaxTtDmfXHI5R49yS/EmeRJzYODfoPOAzLUIeefWhpX1wk7J3PY9FTmpLLZga
avLZU0zGGfmHDhTn8zDGLVCz3HBPk0egLM4TRd3KaniEqdx8x96HrjTX08at2mhFDLBccJUW26nD
A1B0Y7SflxgPWZNONBMaZBH3LMmkIomJqj0nRBKGTR2V7kZmOmWehlVvlzcK9vdqNeQZrCOJhiWh
yTRrmyj5o6PjFXAdepNsWdAoulr0h7rBDRdV9J9pc/Ng00UWAOewMDXTkgQl2pGaqiWZAW7X1JHu
aZTjQ0q6KGCc9Iun0TvkYu52I9aTgDtbD1q81mcnA9XqW2Wiv3Z0245mYx5TwxgDtdI/pds1lw2Y
7RCTz7HT3PRgi+J1ma0KixFdVnqGdbh4VXLTKFRIqS0uVnheMSTvC21qvP1xGsRt9K0ycqxRU8W3
weQRxF39tnYTFZVl01i4XzWP2zLJBstv2ZaGy2SeRjVyt7WCylNM1VPn0aoXFZyHasrvTVO4NFF6
i+46zeo6Hx8cOuR09XuxUdLlRZAqwEaexluFLBJWf7HnGRZtrEFywprz5K2CfaHSBTONZ3fJ7n+0
EAzJjVv0LB1lrNSfxWw20AzWp2nU13sx1Dhs6EYWSnqTi7ENEjLyvpctyIrz0vlst6UPjb70Ra4L
Hm/E+ZIYBGgPZT/QIrUMMH7tibS/plX6PC0DF4DGxCI17olIm7eD2ex66SK+ud4buaHOVw156ynq
ozN2h9xuk32Ll/wCHt0dykC/1kKXPAnuSy92gll1r9Ggz9yPamjiRfcrEY1XmurQQjdPyhJP92Ps
vlcdpAwlo7/l0M0P8GXA1pzXS2JVqVybxdESHB+eAzShaICGxJDeKwbVdQl++YXd1Sh49dmpTigi
dKXX3uFI+CIkew1UcXpJC69iYgqfI20RcxJXvcpc1N/1f2jbXJso3Ic4xVVWVykqzsCOxk3s2542
8eHHu0jU3xs9X65q2VQnM8VwMCB0YV1be/xJfksuiFOYIpRMjneDC9aC+5DdIxq8zL1+7hp5kQ65
ffPjOYdjPw9+jJKzMzptgyBtqfAbGNuqkBT4qfbkY2Po39k6FgFfNfOdRaqbwexfJ1qP0I0ZYoCp
Y/R/VP9o/8ABSuskbFo7JGIpwOg4uhZ5xrwiAmyW6V5M5nMc1aafC/oTZaF/p8typyxQzmfR0QDu
uCG0St6JxboH98bGmGDMpcuce19XxEXs4htAOGPK8CKQFGrrNl2zqLXVRVc17mV6PSbRVnf47Au3
2w2mY+OQlHTo88XETFl1CgLDILYNjfj7fHRjCjZ6m3Y11jhSW3djFhNCfR6nyI7sdKtXov7DXbUO
U4kLNn4lo2L2tY57RC0X9zA7nFYTu+yFYqJseaqGL6eF13okgyPDWbgiwVs3VS67gIaFK9XYVQ5o
Kkvg2SwlTUtjJCdpHQjJSLyOKG2IcERx3mZtQLoUoZiejf429WN8EXdG3/tJQVw9FkAfOcRZF+o5
fnI+fWT7oxF5Ny5ZUGvjSPpQm6Tl8Srsnrk56LkHACtYAlS7Dh1uyxB7LDqHQEc8J10SnzzVzb/1
M5TDVEsx/uaMdXULlj23nCRzH7XVqDBjAmrJKtx17K5vf4wuahMVrSiqhHqm+SGPGKHzz9ggs50b
Q3QlGVJ5yPBIl0etnCaLiq7wXjM01Xubho/PKms/m41cWyR9PZ2XgeUYX5Z736k8sZqID9QlyXBy
R7WpOD54W0ZhpUj7rbbDvyov+3xstMCVvYrg7mXDUz167jbyOvuNltFMoqdt7rMJdA19UJwrpaCj
SpKVHsSgYfsZAbde95NH2HQAEhBLtH9FQ0ELpmrqOy4OjRMji5F88NJfid4xbpcVQNGPzD6iNKsR
ddq8CBSDiOuQQrOL9EnyfNMG5TvedvfWXtc/UlTlx9jb3h692t3qVuuy0051LFZEjjG408V3QpUu
2L3o+u5y6hPtOHeNdcHgDnkdxTH2yKKkGiPq1QWcv+KTjA4CLJaPJMDNRLpoaiC9/GjaAgWdPwt6
FN+GXmaAyZmmBgxqOisze69/7pkMYDCsff2FMMr+KY11m2ceTY5iwzbCaUIJey071zkuvsxq+zdz
cQ3qyMrSnX3EtV+G6MykE1nbjME3NBH3oZtkU3JIlEWIbd6QQ+D86YkSTDnmA/AGeu3beibstR9n
4p8sWzU+1K2OUIxxp75tNLus9nEUDzTga29RwpoYnzw6WUOV1Lj9wCMhYVAwefuyGqqt1+UO6UIa
MFXYE4WXG1lqsXutVTV6/P+YpDU6IFOavd1lgebIkD2BnwzJiW4aAwXc74bd2H47qg99u5QNLe+5
wSIoDLJM5KHKGq+H8hAJ5LbOEw9V3lwWEa4KL/oL3t9PAE5fx7s1XerSDwLgZKZcaXacQ1NVebr+
OTHnZ6++/v3vQGxSGS3i3BG4K2nQhoor3bprtE55/fOX/xmQ5wvBCTsLvKvWAveTO/elweOJRNKI
KPaXY6F/4Ij/M0rOF4YTbfCl1GSq7soylfQ2pq7p9lG/wCcW8PYJ0yWMYQ2AtGQuIJQuTnak9rMR
JWexLv/8a/7sKH7hOxUqGS3a1zjj4tXLtQ4BzWzE+D9/9Z8hh76QnarMnVUom8sunvTsao5a5dms
Bzw/6UACAwXWpCXz52/1ky/ydYYbB1NnGqKxQK8GnEc8wwonTNQvf/7qP7kavo5vc4i/2cXcLpyq
hWW1R6InzsrGuKTA/PO3+NkX+AJjLOjJ2frIDDW9MjEk5RVLUoGB5r/36l/4bQsYEK4vvoAOt4GZ
SexEMbMqTvkXOPefnGlrPXC/uxszNqqOytZ9Z1pMb3Dz5WWUbB/13vjAhnj751/iZ2+yHrrfvQmz
prGOFqB42D1iUDa7V3eqrht1mMhBqbv/3pt8ufGVnuerKfGK0qyLdumE4SehabhTqZQ2PQ2Iv3g6
/gT2aX25+xV70dkzOnCF4uZbnsafJt19M7fOpoZtdG7/WwOEsBT88ZgRe7TbeJbzTu1AAfkqYyGP
LX3h33C3//Y2/c/4o77+5/Oq+8e/8+e3uplbdov9lz/+4/JF9h/i39ff+b//5o+/8Y/vaZ42H+/p
y9d/9Ydf4oV/e+PwpX/5wx9WJkQ/3wzY6W4/OlwxP96Aj7j+y//XH/7t48er3M/Nx99/eauHql9f
LSZ288tvPzq8//0Xg+vr337/8r/97PKl5NdYSvuXf/n3Hy9d//dfPP1XTTNdz6Vwtk3V1rkdxo/1
J677KxEE3XQ83XQZj7gyXqu67ZO//6K7v7IvcU1Pd4Ak8HucKiI6P35k/2rjtDfg4miG5Zi6/sv/
+Vx/ODP/cab+Vg3oOWnVd7zwD5rcf7LifJ2D13tqrzbC0gGBiBl7Gtoy0pdd5sxWLORRlkQC/clY
2jKwC0g1ft+2KW0BbepWF7TTf2uVxKn9qIOHgBdH/4Y4W1DbpVaZh2WkRddd26pFEFcWQ4B9x/Ji
i3Ri4T3poxM/s+FbEfZDdRZu3VzI0StzuJHQI9CKFXMIIsydn0XVMq4oi/Go+1nkEc+nClseM+x6
70bcUEwTzuo1eEnW4AZxMRgWPhUHYWGxBHlTo7Jgc9nCZgTfMoE58IeGmvyMdCjTrWXZbozO6njN
xjShnsC81VgtwBFBpnVJmYIzcBv3UzFdBd+JsxzH2ClOimrl4WzK6QOLYX3qyOzmfuW05bZiL9uh
5CzlW1XO0WdtxsrBNgvjlrCZfKEzn+2Z3eFdJorjngh+6IcC+PqVVdsE+6u0P9oYMjdJ53m9jxRM
sgNW3/BcmHpF1W54ssMLP6bvGU/YE4G28jOdTJRXIEL3oAK6a6OV5qZxluJBAyCLFTM2FRMHFYRL
30u06bvR6PWNSiMx9g3SODeAcjhVLsMxVIu7ImhF5V3nhtfu+qxRX8UYj9QBOrPXkl5gaaurFgxV
5tHSYuF4gbSgPMZV1txZo1LuhErKYiMI9tmbuW0IzNM4rfzFZaptCjMytJhiwLNzqWnHNMZ+IVO+
EYsz33rZaNDja6tvGC3RB8xOoTp0lVr5IABJjAXC+Arbwvg2h2ABDJqHnufFZ0qQYQ7THKk4WE3g
nAK+W5zhxkD6NUBxdItGw51J5/33dKIptM91PV0COkyDGZD5Va9UEi54CDC/QYChK/eCVUBzqaOM
OQ1HYSwnbMgzgxZqqtyZSO5xjEAAck0wz4luxoJdocN38qzWvXI/tw4Pc7fBh+ZHyNogTEb54Xpq
5UAEcjxroCdDLROMVZoaG123emwG2VicxTiXADfwyLMu054JiOhRdnTAGy6imPZG5OrlnUeITfER
ZuzOj1pbPTJ3UT2YbLGbQ0+kcj84aPkS6iDyTrm8l/VA1RM7s/42Gtn8nZmpROkJdpqbtM5T7AY8
oR5Nh/hDODhzVz51fcmsMBcCGcbMlETKzFWnhboKHmfjJiMVTjJH5dUwWGXsl3lP1r4oyQvvON8T
5Xxa6CGOdi0LhNPyDdQmip+sRNZXaiKUG6kZxj4edWLL9ZLbNMrxWOdigreEpV8poRhYWJKr0TiQ
M0OKTTLahjbM7SfwTFUfWNOY6BsX0IYIsMkaG2Lc89mY8E34fZUOF5HqNHkAYYSLKF9xTAaYbgAm
sonDGLPBAfFcv+6LbL7AHaMVQVHVtPoXMee3DSEySNHTaJ6isuynbV/Y1jnBDugFJncaSA28iPjb
84EP4hnPVepxGDItV69SM/X2LLXzGed9sdV02FgaZgmPwUBETau26845Y4jOmNGyb6t5DK5lCm3S
zw31UnHyO31+xvoYPfbx3D20ri1eZWkTtk9NQ99JXK0fP9aq/9JyfZG+tXVXf/Z/+18098qX/uP9
b3esrm8MBI6/rs9/WNN3H/W6CHZf/9H/h4u4Sc3x80U8eClfa3Yjv1/219/45zKOavqrTYFOwto2
STWvo3f+uYxrqv6rYfCksQ3D4R62+clvy7hm/mq7Nj/Dkexi7ls5q78t45r6q6l65Cuwz9ieTdLy
v7KMr/uB3423cVxXM9EpPCxuqqMaxtf6WqfZtGST7PelkHB/8sgnw3M/OVN2HpjecxhGx/W1SKpo
F0V3iIdeDbAO6YFUYY8Jy92jAI2Y1MdyMzCjOPS6GGlqKq+tdsI42Ues9NHECy2dwIVQyF1KQjMg
TPBYT3n/MFiLdfK4zWZz8rBkxdWmcpH7a5pA2OdtbMw1TRunSXemFg1MnsWRi3e03HhJ/31o630V
Wdr2dyfwt93O73c31lpU/sfm5sdhYQOlGh7jtzg6X6dfD/jAIMUk3b5XrcvWtAVaFsEo1eShYBjA
JwtFEroyzTYUI5ThH8eqhh9z0qjGd3kqHiVsuVhtrhwtYXLvEsOe6evv6QiIvyvaI40gA1yIHkyz
ql32Eu1IpbcLqDJRN4w1u0n6qETaNRJ83F2608F5BqRonbDkPEI2S4iJERzZGXJ+nVt32tLuf5R4
uJFb5RmX2wGV+RCzrQJ2O+XbPv5YlHSXMQwXY2TyYDtLfu4nZ/Pnh07/Yy3yz0NHp5qLStU9Q/9a
k3BGhJrFTrtn5geB8aGaNqqAm0G2wOQ0BkZMrMN2e8Rt3NjbZRXKgHjCA3sxilTdppW8YDogcYdY
PniEXi5dmuN4dX3uI4ydNt+ZLVIRkp6rA/7jbhTWeT/WTBpQE3mPP/9C3r9cCpbpcmesu2am5Vhf
qt5CHTJ9SrRuD1cm3dkTer3dKqGq1+muJWZbxvDASqvYo/Bqf6GofJlmux5Ma91LegbHytK0r5Oh
en0Yekdp+n03ekTwp1I/ln1xT5M23f24cOblUWaE+GHZTL6eZuZ13Hs5bYhagBSZP21OwAF42xbc
h7yoSO+HFabFv1AEtH99jPAxsVNYnm5orvkVbB1lYOaqhc/JgdKDkaFch2RQcDbYRAWW6MScSaR+
xib5FcvJVivLOyB3fzVCjYfpv34Qj1C4bju6qzmUOV8qb7spTBybxbif4uKogg/qu7Wwx/kyTGq2
4Sq8Ju0i/GmYjrZmdj5b6Y9WWnNIX/WSkOpdnM+UDLapX9iLZu9zOg9CX7jwsvaxcg6ZWWwNZwYl
mpWBRj3jj9gzS7ZRtSIfldG46nP7LFmP/ZSxu/7gBCUB2iPs0NFvSYSfp+pBXSLrhJQsD4DqtmVN
cnYpjJYOpuYcEq/7bssshtEWJ/ROsweRAgUlizIeozYfj4Rqx2NTRa4/u6KjV4mpbwNCMd04itNc
DpRRXdwHHRMeD4LAT5g5tnYw3DXETAv7u27N2zqmN5+NcEZmPUHSXhR8viCYr+qCzU4ad6tyaMan
0VLltpmTnKwZG9gS8KrnZTcefa1vdUSIjaVvO3t2HXh0e+TSfxqmfgcU6nrhOX9gBvvNbMfXxrCs
7AC39TO1eSpbuwyrdHos1NjaWq9j0lIWeZ3BwwHzUM21CnZdwdKvKUmY1QpiX2KZQZ/DT0wy2wij
oT7ljSm2i0mKSdfyzbSOUCw744LM52GZad9n+bAm8xQiQV2EvzHxiGt0JfwUy70rW/2T6kr4NZy5
tu+fWdiy3eT0AApwOJqFivPHMl7xPiXlBAaaXEo0WxN3lnKT8u1M547t/I3i6XeOMfe7QkVQx8al
h/QMWChytoe8v1JoBqTPgNgMI/ckaT0v6r5DPIv22dh+YJB5oYqcQlkMB8/iQak3jeUn7dpCiQho
V1pMRLZOQ2Gb31OxM/TZu8zipvQdT+Ak1dtLZWkQlUrlzuzrAD8uOL2FqKuhPehEApfGOk9Fgyb8
GunWS+kxCmnQmgQLq06+VF623qEtk6vSmolF2qBz+wXwwNDZm2U0N6ZdnOZkSi+yqXpxjcnZEft6
VuTC05v0Yj+fob6Dy5kvEqV9Wqg+A3W1ycmxerCacSCjvcEXeG6stAiI9TmHonse5uY+rqlEjAbr
3ZSbtz3+4GAEZbCxG5J1MM6SbbX07NCX6IL/1ICakq2ZKc8q+LsApFrP9dkl1zJLzF1kWGRdjQIq
itdqxygZn0fZ1VdZwiK9WpIGIPv7ONV03+vm5xm/5FaJaw5SQpuJ1vS1GGbiJu+SddRXS2VZK8uL
MRm1jai9IdCFEvuDVhTb3MTNmhfQTU2jX0k81lXcjsVmTpwQpjotwUS7tOyiJ5TS+lLQdyM/YPlS
n79N1tAHjEEHRM3nYuNPlm3RgX8L5zs+Ti7MnKiYJ5HO+UjVuA4pL72TOhXxhXBJREoH5L0CX2y1
oKBYHkDA4C8exbbLGjIAkG395AC761AysNwiJcuSELV7tE1tsr4lq93IlM1bltQfgJ+mO41HFYBH
uGHq8ghf+DsT38tdQa4taGxLPiNBdCAyu2g4VDP6hh63+TYxtadJU4EdxNk3MjWfVuJC0DXV1azX
7e150Y5jTanaoROupGSozlH7Pcf9nmRSDyddhGrJVGy3lheK2wZGopYbaN8KNoW0ufSW5WmqW6rb
ZXzvgaz6oEFvbDpWeCa0CoTy8F02gF0VLHSB2+kX0VIGTLDN907WngFR4Hd4LCojCdNegVGTJgw9
Rw/jDBJTWQMjgSFxHGUgAzO2sZC3khu9uCRBJU/wmTZTBb13uVHVttiQx4B9okvcVgux2zZPpu2i
RfveyWqSH1TKRiff6wh8J/SSHZm856k8lJnxyEB3haca3jQLXmbXp+W+ibEaVbe03B4cLb3s0o8Y
EziO+3YnU8PakDMPdIlAoavtzcwkC3+2ouWaLvzKEmjT5sCol3pLX7DY3teFdDb6AqygX4pttSLQ
1PKNrafrkw2+BGAIKKaHgDoqN32lLHgFXGYUZxoevFwEU9y7rIzORTEDLQOT4qvk+w6sle1OUzPE
KW8JI93kLvWGy8yp442WSdZB8EFACZHksq1c5bEqt0xyzPH3yRMrLFs8xtir2+kIaMdJ8Y5Kxs0r
TbLPlzY/RgWYVGCzuho/ZDpmtaH4pjrOndNEdwyNfBHtZTyM2T5a7Ofc8Q5e5RXXrA2bTnZdCPJY
hDD/sIoqZphcpbjvUObmd7cpep8o7FMxgyXrp4g5I8TdBnRUgP7usNUq70PNGA8K6A5FZ8h3XR3n
B61ZwsEozuWE9ee6FINx47lcbPJojRoLnjqE5BO+KTorjxcXVwbOBmAQeonA1N9bdn+RRPRC8do9
wmXET2hcTDWgT6ffLDpIOfrBu4InwFap9AMS4X3P6OiwiM0J/Hl1ABV/ZxrzuPVyoj7zW98ozuNi
lXNIk32vp90SJjqFxpK+G1mm+46+NGEUJRd00tut6yS3tZjaS93F5j9OW5icKxVWG4MhS4Yt8E0Z
kKOCEG4RyNAkCF7vObE6+J8Q7EJE312vje2x3XqIGudVhp2mZHmQ3YyhMvvuwBb2TctuD1oRQ1oh
5xt67O5CLgDMZprXgmQpd+1U68T4PRGUsb0+RHejpDlQZ4UbSA0+2pLF5xGbJWfb5tSaLTCBcrBO
clzM8zBXz2lDGDGxZXTGxrJr8rHcDbMShWkGLK8cjAPP9TcvsZ6H2o12JUM3txXNxhNp5DYYp+at
cH6YKBMYPMda1z6VZHEDuPPwwUznMKtTfdG6wwODscwAJbDYMAqSWddGHocYjwcGh2R7ka/mSdx0
RCM6B/zdZzaxwIGYezYy7MxQFIMoHRnrWHbdxiuqG6dwaxwI0HqXggq5GT9noV27Oo+qpiDC5jxr
03BZKswniJt51w7Q93KDS1Zo8a7A13Cs3Ln7RgjvGZ8J0ZJYOaeZsoCElMVuGNlWTOa2buDKefmL
F6eQLSmTfcNmyIlOjD3y1PeGu4c+Nrnb5lbBkQPDo3puFVIQSPE4CXTMuienUG/NqWP6RTQlvmXF
Tx4RSq8lKaZG9yWspQLoY9iij/ueY+RMBqaX62hldYzTw5LMuMadGvfZoENgJj/nagkUK+5jc37M
2KjMPSej+XQxsrf2gLt+cM5qu0ChQhxjeuS1UMUVzvXnbPSeUO7v6/Q994YPzYyeerQsliyj8Rc1
FUfRqO/LUlM9GNSNFW7PjnjO1D5GtpqDYwCKmaOKb1oZfZJ9esMW+pQnxkr05MDPkM+1bISRnMyb
wiIMEdnziaSW8M1pvFRoumxGIWdcbGxWRcLcwOQjWq4UbbzCM/FaKiIKlUFxNxrYdN8CdulbIwMV
IPslYZV9E94pkdVDn4FCNiszsOrijZp/dq2bvsCSMZDIhLqW+MLmwuqQd9ireae69XVNUcmCTZiu
rZ2nQmqFYVgdLGkz/KMS3cla8itVFHU41m2o1+0ua9pbOFGpT3L8TqQ5l7T+vkgRgtk4evbwoM7R
47RGA6goGnaLqxF0wkbOFsOXrqfs8ni6xhq9RUdlITVdx8dDdxroL5Cu6JjM4l1rXoluupIj0sK6
TqLlJCfnPIv5FcTzJp3Uu8IcX1VHO8plhFLmTcfVzu0otnXUKIH9eiaVUyRyDNO5YIszGZhJCDMF
ODzDmOQXovB2GDzYo1h+M+OargOPh5pllHvgkz0pnP1BXOS2ea3YeR8uClmkKj8PXsbsumK8IoTO
c8B1nqyZsidrSHjrqeWQtMznbY+jFuWbt5L6wwBmcNOpzOShZ6KwGV/p8nYzcIAbbh42l0lX3XdF
X28WilWslOOF10EunJioEsg+oZwYOXc9ePK0M6DPjznuGJ7WgDrc3KRimJ0WLccMtTWKy3gAG55W
NWB6eSvi0dhX73OUnmQrAbSoGfE2lTJptHeI6YBKXMKlQipq2CbuwdL7kyi66WIGeNHiWA0NG5I5
yx6sBHw2s5bRgdEBy6kFDzH32POzbTY7JUM6ZLBYywYUroIvm+XcRWC3IAWZY27BitCCgeu+ESV4
ItP5LBxximQOUnwqMCVVyq3aNMu+pTxg8MPdHIvveZNcZjxffXi8V70D/W2+N1tskG7RY7tmY0Rf
4j1dNrmdvQuMVH5r/W/qzmQ5bibNsq+SL4A0zMOyA0AgRs6kRG1gFCVhdAyOyYGnrxPMtq7M37Kq
u5adm99SokhGBOD4hnvPzfUd/LAvzz64axgr2jRdAzRYp8ABHovV91JbQUjKTAdTpTzZtn0KMkin
bX2XYXnf4egjDcUuIZps28+WH8DcNIEA/JwRgEMHuJw5GmPD3/jeleuELiz7+EbUmBqDBFAdZR5I
VpZbCNZr36l3jTsf1wVfgGeWD77avkFN9W+8sS5a5ie96rYHcXKZggUyQHaMAPGEbonnjdvuZiNu
e8s7YnyBIjc6lMuzH3UcX5uJ96UFEtFM6k7rW+004zAFfyxG1Isja4C+WCLR1GerF7/KdLX3fIRH
18qSrFoumtO/Og6nf/BskQaEM+PqmS7s1Gw+cubxFznD07m56lL3TmRVjAhIH2i1n1LP2/YYqeMa
VvqzBXBnl5rZFM232UMx9OqpaUz1ZG+h1s6obsnLSAKzVuh/nOEYtD6jP1wQsQdBBEAJWFNdyj36
1e5seENHAyyH0LK15tCBzX9Q7RQNMktPNo7qwcIHTo5O7OuuGxW+HsG1y/Ek34YK2+BHooLovMF6
lWtnxk0JTN4T24EF7wfbP9Df4EB4VyuVSDct0XBPjC6hFF1IlUqmyXKvKctGbgjVHfzJ+pRYJvgo
R4KADHnFUwgZZRJXYNoiwak4hyKtngSZTHu5+BzjmFHldvIYLND5muY9RpuXuv3eBnn6KABY3fx/
y4mQ0mcAF3cMbvXItdYsqpiELsrPItucvSfL0C8ADZiyjXDiV+dqWq4KpyLLwsZbDthAzJATJQg9
hhwxWRV7BjVAjBdKYUR+31z0e6y80SoyGgytIn0wSdaimyEIskP1ZRV+KDDCaYKPDN5Oxsefxtgz
kAp36KdtCQOZwCQxyj3QgYsw+gRbyKfXuDhaBqDvuPeiF3fVy52svZFnYTvtfZNtpdz+2NK9yII4
p9kC7Ycpj1CaFeOx3ck4s6jY60b7Yer9IxPpYpd3kufAUKooQNATcm+9mBkI1HWgE8yZzG6nlEnZ
DtDdsynmdF9M4thNUjJttpiy9t1rjpUkkX3OjrITWMhKaOJZ+kMyDF9804c2jVxxKN65IzcysNwJ
MqvZMCOTRaJr8yEvnFcpbtli+ow6WltfRs8908lwmo5MygYK7z51AxKhdPZmniZjF1wXXDneYg57
ylgGxTvV23sobSPNXGXFGg1uMNsm1i7CIMZmauN8Yp2Ra8szFPVIONW1AG6522bKK9o1HifWsdar
+qQQdiOg364GAPCorz07tJf+vmm0ePZvz17YT0napkaIuPSukr+FYToHTEY7M+dXWA2G9cVDOTC9
yRbP26Vb9wHlFL9+WJfLEeMD3Nx14OVC8be1fqKKEHpEyNN7jk7iZGTVD+yoOHJbRMAes5mcpudI
qaphwcDVMSncOUPlEy8yTJdyKadDnvU38NMca11fERORXuY+FcloU3c2bXHyCvihefcOYa8KW51c
mPY0dTp+z4apAG7H0NPvsLaxkzEpeE25QbfJKEzFSOWrhiNnw7gDUfAilBaN2YxUX1Qw6dAl0y8F
3G5zC/6x+QNly+EGth4FnVDEsAy7mwg++xFPupO7I7shvQlV5+9X241L9TQb8ntmk3eFd+st3ywO
iSextis+LBMYSo9h1Fsgt+rmq4G4b2es9icBVc8NXP/YTBt8w2ey1B6yVQFLzVYYxRnbYsKShnkz
dzNVXozL6a5312f2r2Oiac7JuimkW5NJHM9ffUUNrHd1EC15duLuvcuN3ruMrf7TlwsNAfZELeP1
uQ5PKiIEmE6WeM6XtNrlNIL96Nt31Woe7Wq7zVRXalV0USRW7YrFyONeiM96htkL9hWvYTPa+4Ba
AtfdvhG3ErYOsYcMB9V7Vw2LJfyblw2KJYrvlMffIc19CuyOx0jTMRTGer53sDdEJhbzTuFY7x/h
memMJbgGO818gSb+bPb2vdqq33DZOQo0/tp4SvUp2BlFD9xJmhM1TIGO23ux7YpxsPAO25Invjn8
RIqzd83gu5c76eGW6TjQHxObw2B42SawDjq6GOzc1ipBGW/+q11WbZipwAvN3LzbLD7mhmyMe8wJ
PxeP4evgQlAxVVvxQ9f3SuV7fbYl4zPxiCTnUTEJ2hFYeQaUXbn6wmbLK3B2aAiK+KkNx286pStj
q0Ax58H/AQX2xbEc6pC1vPPFrB1I2cHt2m5MpZoDJAnCFW+cGVqynavRKeHbqsJg9FbuEw1Bw6i/
c+04rDnTjBOGqdzBt0hd6PLuzqxUqBtAXCyHEDBUKVliNFZkjetxQHZDUhSPGa2y6JIY2JFxQxno
ld5j7S3A0+ztblvJoMSmQBhIPbUUm6jQ86x5mtEkxF6/lnuUc3k41Hh2yL6LtqX+yHKB13dML0wB
yh3EuSfhOq9o3vWYQoO5fj4RdUL4gpudtPZWj7o+R/raUYkMHiWMDhJTunQJRZp0msbclBYvXNhV
kQhB7kUzPpGyixjX+r0a1R1Uw4um8kTMdCmj9mhtEACbbX4emwwFjEW0oNFXn2t2WkRxdg7FZFCI
lVo8wolznfE3k4UW5f460VEO3dOEG+3WysPcwFGKgC0GZkLHQ1Eb8CvtPOAIF8ZXtYjKZmEPUgt4
NNO27ZVp/wJfeuOe8DMd8vAgldiR482X1bBevaz4DLwZSod/STt1wIaEyZHWbkNcZOv0OHWbDsA/
fARFUzhR0TDUr3+7JjGHdfsbvRC7uXzA37lzpf2E6hICWA54o9WVGTkAkMbHuZXkhQ6UNeQSR/Pk
MxiwmgR0CJ4FjUwwqT+2JigStbk6VIpyi/y5JBV2647DVGqJK3Umkh6WovVJw9wLZRzZzlhN6tBz
Ra7LnMhidCIso9jUF1rxdTlk9rzH+HhupyLJuAJNTFvncku8Xq1XiLp8cvpr6/Rt1GljF1vY+TxE
5CEmkzrKtufMZqgEIx4w1zxHflOWAM3GHxt7wpizVEHkjoeujDKiJXYmGZsRiPGD7spHq6CtMc1u
PZrNE2NbdgsVoVaKq2n2PY4plMJhGkjYF6MFVqOcXiRsgJP0czKRGE1Q5jp4lUg7cNfycd02xMX4
pozC+y1H854UC+rRxX0vpYqtcZkP+ANPY1Mz2IffMt5IVzqrLaN3nwiX+5aCJCEn9bwFc3lWcqWt
G6fj6nbmwVc99MFpYyNFcQ0e727Q57hs+yFCrN9GMDPb2NQFlCBA8RK0EwcZOiWydPa41wr2A0FL
q8xM02tWhFOzOOews29uZeUwFGGaxY5Mga7H8PJaG1MUwAqsyKmbgblEdTDD+9Rqna2dIE5R5zXM
Czgw1pxsgdZ0n4EVP8LYnX+AHl2foVOCcegOc3kD7neNCGtpwgGmLpFyfbP04J6LHJqi5Gx2XXjr
U82GlOiInUGMzm7kxglrkoF3s2deeTy4nRccOoOy0uYUTPNN7DASxIGLpXfzvf2Mjy2Ez0ZpZXMF
C8RVoFSOfmA+6Ln/myrkxg2tgggnz8pucMA57ZsTBnGKX4O4t5HcIx4dBQerP4dweqDB1+WLRSsT
FXQKVl8vsScOGOesfbWAWTTeGsnqpWAdHjYlYZJpOZ2CaY5sAreMkgvBcxtYk79qo9nXrZZ/I3rw
oZvEH6Wk/m0kkiNUafa2kVGBF0y1CCkgMuLyPtWV8UyqxWPZfIdR89KINsAzSy6lP+snnek3WYwa
upHspTXKyJn635TCNsxb9IJ2+1DgysHNyXdk7sOUf1oZcizWSfDZoLYUbuytOc7I7VQFmnbQFyYB
o1OV+4Xcs4O++TUDNXUUHWMQLbBIy+qriLw4PWwK/1VaRwsfcbjkz76qZ9xfrcdrrhNlLM9IHaIm
GB5xXSQFeG1KPAc5AlMCY2sfXcm6wWTnh7CdyaRwzAiK7L7Iq5dceVhuKaFXz8HuaJhMXn0uZkN7
sDu6YqnPybDdOQo0gj9V2iXrCSDWe+avqQPRuWXcKcqHTNJIYPay9DF9Y5YEOJvcjAJtcDjaB6Ev
7JnAgR7N0vzQjfVK+Od31xq+zfNA9eotEBdMFgOdSxwlRR5+eeKmbkwEvN+QkHSqxW+3is5MeeIt
k7ymD07HC8qLPJ7r5nWpYJU04sXJJ5DqRf8M9hd3cu/fWDlzLKbgBfMziKByPG9FA72r4EZplyls
Rvc8guTqdJ4ghjFVyCdvaXNF+qMRYBpKnMI7Amt2cl7bdy1/D26ZyTZUlLoquW898Ojd1FwRcjr4
a/g1Ogccy2oCqZ+0/LvfbZ8tgBtHEXsLUnbvdsabCKaFVAQ4wuv3ZfLZqSzyl65lF7MZdLIYRw+r
5LynttbOs4lCkNVI5BIZeeusi4Wy2NTVXjCA31sw53eav7mhjsH6MKbPnW/8YdjZnYL13jCYNzed
fb25SbYMb5EBHziyhxm372xdc/GdNL1Ttq6g0beRRMuNCeFs/TRhqaeFyZiDbU/Y+cuhqAPJCjUz
Q0gjR57UVlSawbs7+D8dC/TMMH7Drh7ro8bUypmTtky/QGVvwaqRLqbTmSIx28G6OmeMINeUYN5Z
frMFp1g9X9vRZo9pjibZM0w3FrXNBzUwdtMmrtlpM5twY8ucuCZgT7clvQ1/8v3qzpeMBIdr1VRU
6ut96/CQp77VPJQwMK4YTo1PvRmcwL+uXOgEOVRO+2RjJTgAHrb3mOy+FxDtdjIbq0MwPpE4ViUT
hRv5z9pz72mhsUIpcozOj9mXhLmCOgtcxgEIwDZsmtW9gTMvTvXvQTWD5CIckbkW6blSWu8V6mfA
GDV+JGugvyxRQuQAYbwUUB35JonFwCTPrdM2UNBBUgX5ppU562e2/7HNhuzM3I7Mx+BDLB4nOxl3
sa0JREzMmBVG/cgbhoohLR7W1Bj2dkUwNLhJRhRecWJmO+47Y7YSe0RdnOV2wYRO/50zNAknsYw7
Waw3t3D/rtI7uZbv3eKfB3148nymx2aP8GRZQFNIIqfzCXOn4xphm0LpoPtiXtYvMWjwYQdit+YD
Mvaemj42nS9sqR0IiykjIzD0OLNvsR6IbnPmo4Y713HukHypKQLj3OC0gUQmOKt45yogGMlbMLLW
a2TNjUy2yf/m8/7zks2hfsyY9NKyWZfMiQub+EJClN38sx4rQKwFa1BNvJR++z1P4f12e5Fh14MX
BnyyQsKqw1uckYyyytJfBYv1cNz85aLnd4Fq9KRaCS3QqwFui6Kuyz4AVcwIV1cz8tz1aSJbW6XO
oyp4FSpmB3K1g/ytfJqnTj3l6rXwiYNzSTkB8QHw0ulMGeHAsbAw55egXRrMjeptNFmy+7OgSKjS
/VJiuRZM20P4jVHeUeXp0P/Bg+QfW/NrqDkrlpGrvvCpjIMUAglaW8TlO4ylgKY12wDiZZF10bwQ
xxDgt+LlymLbj7aZHhwqhME13hsmD7FqwS/RQxgHjVwRNrLzW5O3qJuX1IlSu7/bCha0Oi1coIr0
WEu6CX9GKogH/1hoduwQc7UGt6dfr3/LFOic1g0IRKuJAUEfzBePWvKVMM1SOS1rFgqChV4R5Pt5
MX45mITiWhASm+Z48NOUwdK2ZufGUg+a3z5WEBddeHc7h0ZjP2CczUcUNBB8EyaYPyuy4U5b7r1t
lLyw8KaDzl6G2hE2cFdbxPMU+s8WaqVBzPPBb9oTIigaegQanU4CbzqXe08PFJpsJg4eWLPG5rkj
zWFMBhQZLcxUS4fBIRjptRk7G4sB4zT+0ieVRrBmeF83GwITqzNaR95P2AzAbTiG8dbTooB8JojN
Je+0QPgfgdU5OV8KpxaMBCwqNAiklhpO/0PkoDYbKqPCQe5OrjuqEjL3iJrYmYoBLZEzrBy4mqqM
7UkeMAJs3KvmjvO5qn6sJUeGnLCp90R2J3QNkfT0R80uL7XGgMhc5hwsGptdRKP0PjJu1PTbmr1m
P8AFNlzL3GeeAeTBm9h4FcODZnOdUz2sk8v4sqmvOFeC81B0B1Utia6Y+lgoXc4WOjSlyuNaWeOB
3AuHT3t+DlwCYftF6Jd2u7PJkQghwj24CM5iz8/CgIXSfrACCBVDPBfGb25DuGWKnX5WaecuY5I+
Bslso65ECvCe+TxCe0Lc6jp7a+gy3FyHiruZvPd0B85UfpJr5rIS5onSeEj3HSLJwfPcpVW18iTD
c9MSzLAUK/Xm8Flz3Sf2dqMouVl+2JxnVAp1FBC9FIme2UUgQpQcP7Al4PAV+CIWv2Gi4mY/rJHg
RZ6ITALnGJCSFg2G865DDQv9fNJjewPaPm5B+mih+yDel8R1CYFy4PcwVfBauAiYCC6KumBm/6iR
u4AHOti46bj2XoORvNeq6bVwSyUVsuux1MI0g06ReHl6i3djyH/olfi1pctwGOSj3zR3chHkDw+E
q9aDdYR98SIFvM/agYwR5MI5VhVzSWX8adZ7QEBEJRpMWz0DlW0KTxio64ilxhDy0sz8nICqf6g6
N1q0AOHH2OLSwDzlTQEROz80i0UnyXjrTp+XF8r3KwsFa/dOEWujtjOSQAFY0cr+aVUiqnoSL3La
Giwjz1xwBD9pHLxNUdFHZxgp+NziQYPUPDVMKnjDwlXi45cQaneTJBwvpU6EY20k1XGpi1ee94cR
Q+y11NnptRwLXi55FDTDQRtXjN/+fOo6YOvWYEIQGrwfENfWnUATE/b251xWQ8hqVYXVcGTV/ZGu
qjr5W/Zu1b2IHDaMRVMdqMWYhm/NW1cjD6ArICPEQunqqu8LQw400eITrDzp3kWzRM3yMXpYLmim
6P0YS8UCCWc2HEs/nSkJJJtTtC1w7rOPg+7Y75ZH8kfllfeMoVlnzyP2cU3uWdVkO8cuP2/uN+ym
oL6QIsJvDCCGrluzrwpt2XXk8CLTCigoS7YODvI7HtpIIYg4Y1lF2GdXgXYe2IDmTf1Bq3l0SgCz
si7O2tyg4nIROVkr6ga2BUx7XnM3Gx7VUulsYlCG2RrWOb1Nn4OqiNl0bxEL1gzjC6KLpX6mkvOv
QRVbfgm+lfxjqvf3tGxhqDg8UzhGphONYhYjCdLnPzXhWmGj649uwEgYqe47K8/Im7Py2RLBUa/k
UyElCx+v/zYAqiVI2j/asuPZPwMwWciPmgv7hTI3QoCSGF5noRVWJdlHxbXxF2vP+wMfWWN4dCtq
bJ8c9zQgCiT3ZRWCevkNCPMDaO2RNQDSbK//E7TpbiNipRg0IOSunkalBbqIdDQGNxLiCUTE/Dej
1mei3D7QhFxFYw0JSmh0eSuAUoVTtzOK91w3Tq4Q6JwEajZPI+INmujeTGlVCjt/9br+Q4H7xeAl
fy5t8abbRZ2IIMecZWn3m5kABXo34Rzbnfg2rf1FqZZpQM6gxnJ+sTdEr94l0iMxDY69ltRuTuc/
8KD1XefNPwzDZHNfSOITEGCZ4q0mco6c4lXnsjJOwDJg7Q3GXsI9TzzBSLHlKADvsiPw2zj46NMi
kqGSZUXT0zrO52pnF0aYCsDTxiTMKabY5pk7rOnP3ldmssnge9fAFCLVtH7Dd5SCPgahYXo7tZbf
AixSEY3eHNcp+Ezm3KHlByxMcQjVGn83WR/BUCAsa/sfRvGT+L0bPpQp3NafrFpgfMr5h3NBPBHQ
/ju3ZNI0D68jxg4sZAIka+0muDa4V+FVR8L0X8fM43qttieb1R1nKQuPHOnXYBBPj2NyIMI8o/Aw
aWtdCY7abOJpZZ+Hw2HPbQzq5OgpwsNXkHhLY6YAgeg9OjYfhUMHai2liPsxKS29Ar0ztYfcHBPX
hTXZg5ntcYwCUgehVXpnkqT2DuD8o/Nhrp6OKomzlBTPD2Bh9aEHoyYys0CXg6wmdWgju4IBPbSh
uJpvgmmCaDKwIkWlvB1/iHzIjEqJ8kMVzOa18jRb3f3E3tAP8vwidHAwdX5LKJF+mGqEy7Ei6/Ql
D1vRN3HXpb+LrVhjHfVn4EgCOzumvfpSkj7BCmY367jQFm01wyCt7zeYHQCMWdllLZ0IhI7S1KlM
B5fVVoMWockRI2lXhijz2SDjkR0KW/eC3Siyro3nE2UfEmOGG/DQsvqTjDny7YbtNgNLj2QsK7DM
+ocSeeiCuiXHJHvXrdGIoL0BAnGL7FA7ih4D3Ki5AOLNbBoN+6A5sKLI5OT54nHeYxHc2X3xJPX8
MFMxoKXV2CZN7sdqTW/o+s7W8mJJs7z48AVRWiF2d0uBJ4Y8p0mg3JCAhmzjNAR2HnlTKTgqGDe1
RI+xhBHfYOjXEas+sVtS68QZjf7K0uSFT5NXKWswZt2CTIzBYLoVc0y4R7VHeMnhZGfPLVGhYcpD
rqjn4F72KJV7vdvb9UANtjClQeOVnlmW/9lSxEE3+0bQq3vwYs59bXdjqCE7i1nXL1GewhVu2rE8
y+zQmnmCU9d8HK+ZmIw7r/hTE+F1t3hj5Mzmi9aC0y/VdDsCJwQBhVkgJjx2eeAQeGCCzbe6F+Kt
5l2zmH0C2p7muhqdl0macVCd+Ji/ORsPpsxH+2RaMODIlAde2l6/vvbrN01ZaJ7NHB3TbLNHK7gz
ECyRhw2zjq3IgloTLzGSudCYFFqKHMXAuFzNAUU4kMzlOAfZU861d/Fht4vB047aCK725lGyCfjd
odnWz0F+qptpfILUF37ZsTykDWGPa/LUZWCfxnw4SmP9ldFJnLSFzsn2CFdrEEZpje2RwIhfS+U8
TAIz++beZt/FpOw4mBj2iIqpFppkivLVGy4kV5N7SwHPkxjheXNtsxf+lZ3kCB6pccrtWYrm+r3C
pHJHNE3DFqQWu3EsypskjJedMW5VWYIwvHzUaziiU6ESZp0sKpk9It2jlBlEal/QtjUwDIewXZUf
tUg+o5IhaVTl04MxGq/k+L16pajhmp4tpdzrmuZdrJZSxoMhNyLmhmYPpqiP2N8TLDl/N7hxHlBX
OvthKT+J9b5MvZU/E3XwQ6P/OuOMOOqifK5anB2CSN7HQmwi6sf6oZNjkeB778jhEwgJCiLwHCYj
LRC9JAPwE1hDfeybNGD5aR+dvrPvUrWFuJNNyrtq9xWD2eh4Jr58bw0W3IEvvza1HwXjUBG+t2Xf
ddRFJOaRpMQZ1JnGhQC5KXKl0xyFv+y1dsVlPhmQhm3SskzEdWdSNFHntkHS6Lh1DUQaEEH5ubBk
yTHX9vnKKq0el2hN2Yzw5gUPq5AfisE/rvsXR+p8HhQ8oz1sR4mV+TwPIJBS37ozxvFAoqx70hxy
tyy+y15XzNONwKMAAtNf5Y4iJ+N29ltpudeA4iAiZhxMQ5mdnZtvvwX8sfXAoohoaY/AzEQMUvBp
Hk1owvDaI9jQmMUD1b1LBx0v1mHS/zg+h3lqEawjAub2pfVz4iZwRTze3tDp9ner01n7pph/fHm6
gps/USuz07DxhCFjN3uaZJUgsSuOkI6wOeDNjDzCAI6l/sB5iSjG4fSF6YmFwHA+v76xkgxPWrdV
SWt0Kh6xsAFHCNakaHhIjkv9WbmUkkQmQZYkMJtKZQEpvnJHFHYqIgv7dY3xEn903rJS3QU9/fik
be6lLdJoLtg+GkyNjiguvV3nzip2OuPUOm15tW/2yK3s0MitZJc0jvAJCE6hwYunuaRu7osPrIvV
k2O25B/RbpK8WMdDL9VD4/kXHuVofm35FLRs+78sjCmrZQaRkOAI2Aj8UezV7V5Ph5Hr+75lpB+v
ilhQEFftgeiwi85zOHSsfj4TpASZXwa4CzPnYKBPLsnbSLSp5I8LtV5Sd9lvbsEGsyZKB/RX6ORK
v4mFIF3K2bizmY+2mTnduRPr+6Ky7xj1xkbteo9cxyeQvijjZyRWqnT4nfry11Z5RiRuV9cWDPYu
n4nV0DoxHb06+Bjr5UGUenGXGRlDMtCreIes/dfFCHwPYTSW8F8aF915mlqiF6HQYc9+chYGOl4B
ZtjlAtHyfKe1kA+hRTx4g2NebDmyK0Yaoy1IEOEdOKd66c8FDLkEUdqA55srJB0guMsyh2Vnq/vC
QmUx+sImc2F9sdbhZ1s1dIDpe8VW+h9cmP+RQ/v/AagSPf+vl7/9aeXfrs/7l7/6sf+/NW0Dw/mv
TdvPsvjb5aOp/tW1zT/5/QVf8Y2/+1+e7P+krnjB312Mjb5ukjXz5eT+P3bt4O/AlD1P1x3P9Xx0
Zv9p13b+HkBhYLwGnNgJDALk/id2bfNmX/wnXzIxN+wKXV03dTz7cBkgv/wzvYjj0UHJr6k4aPXz
gG/uQL6nfRxgpND+FgYjBQhp6ZC/wL/2I56WERIFO2yq2Y0rgi+qvgoSNRAzEKC/t7v7nhyk2/+f
wMyFEoI4AFd8SVr38E9v77+xVNt/8QXffnXDMj2myjefrmn/BbxUuVS/DPFULIIZOm5mAACd7vF6
kE908zY3AtRG7rDc3wYbNwGjNVTyb50jKX2njqGSWb9IpnKJGdA/uOwiDnrHg6ub+LM0/d3ls3oo
tKJJlg0f1u31mwSGEBkJcLfhWd5CX2Nl7YjQpzlkkb/cHCwmgluCJ/Ykt/CWPqcbOhzhjGa0iA6B
o6Z+CJE9m2P1LqfbVP32flvgJhqxPBiDS/tQsjz5798s81/pVN4/3ix8vzoO1wBt5c3m+k+UqmEA
dlKak4qHCd0Q7IZnq0zL4yLHl8XVFVL75azBDvhHcdnBBF/Y7ERwxXHfEunCBuH2lubea+aufwI1
ifDrIQVy0CSST/vT+u8Ypu0D8p5PZrVuCBfQiZiW/G+mE6fCfwEK+ot/+uulBPwq/M/4N1b6qmRb
o43WEpclTv/NO3nSGZ9mXQTJJjQ+KJNJv5jaLNqK8kDR5iVNJ+ZHUkKIFBDOg9XEZIUB+63B/cse
KI3dk4G9dYxSqqgReXns6tUEVM2Ota3JI6PDNjSyYNUQxDMYzDPbyXz3339Exr/5iCwUtwAUmLYy
t/0LrcysBt8dJRZYtysJKFmQWJESebvqcmoRAzMtqz6TnNu1umgZV/ladJihXP0gbUCmX9Ud8Mk5
Kf35/4IvQG54++n/clAw4/XANXNkcWCZwV/uNqMsFTG5ZRvDZ3L3jphOqIHWY9H4eIjdZFiy+k15
28FnLRqVQ/kDuD1pqrXoj5lVGz/pQqtDXxRXO2eq6hFUnIBxIleUWJ/GDk6UDsP9UDpntbb+vUua
Ozoz500OI1akbtpIPsrh/M/cV0tG5NNDl2Xz3dRZF8dehkcy6XeOmd1bjuZF1DltNHppGyHuCvY5
JOGTt3zrxPKzcdlkw3ylLG5TeDwOJdNirBoIGCjgnl8URLggNAQt9Fs4SPsMa94O0zZ/H9w+YK3E
gsfDC9cixTTEz5nkwl1dB8ZpM/7IyYOP4K3nMZPEYjhqYCJW2JiwfSQAlk1XaEtrT+Vhhba6Jf90
gG7xBTBap9ly6249uDe9RK9t3q4xs5/ZxINc8nPh7YZMWLUjgSwCnM3AEvUWANr33cNkTB+MGx4G
6NAHSpTfhKRpiVf4gGWRQOTwcRk1i2ujCghaEHBxalFYk9TGZD79nsFlPWSEPOb9th6UTfM4wVkI
RnPPA0gPCag7u1MX3IN8+scHgA742dQBzy3DkwPMF6/xcr/4/K6lMymWdKwDtJmjkUspP/FNtJ1Z
dcevzodmnNAN170U7vhE5KidjKtmJ5B570kjSPLJTw/bSOJ4T8YJVdWAcMjWyKhgBrlHQCPJfMc8
bHTLEzOvePVs+1Liuj3hK0ZUpTJ5a64WR853JCoaVNpcP1l/t2Tf8YsUjwZtIlVYelbHr1uLMw/7
3diJSCAnV1vKUNRZglgFbPVS+2UrBJX6DKILcEg3m+phKaYAzdjN/NJxQIyLEkluTe91IT7cxmnD
DYAZay9ep9Zfv7761qFNrl1ieiQAFtnTwesWRfa5lj5WHYFCtutdMNJjBLvd7l4x8f5NGQ+UsTsM
neRlSFeLChJAzhrWzppsrB2uLi2Wnvfb7IDNrv5qXdmqJRpS5J+DZRycum8RoUt58pj9vpU5Xs3V
JNNICz5T2S6nqqe3sqBUh8a2LBdX4QMLsnJM9EzK58HR/9hV4mk0COuEgSSFI72zxwmp/wbBRSGw
wJbc3AlEk/WSsvAptCHqxk1dRYdeY61nuZ/Zo9O0adepG7D1S7yaRUfs4jQRR7bMVZlUM9r8Cn4X
znZdA8GmQTER7NPXG1A899UDack/OmFsZ4M5GfKW9cMWNku6tnpZs+J9lZl91Cbesw2YK1496Nqt
PTFZ6wUbAZxlgLdJsLKQn5Q509XGmb+pUoO4zLsNt8Fv7jf1yx5XgLaWeSx0YDFmuX5+Xa98u5fA
nsbo65NBB8j5c+vgUUkwB9DnnRzHIExv8VEMZTgjuCsMOPqTr7r9FM85oIQWEAFD8tuFuLGo1+Xw
UhCAc8wW/xPo2O2/7b1XojAbJbMN/GGc+/qaPeBI2FC08EBPj/MoHlEuwEQFsKzPlnEeFS2/LqdL
m+bnrZMvODa7ZCFDICwzDNBfv/FG4sh+bh1JsOt8mpZhPC15+2ZPQX9fBN29kSOyc/HqI9dRr7rr
5FfXe6i5kojPCD75zdzQdVojUtNCxp1q7KNnLj0yMFJhKXj2hkSz6+jlfGa9Ego+5mvuTnv8wRDl
G/hZbGqHlQGZTYDAfha0eYTbvi6MIax+MX+kZvkf7J3XdhxXtmV/pX8g7ghzwj12+kTCJkVSzJcY
AiWF9z6+/s4dUt2mIAxwdD93ValEAESGOedst9Ze+5CiU3AxbNM6w/640YEb4ZtHoq2xqg6jOPZk
nI9jXmt363vPaqfdM8yO7QZRNNGn+W6VCYFDXB1CLba3fegw8pQlqGrBMvLgsevr6sAAQcBJo00O
QCwukBmEieCRBkrUPBL/axqUxgk0VbQQoD3mgAHHyYYy5/S/UtBRZwPYTqsA783R1/aabr2sL9mL
rO9B3UasFrFgBjUdWlbk3uNFYVyQFlD/DglB3eHcZbX7bLbGNck7iyWiVgJRYBsS6m/Cqewey1JE
6piTBgFVVQ/IRzN1T5umXYXQDsQMt9gWVEhPqqSNXIsZj1nRJbT04SFol+K0MP58Z0Ath+M5oVBf
vKLQLnyUvPgtiH+3DQO2d2HAw1uSbus2JehEmumMglrSK2jfEwz5+FcaM869Q/NV0obawWYw96OZ
UydOAmMPdWOmAWIgsq2hZunu2UAX5kpFe7jP6BzcpFKTghh1zTq3urPr4Zpq0Ykai3qi3xv6vpnX
x8xvUdFe7AkyU/27Z7GN3cWaEYVixhXM9PWQgedRzYFe9aUwxwdG2CAskTa/ZB2N5sZk6SiUE9Qb
I18uYLj31jx8jezY+ZbG0QNjU0Hk6ub3MgekoyX+qJnO9LWN8r2VLeMvIxUUuGz1b66h4i+so7Wv
yviX0Cviox3M41PLSPHt1CzeIzIWOoqUN3PWku9FTJFCmODjuLSPyCxifRCBPfYN78uF/XqwOvUN
idb8O+PoH5Ka/sV+yH+B2m+czCYojl7o/2YuzEBr6pimBd3xvzBRPJs4+3kapl8cGzWGpcwfKroU
L8gthiezYhivUXXHqCjSo4+H2LUYOFIVdc9Ue//YNj2Trgp2WR7TROaxh/vcDl7CAXJf3jbVgWV2
zxRgDI57U14i/G+HyAd98faxRzzjsavrAXmnjvPpMMsKxElbvoXgwpcA1gjWlYcEACRVNKdx6+RO
c1BIpfdZz+QO+Klpfr+e1cnsf+uYN7l3aKY+DV2CgUNXPC2W8xQjWMFIMm2roanJnNrixfRmGr8h
6LLpvRcc14Gxt/xorIItndYXqrWkowzampMBSxVhyvHCiN3E2jOtvgD00NSxXdUhM6uKgmz1ZS0c
+nb/0IQV9UxyEcXcG7Ry3VttOdrWT6PHUQuKXVgFXzs1WkxDA3jREkZ8S7AFweZaNmVxrnsFojLV
MNOH+awi/FTnvjA9MT/bvE1ySonJGYRqI79Py3T7isTkfUWjO012xcaxGvgJlDmdi1u6y4tvKnQX
NIbWTdL2isTZYcS2vxS5gSxInf1ZznX8KNY8rOxDz+H9VEb2k9cz9zPXh2K32jd71uG9zpX7QF/w
NwfFwAMiitHBRyP4xaubp0I+PJkrhxU16kfN4apUv1F+KL3PdlKi9G57wZZJ74rO7Hl4QvL7GHQV
THRiwWNgNE/OAGRd0ni3rUeXTo3O9LZlC5POo0a/L6NcbSwDMJR4tzAa+0KR8s6hk/2UDRTSEBDo
rhka9jvN3zUVWh6WWz8zpgCevgvXTMu3TTs8Z+UC+dkNvvQQaJ/STiEe6TyGOhUDJ4vKTcp8WwGk
wJLn9nfCj/roLtiWxai/LnNp/JKW3R9gTdfGntRdNaT04EP0P1a+juU1vmWGsoAHPcITU0fYotKC
ve7ZZ781EF50BraNmRrnLu61lzJGAogJQKC/mBDV/6ormF2V7mlIOGj3VmpDQba1kNYuZPTbsiqO
QNo0pJQl0jxMskFNi5qBwZAM5klNh4gprduyZvLP1C1M/NCzz+gEaWGwj2o9fJhM8G2aGZyTWjSa
1FvbgWnIL2eBvRyoIQ8Jbe6AQmGlPzCCOtoWyt4ktG8h1KKIMCNA6sE418xloLuR56QcsS9GnRbG
dqvbZLPrIWAKFvVWjwr2IBsbGBdFpDhGW6npwyfHL84qSJtP0LJOxYIUT1jR5KVbKWBnYeV7ozOH
I4KzL0Xb1RflvZZDfhrKsv1kdcHDnOr5c2c+ZIBem1pyHxQpN7o/Jne2ysJT61iMMIJ65dIEH5tZ
/DiN4a71RvdM88amQtqfjk51aKDIUJP9pWva/OiJUx5S+7Py6F2Am5DdMWEzdqyM8rlTnSMjv9JR
9lVv289MbksegwiBiiz+g3jB3pv58EucBfpLvsS/NksEfTbNmBWWLMyiUgvd+3yEDSd545fxcgld
YLLBsq2TmzFKKXGC70AVLj117VNjee796P+JJIGxbcopO5S95Z2zIv22KL2/y5mGBJQbHLupgZIy
MnR3rfqsKWTpufSzJToCSDSYpCXyInS2eQ+crWPv3JWhU/xaZ4kFhdlilukCAcXwq9eB/oJAZwpP
kATOJ9pTX0KVqT2dX+VhgJ9436NXtY31742hpm9DDEG3KYxJKCXzAX1HbY8pmbaA0ow+XSKKTTpB
z8gAUNi/AN55Xt3WOk6cKEboee0DzS37Nqqip6HHXkUdkYphWvcGHvJ+LYq0ISmPAbKLcoh3b7CJ
cTk1VhugdPGKUzF53+oerYqWdskgnukGrpV+Sq123DZAwgeSUZPyNEPXF8c5lF0xHZPOB21TVzsv
3Kfe2aPrmO60wev2Q00HdsBM3n2UdvFjrzgHkwqzezXQiVMbFpTZNDbQdi0CtltnvZhz3ZxUkxbb
KkDjBNbO82wmjLhd1M5L6dLx4jzeOmteT9eal0GQAfdx7lrSShylcg0giOAl6xYmqy0xLXgTUf04
+gdlUqMYbVBXg1k4d2YdfePDDiXlpYM5EXPYHSGUXafPs0ac6k+E9E4EQ1uB8Cx6e/K0Ltu5yjTQ
YiOaLRN6yMawpE0vqKtvgfz9rDPORVf1+3QJn7scSZdUx0PbXvcJmOTZg+8OI4d8g6HT1UHvwiuj
MWji0mkNn5yecZJ28nkNdN30m1mFzt1fAWmZMe09fImComJKHghix2RlVgxAGayE+Ix6DgxyLDpx
vY+KSvLnpDFRVXJbmtO/OpQnn7AjX/LUyLdr7Fsgkrxh45VHfw7aPYksi5bo9ie9AOBsUyY3m+b8
m+768MOXYpfFkN9pV7qv9B72btQd8o4pvFR/8o2l0CHg+Y1Thy6oEYJhQ617rQYf4Rp0tBlDNVx4
HMjDYeNehmj4AzGYNX6Hlp8hnoeW0GmMEgs6pP99MpPiWPeftDmqd1qOHBQqiMzOWu2oI74f8bfi
k9Y2zqWtq/4xqxMGXHQMicyar0ufTldXteM1zREDqiJSxqrVLmbnEPtbyKSDvZAgZRFTa1BnHuDK
jfOjA7BEdiDtPFOYPFulkR8NKDCo6/bgxLS77uNxTh9C+b82Z9Bji+HY95GdXMZWoQ+4cmTRUCK0
SuhP16ewYjZ4yyCnxmJQUBgZ90wO36WOpT/klAGedeRkIkTZjsCXjDJMa2ZwmXrwGCU0LY5kkHC/
RLlJnxlv6plMyQ0c2m1pEaUjowb6c6zzVGr9pWuZ092a3jE2UFdcF2hQMALawM4e7MyN907pPA/t
8sfYZ8EzoQW6a2YI67LO6clklpnh2t39OB4Cpsk+Qp4j4zEX9DnqPD6sZ7dwimSvuS1SZxSOJ9Tq
tttzOnlPTHz4PQi8P6gl/mmZ/GJLvZ1J3lF90FE19hR6EeujqZExPHb+Z2ZZpwoC+TOT9KjB+DHT
xcmFFfPQGRbTmhsdlvw216nuFpnjP/dUe4Ugn90n05YhOcPOVhiwCQosDA96NCvDpanBgZsc+Noz
mu/hC/nlri4eGEBaPGrhZL1Qg4+OBCiP6cjdMRhI304jaG+omc9gKROjlXD4xWz3Jzrt76jgaJiC
uTivL1PBjjiGc/ZHuYwXBqYatDTCRK2NX2C0gKjbUN5okz4RcgaHBGm/7ZwiYmqjzPktcx7HSS8e
0qi5lgOUnmxmfpXB4K8NsxgNmiM4TpORQGn26une0oaXvxxP0N9FMXF/JtXNCnGUOh/GE/YCBFgE
ECAh/dlWGap3WvViV3axqxiWfApbiExlPjmk+N0fCZ1sB4Ys08zXMsp+Vhnj+wzUzwOwjZYCxI4O
ZX+rgYLzKI+YeCCDiVGACLXRtVkdEnRYE6OYv1KDtAcmP0qEc7An8xFpnOoSekmwmdKeaV11qxBp
h1PRVla4q8JlgKoJUm2639Y8naTlmZHmv+sjBWOU/oK9pVvBVu+RibCkiBzF1NgaeBCMC3abJ6os
lzBB8Q9qTPyYBu43OFLRTkc6A376EKCRgBIZhNSQEBKqmE+dYC3h/390tKNT5ydzKQz9w8EUp7II
/9dF/u/T/77+KGy9/t5fGKlhqP9Siok4vtId8E0TMPJvZWvDAhEFnVQ6Bs0CnvgfqNQ0/0vQUM93
bNdmSoUItP6tbM2PsPOCb7quYSod8PP/YkCFIKE/ACCeMhUkMN32FLKZhqsLkvoDglbM8dxFAUps
UUpu4mFiitc0tLel82q0Vw1Rqo/xoDfw5r+u9wZwgYegjLIa9QsTLQgI1CmEzGiEzjEmtSRY/H+4
mmOYiCj5ghC+wYEXPTHQSOv1ix4NqEUwIZmulwV5B6UQr5jNnzyc91YPe32brmGTdBvK1Y03YFdL
WjkAiuoXi875Bu1Hh/kR+jGhKSlRMaw3lA+CbDejHVvnzR7OMUIdNwojp7RX0oO5tZinrCi3GbDw
taVA1YCpupENPnNftrcKFyhf2fZ90N8b+jUlSvcdFDtyWsNz1Fdgusf2Roc4iGL4AUndS4sNR+rQ
Y8C3GewDunGKNt6MyJ+EI3FTcmOE9d5Go4fWrY1DERsCDVITfXbPJNYN8qW0jF2bhV8R8Z5049LP
kBRkD/ItPiWbb3JJjR7KsbilqS0f4la3xdLQVbkaerdJg5tZrj/CFWOCkVfhZj9e6jf46V8b64dX
/0Z/OnHsOV1c2chc03doYn41HLazfx09yMmARAOdtR9fEz71e8fHVT7TSzyQe+/NVX0Av7GidnEx
qM9HAdmWYe2qqtgOMk6kvLUkuP3wbdDrP1qtQwHwPgzohouotYIhSacF65HUrAOaMopFYBzFTrHC
fvqYwMnN6ntalo5z5mxE/czS850XFtsupOBeG9vRgTiLa5ODW8TafgpM9OfI0SMTIFttikDBlJUR
e9cESVH5oyoOoPpU4u0N5YRtHGn72NH2dCLvZWfJbyJ5fkgsWAa+YhfRWs5qp3O8KQ39Qjv7xqE/
Sn4309ojjYzsI7hZIPwB2yBVt0nPmCfRHVN6DlR8K9mzQ0dXERIx3Eea3Sh+bUDdljlHxSXGs4MS
9mzxHqGBLqcGTNufgS6XzESVI8HXS6rtyybZqEbt5EUE5k32qdVzd+O8iY7hc9hHzEW+6fpV3udI
j6Z274A5BGzMj5fdEqP4L6P5w6qLkfvBaM70tQUluhIXu/bO8nxOVe8DC9Yyq9mHiDbLo7ALuE1m
fGw5ECnRW8x5a9DB4lTQPLSrSc57vdqzKl9NE+KYASPbZPkzbW8i7IqwrLz9kJa2ztOQVxIGoU2J
Sg5as//4md4/Pv9nI7+xlGGDWE0c6voFpa2dN1FNRhG00tU2wS63FGYbKkdZoP3ksmIQ//0mcYKQ
N0wLQsc/3yTar7SO9Uq/UH+R5stNFfhI6anjx0+3smbeXgf+gYGXNTwXhPaf16lNLejttKLoS/Is
Z1VWrZyvNH30IFzaeEMxb8/Azr2e39M8wHcw13WzuWretaqOS49tdOxN1SLw1FKU8glZldrIMce9
0qdSbGOOPivtoG4xIu0S9mjwaq+INmBC5WjoaMxqBpvDgv/MJWym9cRyNmCPDrcWzOPjh7beirz7
dNHzqDIQUyfjf+v90s6P5iY3pwvMcdmKdXpOqRvK8ZtyG4TEWV9DDOHXuQwWd8/t8PwJchLiDFxm
28bNTdyAGPqO8yhmIJ9vbpOeIE3u5Ghq/X2hZTt5ZPQBt2VS/MTKvt2a62N4EEQNHbEZx5M99MNp
K7TG8Dlt0yWl+zhCJIn8f4OHQv8XiTyKHa9q/kncYLwNU9Zr0vhrmkDwJsWMN9eEzsqZm6dLQUoQ
x6QFoUP7N247eR61U00TM2jiRs64zU9qfKGOo0MCtUI8zPGzk6zux+vJJBSu+uMulrtiYITNfy2E
yd+OOYC2X6N4o4+XRaOT2WMZmR+Poh89Ts2eubvC9Fh9s3ii2lDIgGQ7ZpfsGL+E9gf+IsCcYj/E
Pm/kDhmhwzRepoqJXWUHUDrcDS2uAcMqxoxxYefMwoE02OcmXz8oXzge7Gdmf0Eau+so40ELOCdp
derCo3yaS03aVrgj01gvN0HxlvhHLDtWDR0VJqQwNxnlX3EWPUoXRXtLw/uO+o2YfSe3mC7MbWEG
GWRpoGpFt744DLnx2aiv8tEl206elEHnsilnjelVbFlLJGCmm/xtn+MGc+AQUg+QqKrZuTPS7CBO
xcTNY7Fpr9jKak5s30IdmyHdBeiSND7eMmr2CRV0B9nsCNNNw9spVvW+d0DE8FcEGmiy02zHXZGz
R/HdjH+VmxpNtQZxWZ7TGoqo8WRdytJ9tAz0E71PNrXXhJe6rlhH1EY/h/h8oCjaBcyDrJT4WXNS
//Pa4GVnCMGIwKyYr7a5D8KHJUa9aqI+Sv0f9vuO6JZOpbuWqmKb0jLq54gdGgcLMsbAnLmMKQja
mMEFq1FcZvcC7dEo+tVN+Hd777Ji0G+22oAOtXaduQvZO9gmeVkMN6phCbrc7xrKEqLOzOci8CDM
WiNaCV+6ot43xHjBfE6yYVvbBLv6TRZILE5ahOTMxtbGzizO1UJ800LWEnWkPawNQuFu3cF+yeay
UGWA5A4vaNDYd/2Nz4nD7KSR7UpwIqFwOCKlD6vJk6ZyqhgN2peAEQPiRQDMWx+dZrr7kbR6ykuG
sLOZEu63o+ucEGgndg0tGfS5sh0MuG58nP+M3Oo46c2VZrJtuwDjg46iK8jRYoPZrbWjg4zTXu/l
wW33KssW+ah68ebR5ufzLARubgU9gYTr3nzXuIy17+jvgNzuMe+ex6ZlYwdRHJkqxLnYvkETHmR/
pYmDUiBbgfcoZ1OWSnk8FgEAUU1E82yka/uWgW52Nm1hgKJ4gKyGcZB8ghN7lE/1PVxZAUpTiLIB
VqrfeErtiOHF5TH9TI4y41qPkoy4tHS2RCTyMiFZHhRHJ57+OvryOOIFPZPd4tRXpVsPi0U5Z9SR
QHW4l+A0R4QxI58RZmx8Rs8QVQ7Gsj2LyQSWfJF4X1IaMToeS+RYj3b/xzAbh8DklHYWg9pW3ySB
3lyFZ3mUlG4ns6Zg47P47FuJeqbUYVQKQozI94iVi4HM0AvtuxsqUPvShTTEjuY7EnqJS3fdh7w+
iDUSQ6Kh19Y9z/EBNYIvEphKsDlEtQRZQR2d5R7FrrlEa7JDxQbK765ekRdDEL7hWiY5jbxG2R7r
CdW7o3wt3pIMjVhBFrLnfkciXkSS7mSTycsYuRad1/sSayGbxWqCU9/CmkLVQ+esS4CB8KWxC2NO
FNrzzZ9yjiRwRngQ8TX9ni6p7Zje6AK+lqP9CJ/rCTGync+wmxlraLb2o9WaB8kaKxcLQzgi6yTm
S/I1OfHivpeK2ujf95yguI6YIsdM0YRBiqSz1lhDc1EPjaftIaKsN5RB1ECiL2yMr4TYgyMmjkH2
rLj8pp2pXYV206jT5xCMO03yLmP6NJftEcmenT66T4pI2U6aY4u0Ro1sCuIl+9hmroxj0B1XXb3G
fapEu5b+bXkfnr1A+jI/D8s1KOzHBME8TSdfINayeSCJuyQecReUL1y16Qi6dS2TKAdZwl0xUC6m
I6jswVR4g2CzfNDqK2iqRgdzZ7LgSU8Tcp/BDWcwCGTGkcRCM28o6vMxskCS5EjiHDB5GGV7wg2U
7TTmS8mDl+wsFptgXszR2BPj83Zn/u00BqLmNn1rSFYFX1MWgg7X9d7lUxRaAB5bWFI9+Ue0ytDl
X11ZZX3uuoi2Cv8k+bupN/uFiLj38YcWYu7kdhJzTWmw1xr7zg4w1Vg82VUV0WrEsDE8V4HLW+hp
dfpjIIFb1BzFKRackkzHb0JuJlo5ip8pMVgDhDgHCHUiPJ4VchWPcm2RhpJMT3JIec0V8YScmhwy
g0W40HT1XrxMWuGxyEdiwJlCiA4LXj1BuIQZLwjD09TWHikM2Ee3Q7qVGMLoyy84LLQTgMCNQ68M
dHvvs5kJlLyJKM13stJ9xUnsmXNlhwexHvJy13CTx0V3ADk6FlBePI774zhrTTrehlnoV3mm61CW
o8fsn8FfPg7u2PfWCBMC664TnHBEdPNOITE4SILJzN69WGkxpZKNFvQlZSl9pJwkhCZwzvJTsR8+
Uwk07xbCrZcEo6TNEBudqZsE1MSw8oIlBoPAcpi6q+m2khkbMgyE4yiGCul429jIqsrxgPi5kb8k
+0jeiPifhQ2/tP1P3oLxNsmVYPOHt2C9SZl6lblWntvjRUw4XTmkSl1EZKS/wr7ZpqDvzUQLOVXD
lk5cz9xb2s9u4W11xdeVgg+vKKEaprD8/7kQSDEw3SXwiPzxtmLPZC9GZCfim+Tl2IAwsil6kNKP
N4Fh/ivW5tq+4SlKtg4a0282QRiglD57ND5KPi+hsPRKhnQm42OY3wT16oaUz1YOs8YUopG1//gO
1Ht34FNXkhyE1NV+U1tCzbZBP7SfL63H+yZ69dPy3oouuvfbmpFEFyq0KrokpEN4Hg7FVhJ3cUJE
cW7V72w04sk0N+78OnaInU+vbvvaNa/GgliR8doxDytObPiZr3RR4Gtg4FCUDK6Vf8ePS2JcRCkG
ymcxG3LEa80z0dj3j5/zbQWaRbZ10/ZsHdF2y3mbanXebHRpiuKACfl/UNDqcuYZUXTI+l1GxgcP
7ydv9t9pFFdUUP453v5fBfkfE0pq93lH7xDU28kWYqS8PZcXoIHBffxs7jtraOuMp6QhinlrVCD+
uYMtK9ZpaR3nS8+7LvxXzaXOB2HHas+IACCw4ciqAIVvPMsGBAoPtG7iUFGQDNRpqO0tojwbqZVD
LdtGOp2wORPCaG21exuB2wFg1z7Bwj+auGvPqp5lpmSLczXkEkd5gY6oMFH7ltKKfN1r8H6dAkGj
q9PCuOM9L1w0y7NnBN7MM3opW9kaI3R8q6et1MRG8WeHHYWyFGGNDVH4IUlgl/Oj9SalUkChyGJ6
oawXlo20vOSxUnSx0PbZtQx4yQf7TIfpWcbD/mRJ3zZyYByYt+6xqhxZDMXbF+0ZQTmFwzRdphjo
WeLB9SVNNsD/a4HcDLmLnCN5hQXcjVqDvOJod3oZHkKr+YSe5sZlOHFZfW/5EcdMgIk21/ZWlD3X
mvkS0dYuC8V6MQoZ7NBhjlhpIIkfgIESADnnDDNVWq8DBlv6JRFr3XUFpTSEM+PhbqwAy/lAbN2x
rW16XAxiY3j4rEUcw7qSWU+x+9hG7mMUqhdoLgQ4tXccMu8nZ+7fJRVlmwpoCbtGFrBu2x9KKoMe
WBDfsvmSBRCneXLjtZ5/zeMvsje03oaM+DPg5x1/ItdkeTwKZa69jlj94ZozMHfmevl8kWKXhLY4
TolNkb+UZFBqTylgh6QSIZLiYUkfb/szlMB670CaYmeo1isO/5sDycS90WGAw0w+/h1lJpokvENL
C4BEUGJVI92mivzXiaga5L/IQzi32UiHbugeXIB5cX9Tok6dbW+NfDzA12btQ8CVrL+GhnvGfHYa
AhwPXRTvCNO2iCBypq8f2xb73Udx6W/UyQIBud48ChSWueobd7rQWc9cL05iw2QlRj+ICZGblPtn
t4rlcHybvMY+Qm7ajBEiCX2/GxFSdv2dt55+cCmmpkxXG8kNbWGM3dUeIWT9xh8GRK+mbDUjlNwU
slfiDtYijoUFgStqXAeIsUP5KiCiqr/H4pHOqmrpHUZRPc720oZkTZRZAiTIOESgjj+pjpmCHP4z
amN//fA65HX9sL+CxrdrZD0IFkgfld2iynBPiUZeDJm8ZLUew+EgGzAbgHIG20wyhZgEXP7ckNFJ
RGE4DDInuCJi7dMntO5AsrT408dL9+/qIlpJuuvgZPBA3tu4Bh2IAKgqGC81RfURkS6sgCzYzEQS
ZvM8f3w19Z6/+/Fyb94MfaBwHeDlXiQaDb01TZYCn5RhavsmZRigRMEMc0rTaKCuCY7AMtWUrCeD
aWHQ10mjKfvZjXuWN2RS/uvaexVeJSED4pNMaRk/Gdqhmj5n+hOpNVqeYXGhzj7Ty/qfgqVUAaPm
1rISlnGzIbRLGZO/bUDn/fjRrfc2BSfE9aiC67QfvkFqdMdLMqg602UeFSqFUqhBLOxOsvS2+w6j
WEpTgmQKAFrexwv6vmxTye9Ll4oNwboybvIXhp66E68EUE/iPenHQT9wTT7RMtnagAPyPvv6GCG6
NuykiJVG+cvHD+S+u3XYPVICZn6UelMMnxtadWlVmS4mosYS7umSbFefMp8JS4x1cDGddYO54c+i
aMXDiD2XEznArushJ8tvigvUTSIN9Sp+TiyH5P1RehpZi6UP9svAXBodj2+ooxWYyJFcNVKhlnCS
U9UjvZppzkHsCWML9yMxgdjHBv8mn92gspFR7ZPYQwKMMvk+o1aLMud9iXC9mAMJOQUfrr4sjOqc
rmIqpJYq8aY9OFvmCK61Vfm7Q4VKL08o8UpKxCoHhSbMbdgSGfN9AuGCTdjxdDVXll9nGNZPNtO/
wF6JMZSuW6DMBs5zhQV/sDAGaicZc8jmCxRNeQk+oCR0CbGnmaBmiQQ9BaHrx2uu3kmDmGrsGiQD
JqHy25Zw3e9y9M8bEoHm3lLBXip3gtNK6Ux2cr18LoU6jfvKGe+H2CYt4ZT8KOzJBpZqxcytsnN7
qJuyzlKnk38vvnGZK+8xobtqyb54bXDKgluXKDiQ3ealG1/WejGU0rUaT7K5ZlvU64VLIOjqx49q
vpd22cQGMMsU45O8t06tyum/1cKQSWSzeUhcirlcrJ31g5iedLHvpPIuWS+AAYobEdC1ZgDnDRT4
amMrXy8BNRUkj/Q8ZfIkiBZFenr7+iZfi9CC22jMfOmyT1IRFqMg5/tQaN8MPkEKiyv4RRHHcMmy
xX9oSDhSOGFttzqWTOvQs6M/AqB2Lf5OYOIU5+S2BLGVXeyitiP+hoGuSHch20Y0QzVJjIsY0sFL
T4I2StlP0BEpHWSGc5ZFGUg4HYFGqBkJ/iBAPtMnjkgB75wMIBjMmLHO91nW7KWmKoVIcW9yKQms
5K4Z1nrXlMwD0MF0+D5jPdfyuJSiQfjopwV+hruR/1VMX5E+6jfyAuy22xqn4tlm1HHdfGYU5ZHt
gXDibS7u+wz+JyVLl7cj1+0IPQSKkQS5HhCKVi8Mnj9J1ZOua4HppTwsjA+p3Fk6zhW0QDgQ+Gba
eXlDC924eqfuJZdAop9FldKVEAjEhOIWpDwn9T7hCEjBmQKJono32NSl7hhKv7WBpQvE0qfmm4AW
grVKZcab1c49ZWMHWZMZvppJEVzRjwlMjx/sWAmpsDbZc8bOEHaCIGkO6yZ/XvqbFLcwUC6vWPgW
Am6K5Y9dmioEIooBusBOxfpb0Phk2aSqyMZdORgzGJ1sSfGO8mzCjIEdMULR4BzLNkYGLAuuciOW
gQjpSOUfIAaAgU7uNTyWvSe+sVl4TTN/tlnpEpHeuP4JVmy851c4eD5VH5D9fzXCo3dR0SUriepI
2kNjlNAmZGWJosA55PRhPxJttSZS/6i9dOuVeJf8VfIb9JF+YgveNwWO4aHCCjtNf1uGK5dODUvd
zZeUGvLU7AQbmYELhaYiJWK4JSzPGoZgsD42RJYv0fPbcJI0BRCWtBKz+ya61jImf3kW1Rct+huR
0xSteNZOLK5UkjMEbfSy3gt8xPghaqFIRHe3Hk6XBJgrcaq5FwxPqvBkOFIT/E/SQw7JBGbh40je
I6cJzemVNpJ21ACwWgK7rEG93SBdeJMv5ZD9bU+ISh0fMI1fStBslXhFjrjcl5gSwEaGW32TVRPg
QYqNadYdxQIJi6EHwQwpo0kdVQy5YJZivFb80jPvpNQ2eOourkCKiAwwj7JLRwwVQ0ucxN1lHpuc
2RhrRZZDIXAuXYCnpr2uHmJ0zmPHw3GawtmhrXG7sn1cMQlUL7muHA1suBQvHap4ThvsBQMSnF1q
0iOVYcGtMolIs91kM7mhyBCBDBl3Qm+YgN5YFLFBJWeofG6GzwQRAr0I245+tH3oi8Kk+AIcHhCF
lP0F7qWApwfmYcrMgwB7sixyoLqaIj8JpyyExMJB4aCrgYXnnY6Is1/zUvED1KrMW4ct4Dis4A7+
Qta7mzmbwCxGqp2kPKmkH4Hqvg92QKUln3lOoGCJN+lsWm8kd1mKzwt1xYKGJB6cv9fD9BGUSZyE
hXuK6NF054Ceodtq62v3sXKy05DOnww+feEly41LIi0QYwMq2E0URnkoeZAg4t/Vb2KTxLWIS0kN
+7zaefcaVu1e3qSUpikJ7JhMeNYZWtZJS0eVngwzO5G77uyYsiCgajXyMdhzNSWMCcdske/20Z4Q
jqlyO4F6ssb9paGk4iHyK5AKL6k2wAKgnBQeYQn3EPBOc0Xs31/n0rzPY7UToLZsM1Rk2mOXx+eE
SQF1yAqaf0FTIKoCwJl1elotL9RJCWo098Ak0vVZS7H31Y0J9vtUD1+jwj17eA+BeVebHOFiY2Nf
xGdG0py0xT/pRrXPmwe/p/0DFXfZ4/IbJXcmHIOMCpIkKrKEJajGbIOOhtYdSsgh2tbdgCZvUm1m
czwJ3LN6EqKUqKeLAXtPrbRo+JIlEc6eOB5Bj/uy3FpEU31o7WboBQyOg/7NqXL0gwAeNTKiweyu
r65qTXQO4dcwC0kbH6TEjbnLCPB6wMmFLM3gH9nBJ9rr0Cf0zhy3Y0YMz+A78yC4qKCo4qKF9yEu
cQU0OKrBCFZjgJniAAXzE4oSjTA7YQik2Utp08jGrHi2YojSAYG6w+6sUsT56fpmMglN4oCE3LgA
Q/9Jf1aHONJbTpsku12ePydEEWKTsDzkDUsgIBtHg7NoM/VORYyrgZRKOLYixcQGcl6oEEkQJ6GZ
mCZzeogR9/QgVg1IhYsZFO8kgKZJJaJa7lB2NC9LEuyUe12MX/SyQukd6IzQog0MehEIxGL3zKyO
fTHPDwzZ/Im7sN7zFr6wtRlCbOhr2vZDahCN06xb2YSvwmWTwUAquJEhCKtF3TDWEgSEVIl86B1i
XYX6KRZDwGOchuGwu7E9crjErAmUWYDSyblhCupe8m1x/mJbBe7MUwZ4YX4lkJHvxYwA/fiJ3PeK
Bjg/0C/Ira63lvN+eKLAQh3Eqob5IlaZOeoGbGZhesj6UE8RtyWFA8HohV4m9YQE9EBYCtROxFfz
/Mq9FSgF8ye5UzlPEpy6xlXoNlg7+KBN9psEpeKqhvQ3dCFk1QHTJFIWfyUWXIo0taudytK4RFCa
wF7W2J/uFTa22DnJzGcSwoqDviwrN0vOvuCjJeCcAIX1s+4x8RCjVIOOK04j20xunfIEdyyvWF63
oMrikKRCwakNp99bn6J2I/KRdJtzU+7Pgq/3qrGOpaDfuxD2iDn+Wbmi28ww6XTXL1067oI/JRlX
1RXmslYpGFggMxSUP15e491rOvA9Iavzn7cKaUyiiIn3TP3S6/YL5UmdF7eGmwwokTUqwuYoPkus
N35VvLYEu8LXFYPK+GmbsayWl91PXf+T06TeO02OSxHfYus5VPX/+ULiJI/1pZt4IaQwclwkQRM3
TqvL3oMuI6kueqQUJZqdzzAaTG6Lbqlssv9QHoS6AnFTanqyhQyXsrIMBSPrEc6ClDm6DGrWgOUd
/zSZwkGsIvHU3BAysCPXIAhLS04iTy8MTzFfPiOdZa9UJODM9fzJo78HhrkWZUFWxfR19w3oWi55
NqQ+0BRHRieoSxhbItCd8Ndn6VswXj/eCD+74JswN8wV9RWGTFwmWvmK8Dv/k00uqCHFDMF0Pr7e
e3nGjw9o/nNpLZMWvM61lhXUpCqkOOZSCZJyTUm9+uOrreWCt1H8j5eTnfaDFaNL0Q4Q3FoExA6R
3ZfIrI8RZq3NQwXXWsIKKK7ybdJiMWpia/z0z9B/EHAZsF9sqzgSyewlaP34DlfY4193SMMIPUBK
On3erLiLWrCpx+gA2ep1mZk7A5ZnmeFl3eKzoG7mZgFek2I+kjrop3ytkFTGeNLJvJE9UnRCIaSY
w9/CJ8txXfi20/BtPlDqZ/NiMCFtbexhyGGPGvNguFBkgBHN4E4cuGqdrS8SDPxt6fqRcppsBCnW
f/zE5rtbwFE097gUevjnn2sCNJOhOu8hIgpIItiF4BWV9Vq231vq4fLAzBXay+OEIYI/bP0qfWIM
Mey6bmeWTFykmknz4wFZcPQUfo2rYYVZfAJCKXiG9UnhUEHiPr5z4x0CLnU/DBLKCtQA/0XAReXd
sYqG3SseYukYddlC1HDwV9SU7Cc6cZAAl2RfjIeAkBLVyEoK5UtSQR1hNfFsUoDB+UFrBNGkQ3IN
YpeG3Ie4VgIDyTJhlFGXl7itmfOd/JqEC3xX/JSkn/KlZDSSokjeSLSNbxXLJ4zslDyogG8jBAbZ
5+InhdhD39JBaJeKqF+CsqVC1B8aA/cjvCI0QP6bsvPYjhvrsvSr1Oo5agG4sIPuQXhGMMigFaUJ
FqlMwXuPp+/vhKr+zmRmK/8aiKKLIIB777H77H0IBujsSQjFWoqxS2bmrkkZH2VuB+9PTZwahlhK
wXp1Jl1SfLvUDCVWlj8q9XF5pXxPfiYUQlJX0R18v7RhrCvIl7dcyMWutZGUfIJeGS+SLwOfJ0wg
LrcvKRJZGzGVGGbYQ/BD32C5oGOn/sEAXzsCfzmPTG/ZUOZ5PnwMf96diT8UYT5yHiXQEa8oVShT
UUKUchcrI+h4wTpJ3q/ogVzXhVjMYX6UVW2qaJ2jkJfMjITgN2RBJTsSnQQ/521YL8JCAYAJJkvS
bmpc8t3Q49GRHEiaiJi04b7iBBRaCL/exX9r8f9wg5+OXwhtj23G1nLKmgysF3sz/B5XuBgo4aST
94+xxt925jzdN2n/6uBYzE/xjQFjKMPjHHhGidcp2kQFTE4+ZOYT5G22o4GMgwqEroH0GQYP8qAS
8gPQLAR0gF06eg1FbKGWQ9MAbIIe0Z+m30jUtBIHJY2CXz8i4++ekWeY7ADFmI/nf3IbWUGn0dL8
5dTZjxJ7SCYumDap8+jE4RNpt5TapRwp8QHHRVZQQEBy4qVoLvtWMNm/vrK/e5ZE5YoGhOXY+l9i
Rc50MNflBFqm0jfJk3YP8STy9jsDfv/hxFJaHMbJ7q4A6IRaocRGjZdupSPN3PNW0BthZO4P0hZC
XhmRypgZs++/vk6elXjyTwfJ0Znr8S2lLNP2P696OqRODNnOafDb3QRVm2MDA+m+x+Nvnsbq5d2u
0dqdaXS7Of5IadxqeNe6Qv04/2707a4av3QjLY1E5Jy3I7PqRTO/pnG31SLovrx65w79LnPuPUow
I6sDQfzOCR9a6aaGSJq7CKJbIujUbn1UKhcfbUZTp6LJ0EJc7sS8JUdLqleq3ZrUPo2yOPMIzWzc
N4nGie5PN03WIuzZ7fx6eJa7SJEHlY5WYqJVY3lr+Vz+6WSmDAKulwofZUJnrfrNPPIzFLcGpFd5
385Cw3rpdks07eUiW4hJ/Lrd9fyvtaTbBpk4Ey11+ez64142nEmfXn4lUZd0NPjHq8N26zTtVu5Y
XhVQxIGxal8MiPzxtb98yQx3Y0QcZ35lSNOjb2MqQfU3fUOSBWs37zgV4/76TCkwWXZ8DCTEGTL0
e+y1T/9SsEWmMaPFJBfGBZOWGsuXcH6ZKbbxdGoeTOxf/LjZwDRCrgR7Qr8RRoxw8ZkBZWQMqtCQ
+u2sZiYfecQaQqZIJgw8FldNe7hdN3qZHCfwFspZ1iML5db5ObDrla+GZ1lquOcO1Tzt5XP0yM5F
Pz67ZAa2zbKwFNBCPSJzRDzTbA3zdEVcZNlR3rrRpn1mQbAytzttfCiEsYkbdVAuhMYCGct5H/FQ
6CceGKs4WDMSgs7K49lYKb7VnE8Nrwxy/WJzM+N7uqhtAtGLvPeYodus4mNkqjsBbObjOvHgkEy6
XZF6b/O4XBTZsLagudu1W6PQEA6Iz3mZHuVlssOgeGHtxscym/YWyPD6Qg+ZSgx7r533cgkteiyT
5dNPaghe213RUc7gOUO8cwcQdGdVhA7sBMU/7NVBngEMHeu029Vut/PCfmcUQBPZ86rULzXJ08Dn
1GOYkdvJK5mcWMlfc9huyCRtkqQ4yx6SFZP/y9o5dPNyWeDtJT4NNeetoCfgTRPd3kc5ZIRcAC9O
DqfINiBZpVLoPttNACz5ALD1jMjsXQ0JWNOwzaBWkC0ZQagMc32WPlty5Twf+UnqjHvZcAnyZjan
BOrBXQOJQzdRNHbHvazdDM+8Dyy6HDb67w0FqwQeSN9pn1Ai3tpFdvRktZz0WJf9TuyNM78pDXR6
vdciZnzKLbww3DWaem58DmeoGxN2cdlydJud7FkzmSHm73Zxl53lzuWJmCOnioeaPhbV8iAHxWo+
VJUd0R45yGX1R7NN9hpgUek/ldbITfC5fWNXCB0xdMM2cKdLYOLADAgCeW5y/sX8SYu9KLjT6UMO
8oD4l9itIdJW0OcXBmQVBsxT7A/JzpXUNDR1uL5iSY9y1Ul/qWwGc111p2MaJnamnzcrxRZDwJTy
37iXX+/ZHBZbUm7SoIAqBwpt7+3V0DUavdV9py7hq+3MV7toTsZFXhdMDy50O25IPmjvxRqSNq81
iiGyl0jmNlGG3hnvLFawpFMot6bBuClbOI64MhYYrr5tylmMYygHg/SMWsZe5yog3VxB4E0TsF6J
1czZ6h5mvA3g9cFmy9+S1bYSGFwM9OCr+UI5g+Hz7yqrkNxqrzZvshQW4nrPchXyLkHdX69MzWxt
DJM8ttx07+DV3EN+DZGRXXRbsbPIuzIkx17BMMgRMqHh7PN+Z2HNxf6KOfLy4Wqi0tY5lM24v/d5
+xBBE/yNrDcsKhsxa5b95s/pWt6y4tEIOLOcMD3NRgGdFx+QTGiqJidbW7cciSE+R8zVF7AOtiQC
pNxyFO0xO8vTLYghndw+iJmfMZJiv+sM2VQsUM+vy6a0/PmkIJwUc+yx7tPIpoLhRVYkTuZ9CFYU
uSWC9A+9JixFUSGron3qRJT4sX7pdHITNiwIi4AHDz/fqWZftku96237AAMYu0wHQMZl1XACY08o
EUFgI/ZhyX9fQJRGEeER8Nn6Al3xmmUOx3YjN5Czf6+egL2qN+l57qd91w+nlr/QTfUBvm35w9w2
stzbBT/NOb4aI73hSLRb2V+T6uBumU5iFMSXx0X8bqOEu/TqtsqeFs5HxZLIDRe0fWSbgO9dSwgh
yym2TJxZ6jl38ZIiNcxScwgg/L801MFDf9pqU0GdNT0bHBrZhoNWr9SSHK8HJQHMA2oo1M9Xt9eD
zYXRr8EfygNsrGY303EJ1Lts/qTubtX1ply2UxaOe3+UuuH4uOj9M9Kml3q2ITAm4GXNdfxQN1A6
9ZFHtNRJOXvLuHHTfCdHujazszM4h8U+Ty5HVHPiFLoFa93Y4Q+39O5GT70NPao6NuXJssdmcm9y
kZ3LUcFzOmz6QNidi/CAAaCYCGl1BOmGhpdm96pouaBrtBM3KY9dnDzKxutgPR7zCAiPZ2/sZzmc
8oRDZd9NhF3X3+adUZqGcQArZH0gYQ49+bnQiUQxjJk2bOBQO8ygwIi25DmRO99k4ZvcdT9OcEpZ
B1mFkpWS7SO+XCyreGJ/ic9iymT7yu9I1APZ81m2e1C5h4olSGodztad7PoI8y2bTexJEWdHOYty
g2IckjQ7imPLlmFvyvDK8qFX36uxIhQw3ZtkUoeEAEfubir9OzEzOUbvCvdEvsbAqut3E20jo4p/
GLl/Z+cWdZj0u9clZ+ylu9jgMTiBVXo2gUyr4Um+nOf5JL7MYg/VY4PiGqgFbnKZn51q3avyVbXT
fpDzxaPhfTRiFvmjEsJG9XQRhyguyIF5C7nSU+jMJz+Ob1pAUpKYMkO4Wqbk7C1EaNZ8EoMj/l5O
OhEZAmuEVPzxaoTVv3HvBv1rM847CQHEhIdtcpZzk+Ag8nTeIgi/lrOjimXnx/cNngeD7RCiy7rI
WsgJqqdhL298PZDEIwakR+JGJh+BBLi0EIU/RPAkivtJxuLsACbWY5zxKATf06mEhCWv+11bBNdA
XN6TFHmbVz+S1r6VLTEDiry+PFaH+yA0Lh10lHIauyQ/i1lX2CIIovZKy874zNmcL3Lg5a3gLN/L
1igr3n6AbC/urxH7orG5OUaq6dJVHh0s/EqcgmhLXloo3+TXaXyvqvG3smCo/FtUBie7c28Q+MIk
ZHH2LjcpV2aQqwztsMkkVMErifMescviqQYCnYnWgB6/16OH1I916AOm9HzjPrtbMGfuZN3JrXU+
fTlWX6L9KsvPtZGcU5ySWN7rE2ELSNBuOeaBGvmdpE8ZibJEThJ8STRSBAvN/HfJbuTaUOmJVhJp
iwuTMWWdPqPP1mywO5pnfx2589Fs71RItINbKqd+PXRLiwxuuUFMhDBuyPaoWhBfUU8c8hNCr+gA
l5DQNKpeo5kH8UsUIOpjoFDZ2cBtfM04xrVHKd1YYJ5sjR9jex+kvJdj6rAUolS4DCVyFvCSVH65
rNqkR+8T5dCeYbNglXehh8bbTFJmAQHVm41N+QQwFEWi8CTnXtz2wv4RFyFlP4L7s7g2jzsTax/l
UHCVKET6K3k4vpUeQzU+NpA0yyZH6ODR0DrqTfOr4VPf6jNCTw8NAFpSyAoCkh5RQtW84S3CRwwa
eVpL379Sb35tv+nh+Nh3wIlxuGhK7h0tRHE81ndzjQlA3CFbO960TYviBNFUyppMr3LF13c2te5U
ByRnzvfEGZZVHkYv7ZLvKRA4tnVIZLSZzSVhkZwmi5C1x5Dr+spJ54v4fEknIj85SgSSdPOrP1pv
6YKrcNCAjtuLvE1lX9JIvWpQ3C9+evK1m1wktzs9+WHmQD5wmr3s8Cmat3NKNkAhPJyix1a/EekF
fbmXjLYh1hKzG84YLH16nDzKzLq/iebXuU9mKs7xfV+U3yUdccBti8OwsUuMgR4dNnU2peeYLmuX
s1envSRQQ96D2fwm1kuss/x2qVuHjOxJrJRYLHknOdA+UW+KixWnElmgGHOEyVxqnAU4S61/NuCv
ULn+qiPc7keQmGIZjXJ8hhpgJTl7bkP2hvWbBvuOuWIIk7ZZF1wzvcVFqo0UTpxAb8/7CWMxx0xX
Zt4qRcixHH9TCNi3/fy9C8VPoCaq7fRkfrxml/0l7i9VKNV0pHJtB+k4ihJ4CglkJanq0+iHnGaJ
NtLafTOVfhnLapsgRrzO23w7GctOot+yheS0eSsSwtIkfMKGHgxljitJiBuoBoEEfq8XhHCTLxI4
S7zVu/1jaTESq+8z3r5Cvcxw87PEP0WbvFfFcpEVBSm8D+2dZM/ezWCh5VLMr4q3TaEQn8xX9Izu
cm967EKY+4qQJxpuPbf+Es36Jampns7Duu2HtS25Eqsk/mcwANjFPWoo3W4MQhlXJKLDR8sPxSmF
UfZDQROpQohMFw01NYx6nrsHSaQk6xIzRmPtZM7za+fb5uuCHKHkMZFHPERx4RpXIRtuWeNJ4pUp
wrVIxl383jcFBOZV94xQ9LHi264z7Ki7sdik8mRtDemFPA5nukjgKk9H9pE0M6KqZwSp3tehOkgU
IJF52c97e9Ffo9x7W5Ll4qfFeSbJFs+dy0gQ1FQ28Jr5YgzGqW6Toyzp1AfZWjZ81c6ggCg0xiS4
CEN2lnMn9Qootw+2WzNirF23rcR+OdGP0zNeLZuuq/VTsFS7D/F6NhTC8lA8jcCRhLAheA8Z8urJ
PiWKot15Elsw1N3u14W4vxlmhQLGo1DogAkFM/6plDkJsM4dImyLVRCTgYmh6ixd+xFASdRQv4SK
RtgXDKfB/9N5kG48B0l3ur1wigkuQQBOAl1zGQOTFoD06GWmVXBEUhcfjJfK2HpvCC1ckckyoiqz
mobDvKYgAvBb0nUVoJF0lnXNf74ieRpjR+9dwGWAgW9oyHskfPIXZFbMAAf166fxdxBuR4fXRTdN
2xYpsj9X910g9eUyN8sVpyHtkyvuYHmURgfah2uZJs5AJNFf+PVfFi6/v5RDmSyEe0g6R7T6//yX
g3kZIiPHAFPUT+DAsoFFMC2T9dlWy0uqRAMjzcZqMeRrgPqg4KUDlvgPduDtXJpifQjMlQaN1MHL
ITxdZ4wA8Ui7TvB3/9gb/rvpCeeP1yxl8j90TwunLGIbrXvpTc5TuGuAvU5goKVxVykOBaOagJul
iUA/UnqQ9gwtPcGF561lwk7GA2S2MOEXW0LWOrltRoov+od8F3zl/ieigsTZ/XCHD32kTzn/nCgq
P/6NfrCs7+eiNKbVVArkA0O1n1Zhcdx6GFCFOJmKeS/6hkwOQLjD4EN5vRu54Cy8zv+VAwPpDOVI
X0QYERcAAAavkl6qzvyBdE3/uT9+vYK/XiFbVJh+RBXsz8/cyqowncxOdGGYTrtOcnxE1rAZICIS
JAA1BOE/miJtXTzKrCWxnPD1SehhDdeRil/vXKnT/+WC4KI0DYarbN35dGTMHPE1Z3J/jiHLtKzb
XhvJMt34679k/u3q+Dq9Yct3mbP4dO819P/FWBEcyAZTRFmDZe09RF+Ykap670ZawaHF3puYl8UI
S4NITkEiUQkno0bWRZYHlV8Ko5TL6IX8+hIN62+eBnSSPtODhgdY51NXA/WJudSpkV0ZJVOqQnNB
qosYg3TeFyZqND3dCleafI4jbZgt1LX32jleL+R/SsoaFz/KXypR/vualV/iNK5+/y1+//x+ck3f
SzgN4jDq2v9z/TGidpv37v1PX2wLIVR96H9v5sff2z7r/puWVH7z3/3hf/x+fZd/omU16Tb9/1Ur
j+/Ve/EnOlb5/f+iY7Xs//QYFTZFZc8y4GT9Fx2raf4nXF9C1Yp5dsEe/YuOldcwxu0xn+DKkbQN
XvTfdKz6fyrEvmxd+cpxHdf2/id0rJ9xWa5yLAXjmAILAi+rpX8yUOVgj7VTLeqZQo3d+Pd2UPQE
dV4NvVwU3F+/d/1gZTT97XbUyCnmLNr0rv91sCb34CJX7K602c3vxtJY9eXkU62E4Fpf/eGZXn6a
gP9Af/xSxkXX/u//9ZkGUa7VUrap23AzWIAlPh3XOWqRulWjeu7KkvnQNtZ7wDWxAYEeH9DU7Kny
Dj1+D981jghrDvGNtVRYENP5Lc6HBm5MCM7zeHpFfy4+uKP93VF99BRYZnkXpICYJ793YAZY/Eul
e/2qMrzoI43zr7qPZwyimfrbmN2YJF/3S+mgnp6F1Vej8M+ZjQbIr2/Y/+zD8Ro+IYup5H75ID//
gz9Miqw1fEpMl8icFgrdcWE/IZ4IU/mSfx8aWBX6aQpOadt8Y5a8unHFdU9hpr+WpfaH3zLmJX9s
mcrySZ+QC4tOddod7a6w7kb5VuKR1lHEKxX9AiTsCyNE8VEv3kivj4vrlk+oOTaX3knfr99WWphQ
mp+3oIOZzL0+8bpy6mPTR6S7UXTWQiRcoNZpq4AOwQM65cbHooWvV3GmoQ+KbUff5USbCLkBZF1e
rmT+Xqguk+FGu7YvFYXL2t2UkRM/1UjtQcGzt+ayOzRT396nTtLed/JZ5CVfi2GZd2Mbna4/u357
itSLX0wI3gylu9UrK4UeJ9SfqpBKq5a5d/o4QpAmn2VRpe2RHEOKrnRPqvPaY99Z+m01K3OHbuq4
6v1Ce8gadSuufGtW2XjTNZN7lmRGecMZvB9EE915kG+6lupAGmtTuzEbztGv98RnqVloGWwh5/CY
WKPzT7P7z3tinPu6SkNtuZgx0n61puILUESwgW2Eek0QJ5AH8D3dLP179ykaXOaVunZE/yBuzk2a
azcz6fj1K22a2c+QxN3gBN1zAs38gsqtu6rBKNzHGXRRddya2u7Xt6A+ox0Ucy6+5zAnK1PJvvEJ
EeKYs4GGgFY8NEW7rPSu0l47TX3rgyD8kGGKIFfnsA8WqtD5+Gh4S3ibewFSHzpqlvWIDlfl+Pem
1jegOoz2GyVq1M0N6z0Fnb7u6i64gzItOJPtDXR/+AHk1lQmgvi1Qg78gOShvzOarH7LjJM1j+W9
Mozq0Ulmh7ph9LX2q+pRQ8bskRIMNBqt228VVIP/8BjEdf8x0OExOCBUbEbkfegyP6/kPPuxMlVV
P+RlHK/LuObsjNIM8LOdCuf8+wTAbJU0Kj8iTplHm8RFzanH+D1aqUGC6o3Ri6W5Zcr+rhiLKPP0
zcvW3exOb4U9hWsNRQek/ur0yRqaF72kYnzVm9c0RIvQ/hi+XD+bJyYE/KZ+75fvs1+6h6CLl50z
V/SbU48GWRmgWemH882vn8Bf7Rv3bzqIsphsAsdxBTT8B/tWhvBF9o6WP3RJ/JIpq0AtwvtiJjk6
UoEVldcvE2MeD4nf0ZuGP+XJCqifMlaGynCGWKKlR09ln3knRxQsVBk96V79tuQym2h6NIdhMzqO
1NkeiamjFew32zzq20PdO9S28iLewayb3waDUVE/TfNVlNvtwQrGYJ2GugYuCPrLKGRKJjG6AVTF
Um9Qes7vXKQ0NshdIKQVBMXNojnFaei0L6it/d5rhX0flQg2T4jwnAszoHJSW8ggW56LWMek3ZhO
ikBapt92DAvuvNS2nqa8R3VisN+QU633YP9N4tHBfKnzb/NgoXQk6xpbMAi6zS5r+/6ln7of5px1
gHAmumtfUa2f32uXqRm8VH9LCw9NZCt4myeKPSbSmF8QIgQx0DYM+yQj2K80H5kEIAG+Rd1v2tGL
+pqkSXhSAUXOKk7Uy/VLcgN/1Ufh2ot8/y5OkNOhBExpFb3Gu9n0/mku90pc/sezYcGVYSgcPskz
luKziaiiqav9MmvOWlbTJgha7wyl7t11ubus+ahN52s1zs1DN43HpERgrEeyOl1JILYd8za5jdXL
iDrRzzCYiPPvZZP/SuzrIPGNRwa0CMmt73/asibaG0pDqoRGfUqbOBt3SsNrwNpo3ZVV2VPpX+qD
rkzcTDL0z5XXp7up9t1T3NKq0xvX2mo+aKBwRClKtd5N7mXdpWxd+zljMAiVucE5Xb9E0WhZZQvo
YZiZ6lMXONFdqR07L6GOJA7q6qXaMPwtAhS1G69u2GzmedtQpy8iZKiF+GFfLHEGjoZmD7rGq66O
/Fsbw/AcfvWdJXgqxu721+fa/gz2xzVR+SHWJWoxbKU+xS1TSVO4W3RUSnL0oW27/NpEiQi3WT+o
zq1aPw9Xel7aN614cKuM9WPp+9PF0isG2cwy/dJMKR2EsZm/G9C9uVNaoljDJne6j9a9STOGJvIG
2Si7muc7NYjMWMBZ2Zhkc7dtaUf3ToV5UFmv769fXj9kTlrvyqBRPeLFrtqNkBo9j1V0isY8pQXF
GoSt6vjDBpM1mstY9dBRdPatlqHfJTw2QWXQfTbKkx7M8BNO3JqLYt7Pz/zrZ8qcV2WRo0ncxPU5
J3neZMnsfkAoq8qaWuMk6IpfP/Fr6Pun88IT9w0bU+oAIfxLpDigDc2IxWzfD0NS7V13SW8dEXax
quHInDJTLst86hi/vm3S5HXKxvkt8JofcVuMK+S00JgLfXSc9erWi+L2Nm1gIolRibzxKojX0mWc
v0F0PTK6Vi/3dTNn934wQ3MPl0NyVePNLBA/xlL/bvmJ8QDbbEiTc+4eynB4uMZ2jEAyGdGX3rlD
LW2tj0F8ZySAVV3Hbh9HMLvbwM+rbduFqBEWNfI0oxeevTCIN1kHm6p7MiBAWC8uQXCeBDoadwlD
9SPdUd1+ahfXelL5cmz7ajFQXJ9Rjw0nGuVd15k3BKAPReC6gGYK71Yb+3+aM/gLypw5GtMmpPFs
13SBmn8KamKn8aoYwONljKiaxG7XHRtEW+GQjs6Z5YdnJGaY6Yn8OgXr5SEPEaZoE8c6wltFPp2X
Ibx1jVzdaHHsr6PJfjdGr30cqvneZOrsXNelzLmVwW1ZNdyLhuZvcUwHf/7mqRqJJ2TP/iHW/It/
ljksHz44MkNyUehj/uyf/SoOY5R7gvsi1LJtE8O2dU09sjS61xmqeI3m1kc3cSCCLPwFlqKuAIJe
1nsn9NTRHXz/NnR5HNls7hM9XSBoeSlblX2FijM9dG7e0vN0gn2eLQFYpsewzdNTqqxlr4NhdvZB
ppyjo8fEPXFE/PFzr2lLHq38Du6UwEQBee3nw63G+PuWoOklnAKk5/q4XVswfDyw+cmZfCqGYe2G
h7qwmgeHusLK1YxlX2tFdruFvGeHotj8LVP1sKXFpN8si588zcuYBytvorqDIPxjPUX9N83xzxWm
4JzKmkZRuvGWYESVZy4u0fByff9i3IzEKpdUH1NKSXF0icO7uoigj21aenpBOTz7yVg+ddZzNkbu
bkTrYU0iwc4P5jgGST/MT14f4pkL/aUzF/1SVeopN+idMFqs5/Z+8CiHF0kPRrxX/Y2VqHQNXsM6
pGkZnvVUf8643icVTs0/xK1/qSyzK1yH2UPXJWxFxuXTTveDrq/qqrTvHRFaMiaIM9whX96UqrYW
ImQvtsdMetqE5gZ4XHzDqnQnq0qTG3whMJvW0E4puu4bp9Aj+oRFcSEY6KXLtp8MJM3Kvpq/UZxD
z4+Bizqi+33N6Zxy/KcSIGXOzxU2i9tgBgQiAlJtl4D8z5s8LIaMGLp1722Tbl7ttyfNHnskEOrg
3lr0BXaaqH6ZDMy6FScgU7Kovs/hxVnncZCfWsRcv4wF2nBXKTxKt1H4oAN0eUJsCUbc3GcIO+iW
Jzuu53MxOE/XH4YFN+oJ9bUfu82DOUz+1u/M3yxKJ6t6rNQLVB3prrWqE0Kg2Df3oS8843Gpm3Mb
dsNhGToBBkXGjU/b51wU0DRzCFECTvvudrJDa906xlfkXgtuKJ3OQ/RhJmjtaoh2P6WdtzdS00FK
NIYAAzOJQm30XRjgvJDYFA0WXzt3Xvg1Gxy4m309AuM5qC8w0O9/3mlqRdGzTYp2r1fDs1YV402A
1vLhGjVSVF/WfayAQYV+fhsiUbk2gP9RsICZblmMD39hulmLzadYyxzsf/U4RlPwDPWtvQOCQHYj
x8FvmYhzg2ECMRfeqNJu768xg13O6abSG0gKYkBqXZ6NB+ZhmxvTVRB5Lxz/OAyad6v0QKkNEYAd
6rWIQpbnRev+60Ph045P4xSu3mne9t6of+vSl9ry0pc5W55yhtvPpcFYc9313cvcuLeNCT//rmss
fzs4zrRqjca6YJ3z26LtzyCerEvWh//1IZdW+GwG5//3LYOict0bD1MSdzdxqnePBZ37B0e/H3IX
UndjgUyQBaItr4PQqsTmk31Gl7oRyejuNnCc8M0ZmnlLnYCZkSKc7rSx+fhpGGOI6FadpZXnpM3i
kztoTJ0t5p6yAHLQBGvC/NA89F1ar8fWSKFQVe7Zb3wPdC6oQzRcxYHOB/3BRwtGfEuW01PsTC/e
R52GTrVG9OXP1boNx+XoOg7ssACZjTHQjqHvDYdpiN4ZAT0j3J2ArHG+lLU5f9Mzn0p5N7MJPKv6
ijgG6Ot5azaFeskSI3lZ0Al3VfhgBO67ByBpQzd2+UYqdmdAT7iy65wFcvoJtV5tWLmDRQhnL8F8
Z4R7v4+C3z3FFZv6lO5/PgqDaSj6hxOUi36mP2uRVZzzDtw9OZ6Hq1mKO6PT4s0UMXgG1ua9gtLn
1PzrQ6iiH7XKkVsB+XGpfW0zJEvDZIMTH2s9sS6xlnykhgO0KKnc6FDYnbFCnnKyXHzGVeE9Zv96
XP0WudHojNpJsEFYM17nzkzqCbKDXo+e1Bt/LO3N4AfGEVSZdxMg8xmAlqNtqkuso3ozXGfh0u70
Kvita00LIR/PO3Rx+2hG9XLOkwIrKSaDpxzQCMeV76PZ8C5GjeCqpecLUwF6fliu/izziuVAoTo4
Rp26HS0GbJcwftaa1L6LVfIQF4l/jxHx7w35YCLDCLZ/XNnV1J9Kp2I4fnn4+ZDD7MmpF+0wGxm9
iKQ6u35zHFTonEc8UVDDFK4HzManc4WbJjA4KcmCVYcO86q3i/yiqQ52HPKCXAP0YcbjLspHfmjF
zv3VagVxkx+6NqPRQdr8TWEUD6REy8rWOhw7eLz1Mqn6oPCWtQtdFkukhn1aD/ufzxl1vuSAhuky
rLLJX279kV0aWWV7AzRiupv0G9eqANpTYbgNQH2dUKoNdqaqgVu2nb6rlZ7eFlWT3gYRGgpLRnSm
Ci13NnNSardhBgAJEQetHLJjEhDGkHIFJ2+orW2jxyBxzJLaqmuE5dawj7i2bk/DrTyXoznvy1Lv
Tj08BwN6SIdhsLxDAunXfUlczjhDQ/MrGtVxSvMEAEv8VQ3mg21qxtmVu69rBsqbGZBZV5SPdQGM
2Cp3iV2f5qbUH61Om7bd0szrLMnu9VQxTHb/M/shH032hpw+owQakBW6dmxmjXKKE5+DrA3REjf6
Q+2F5YYpTYNkKwv25Qjl8hj4zQOFzoAaVdBdWbiDpV6ef247+LZ/z7rMfrKpMstgp0Yvd4AaqYX6
1OvHlxQC59KdzR6VAoYp5WRAixmeNS96rpj5BwThmS9J1X/YqkC1k2OhNpZVfqN2XX2teqoepVWj
hRvr5XGaQlg0Yj06MUkxba5xQ1gXd4OSCst1lxUehWMNOhUn1ok4AYBVVboB3fpil9l4F0ULKIEe
PeOfwV4cOJcEhrrvzQiBTh47XHCd7nkXNRToegTDWK1+vrNpNSg4WBRJS+UEx7bNMNGad1dXHZX4
JUQnIg+NRztyb80oTF79ovZ2HdVMNiIDUXfZsKsy3X+whHS9r1X0lJjFKffG9HR9xs5sSmFeQfpE
9Oxl5cWtVA3vhhrPFPoZ/prvpsgJ3qhUNsCdOiaekPC87evwvqwq70BFvvo6hLq6GSIHJcp4jG+p
kQRkwIN1Sdy02KgmLl/h0QATN6NIP/hfmro+jqOn3fhNU8OeL/K+49JJKl2199cPiT3kqHxVGE9Q
Bpcy1IdtaAMQKkePjOx6h4hAQyxSM3oni5tkQXO0W6MPdoazEORWDXcbFIekHN9+/o2wJsrTFhWe
Rx901WzV9j6xGbbPkx9l6P9AxMg6/ww8wm56W9Iyvc/M5AWBUjh+qR0snd0fSbvcMzrD8Xq2nIVh
oGLZ+6n/JXQIgLwiqfc/y15EJiVcZ7oPmceSnbO2o5EQ1Rawm20d6ENEgx5hXj8J9c0AHVAiKrJ2
rB2LJs5uQnRJ13Uxst7JlD8P1B/WOR2VQ6cXM8TsSS18LefMh2uC0BP6DEYTnikJQM2LNjU44XXa
LwWjTukqDHx3U7lWfQsrOdLBuedsTeuw9Il9c42kdGdaVqU1T5fKrPp17zuaCdoV/r96gDTZjIzn
goyQdPvdL0sk3Lx8OmV6QA40TfNukfC6/b+Enddy3EqyRb8IETAF99resB2NSOoFQcqg4L39+ruA
VswcaW7o6IEBdFNSG6Aqc+c2RdUteq6ch1RHzzttyGWebNU8G7fIprG0sXSW3wormkDLX1GbyiPh
4t9lnKsLz9TzQ0at8iZIEVd69eQQvoaGzWqIx2bW5xXFLeYyxxkxSvfYsbXHIIPXUPLKT1UQrQzR
afYiJhBnIU3D23DVqA+eUoQHlCnXoAt7OH9VAVdbpcHUWMsjgtyj0l3PLfAQ1dYmH2B0djmbbCmk
9VqN6q/s6Z6sifegbrKrqxdnrbX0l85u6rUcAf9t1f7QrUK8dkre4v7rjCfbcdZSqR1vOZoKQeGK
8zqXWX6auBvevaRi1Q1SaKk45h0ox6ZsMfhdscvLLHpUPMK56a0uBuDnBbnssdEpV2HsNx/5DC2N
g7dxtao3FlVMuZrE+ioxPejL3eCuIAcHayd0KiR4tdw4AP2PWDD0q/konI6y6a1GHd9B5sBPccfE
/axbBQsnpdrpfRvQU3rVhVskB8ZKkk0LXE74t0EDqo6EZ0MzisrsOFSyAmdDctUMjfpdg92JGi96
iGL9UA1VdJnbsU5v26NW6PvRdYvN/HhXGb+OtOmxVhEvKV/e2YniH1VXoJasqxcFKPQgKoWVnAoj
3witffUj0/thDtXSgZi+6stQO0I8KZE/AIJ1c2VkpLa7b2jA8QKO8kXboVjI22gTsow0C78iE6Wk
nJArczTHcyi0/Jjp2rVzk+ilJdB9aY9Iv/S6GU9tT7Quvaa17ZzIXxN/O81I1BxLpKCgePZr+Y5X
4xvp4PoPIx/wHGGdHjqazpSMqW1dNdbK0WLrmYtSHKgVcdkMTfO5peGYoqwUambAC1VvxovvNe+B
HqXXaPqhgR9lIcIImS/TccyurRrXj5pmMGrELkSJ8/QQJyASfaUkH6O7VUtoxlirlPt6Qm4x1Rtx
d1Xf/azsT30q+xPrib5WwtRZaGpQbIjP5r8wSouX2emXNFKI3y1tpgFGQ4qJCecpsKhWas8ziGdW
6KEr1FUwRczt/PEORpUfTdm+tfG+sNNqmfiDslIAro5KRCJ70Zq3yPapWJk03MCwWYZSNOO5GsQX
TzVxK+ntJ9NPQ2wr5Vapu+CcTklMgS+SSzw0z8W0U5dakF5Czizs31mg8DTpvualWR/TwaLPNPuT
xzf2RWuClVbwJoDHmnPBtJIyWrFW92q3ij11bWYVSZ/Tx6vbeK+obcO4yjK8o55IhcDLXDlQumL6
zkjti2lMaVB2iJXAVFIOThmsOt5WG6hfEbUXlLK4I4Go49MI4REoM9hENNBrs7PzJWta864GNbrR
jGoqzZQvfCg1i7rTnVDNp6ts8h8TU7+Z5DZ7WWGkcDDNVWeokgQqnF5QG1CAdgCQ9x0MMDzCU71I
r5nWZZvUCRQsghz1AfoqXK+qgqAdnu+1Q9Kll6IR6VX4xRfD9vNXs+rFnmnRY9SwHILmRq8GtGpX
qvWPrPth1Ja+dp3ARw3GIqQlAeJ/LbhaVuJd7GJSmLamsUhgKRwhYG4sO/LOni35zw0ukglmL9wm
xW0NUmsbtesucrINLm7tc911yl4ZGe7gHJ1sCtn3cDQt5ag63jGxwp6FtoL4xEAOai7gwDpzJD7L
ShJfQrp78jNVfd2XwQPYSvLSNSEfu8DHcvLyItozekA2hB5zbDeWFo37gRqK4rHHmcK2iKBqfO4Y
3bEYmhcmnYw2OtzHaswtbYaEnPkRH4gIenjfrrdvpomTq0TZuc6iGndILIf2qubzxbausYfaX+M0
BjqalKziTlrKE+QJdTeWdb0qaiXchpHdLSm8cxiwEGqLGJKAiAzvpmX+sU0Y5VkjxAVWnOfUqbUV
+gYcpi8DHS/LbKvQGEcmw8J5JFu0MPTKYHQOWpq2pziLo7WdMpJwddRdZT1cuUtxElDyk4Wwf8mK
XO6LCL594DUh5nZ0bSbM1Z2+rHK336uG1a1FWoZvlLuLdqq1K91Iz5LAMFU0BaZj0dUbZXolru8C
3hreIiv/3ragL1oT03oqA9nlem+8ljW7NHtMcxAUG4t7XXbvrnwmltFGXYni3VTbCRCouvMUwJ6q
ZcPkzEl2XRKyCbmwSGFeTgsrY9y1zAblHGi1sQicsn/O6/R7GjfLcBoPxAVpV77E3q5TVHcBbpy/
Nr3GTN5rLxkKtj1mb87ijnJqupOsrQKKIdpEwsRpcyth2af7nTQE+rd8ZBkxlfTBldJFKG7Uu4xP
FwlpnW9rlRjifLDTzTw8EKH+VCrZ+NAy8lFkn0X/wliY2Fu/jeoZy+J/gEmHYaiqacwsqn8Oqk1A
yGboyHVLCvfY5rl3khpNgW3nHTUjcLgmneAU9CUWIZwVvbZtPVoFjPTHW8A3t3NNjDrMSjWeVF4q
pnKTo0p6qiMlPc1Hatp+6cOs/zeS458koum1QxWx4RHhSG7bfwzjKu70UFiivfih3SJ9xO91JBJ7
MwxRcUZeMKxDwL3Wq5RFGKGssWCEnMfPhEHYdy3T9nFdditsEvCK8W0uSjhrsN+j7i1vVZd7W7Gg
qqrdU1VEYpHnEH20SViM/8a/8L/M2QvltykX4wibGbQ5sb/Yqf5AniNb5uYotfF6v/kMrFAkeYvT
PO/eGpSau0n6pLolaPYfimx8knE0vCmkZgDhlznmmxDvfSHJFWBVCTQuvNSo0Lt53a0m9GxdjZZY
txPRwC8CMnBxbmz9ken51CxHMI5zCEpIe0CoEyfa0MCWOzMe/XXlYJOZZ3a51e2y+qLn19yL9jO2
IZsAFUItP9H3fcbBsE5Lpf3mUjVnSXKoc7dcDVasPYzTblFGGMQ3uWAhxTDANcynzjXfUHody2m/
9RxR7hk07j3B3NJ2UHrPr9aoYLHMHa9TyykAixpSGJV7KMKxfe5jbVzXEaNosLpsaL9Kr38Kxqx9
yoKJ75YFyP6qYhVNrXsvBuUkmvixysL32hX9wzx2D1MVinhTGvuaOnOFxaOL3jhuxinVr1rakQ0P
Rf0FDnfdjyEud53a6J+tJhdwJ3AE0kU97nsnO+SuGT42hTw0jvTP1hhHjzbf4ypu8BIaO7Va13BA
XuhBCjzbR8b8XoCYysIPMu0+fFfr11TDVH86gnpX2wZZCMXej6qV1rWgshry8dEFmKLw+SybrIWI
EYfr1LYyZu59LLZxU0FxVCOP7l/E1Gda8WKlVrcvXSXfhon2ntjWsPN987MM/fGsa9pw/9HFbr4o
/TzGFNZ8FlBbnrHSzJ5FsUzjXnuO7HpEQDdhepTiUNCbfj93GLZvHwKF8V/K5rdvRK6c9JjenyyB
4pGVF9N0y+xW+EQgFBV0OmJamy9NEiE2HtwEUIl2oLU68FktrG5t2hwUw8tO8+NiFMOOVqeRSyXi
m5rP+29xPCbXAIeks1cgRcLX+gPgvrxQLRaroUo1trx2iVamuqEgwR7TbSPa2omBg9rw1zmSRReZ
SucefC1pLp1JSzFvTa53bGpdB7mg7kNrYefyR9Oq6TkoDXG8bza4/zg+iowjhXJySKzRBECXI3GT
YEhkaJBzluORHRZDdMKfylJMlPz4kFKWIvaYC6iKEWEp64J4qCC/jFZ/KiFOzJtnXYH+qIYHCDZB
k9JK0o2mVv0qMSplHcbIIu8l5pCBok6X9/xjMJWTNVrLgrYVmHuchuTc8ix1a/idF6R83qLRLICA
AMNCUgjq55Th62qwq/ZZLRAlNV312XuZ/zwj2l5hY9uUOhDi4QkuhtxkKVH9mhSzSJy1yIyPvyB6
174GalufLNe4OvZwJfR3GRSpgVuDa66soAk2rJ8YzzoORJ9pNj40Lr6jcXH0Uld96NNIbu4rnx3X
/RU9l9w0FfIGkw/gGoxokHhZyOygYSzunCFdnIrMCw4VeNIic0tjY9emtyCPJDg7Ku38xi/63b1C
KDV/YmgEzbqrsfrRhKMdnW4kqm9Usl0EfrRI9d68qtL3lsJT3VfH9j9kFQbrVB1x4p2m9unoizVf
AM1hk6BlZ66EFtMZMMRLh7cosbJXhjXd3oaAj6UX76BSa59SXkPe2UTOWcWRcY2x+mOjjRbq3glT
tYO+IO0JBu/S6iNlNXi4bYbcJCdTrfayrR2EfSTgpJ3JYF1R3A0EQIAHX7NZDytxTAs4JfaQG5hD
h+wZEFeHY+A72jbse7GOAQp3Qz16COrsnVKr2lemoANQkBssA+YOG68ac6hiOUaUkVfQ3IxvreJs
Rvqa5yFJjXUyrV9S8Y1tLpLsEFlleypiUbOtxHuMcdmuYk+YK2rxaFOkufmiwcXMAhyrG4PyS8+S
ZyX56dQtrWjSkTegB/5rglibWz99VLW22N47iMiqxbHVqSHDwkeZUHtEGU5kuEnWe/+VTgWg1HIj
37dJYeBCgmX6vQmviuALIx3xZLIJllMN6mY+la4D31Dz83pfEo2ywfg1/ECWlhWG/rUSa8yEKUSp
HJK05cagLDROCnZz0/Zppu1noXGh2kVmXzJXpXBzvH7VlJEOGKJDsMWKwXUyEAmDqXgJQPJN0/xV
MpjxshWC+VJTqwRqJuGKNcu5zJe+TGEsKZUjV14PnIN4ynyGAZOf0BR+y7oK9o5qxY8paE5iu8wV
k+SxYfh3wqCjxdorAJMIh2A7WGq8mU8bIGl4OFdRQAEwMIgLSgfzPxXW6MqMO2WVJF5Dp5WyOk6L
opLbzi4CnFzMa+4o83wVm7W5rbPyM8G3+4K3RPjqn2PaMdprUaNL9Zj8tC21VEDvuClE+zNM8mjr
2WyZ9++GART85aT9afgSxgOrxz6wu3ZtBOWbH3nWdzOSW63d40C7NINIvGZlbR4Z3+LZm7Sfhud7
WPYI7ThWUj+GaMwOUvuRqaONVgiZdZ1Uq5nSoCbp1dJ5X0Zf2JvKECqbVwbhecZaMXiMMHBwr4bg
SvIDQ27v4PwMODZq+2mXZnslznuTZpb5VIaoFGdMWBnG8EKuF32ldzNLbveBUncrnT7YdOGgPYki
AehV637TjCG4DGzDoxDDz2ZCSvw0fxpb0v2M0l9ZXQ5ZHS3Qio1CrCw9yc5mrxHhFn73IYK/OJaa
L00p3+9zvw4+Mwbt5bsWMIfryE25/6BXtwIlWJeRoh+dAP51nun243wECnouawXjgoGyTmgYjlc2
nsEN3JWHEr3zYWwN+45MFhQr+yK8lXm3RpYzNgvdjdkDfKd9oHrbKQnunUbT5YcZLojHcAU6Yz0r
rrMW1pCuDcL5djMSGWRZiafLVKaG/PNSU52j2w7VQ2cVJn2egp2jknl4fdDRSR8l0t95YX/KOxyK
fxWOtTER8tiI/kfeYTWlZxPze+kKz97KfogGjPo7lJldVzCRK9+Zq8NfgNy6z6CvoYvjdDB1C4GT
M+7cLlGWoW2KTRPFn17kxOcq0fUX10g/Cz8f/qXRMv+fRkvDPgtXa0OFx2b8UeEnDGYCWQrtoqSN
wDPLSPXX2LTSLXqOYDckbvwaOpAzUGksq1oj8HmAQV64PYrysdkPSTBcM+l1ACC0iJFwg7VXw10d
SZTeWPTFu1iXUPtHG3CmMnYNUMUlCDP3hsjDfW1qX7/5jrm6zw7D4dPqOnOrxvnOCPLbaMfMK5Sh
WFWCIk2nKz8HrIbcb4B6tXi7L69aJk8ZxLoZL8wZHF2H3lqog8PUzyvz/a0mYnnTNmnLSLCLnjUN
7fLfv/iZbvZ7q+RAyIO6ha0gDetMV/tHxxrnACNebYmLGjOVjsxgZKbLKMBhC1ncmyUnKvF/sUxm
aB0EGWeRjHiuK0+1qicYwlGjmn6Rb/SKPcCU6viQt3JjenDs7rMyIs+bBxMSxsILvPIH3nSOHj+2
bsJMvLdxMcRs4RREVnOMPKnbC9YB8s4c7n49zpYybktmZZOKXh0ARsZk/AAc+IXqo+3Zwk+vv7so
f02RiZ91497gga69zIy/qlGJERx5Q7kAgG+D4Fh5rfGSRuGvv+/JcJKN0DC5uEFA/3/t9YxtQAS7
jH0KQxr/Mq+PvZ2zHzAWmRUlxZh+sItqVF8tZhHzStdnxrfWhrpitZm3+/vX9L/AArQjSP4WHFlS
V6Fv/k4+yrFdzbShTS8a1gdn37hZtlf8iEb8Hcq6c14IGPDXQ6nHRG2nr2OKzWxOw7oWeT68BUVF
RxtG1jmTZfQc18VurvdiPWPCPyRfsOPAMIx57qVqMKz4+2vXZhrvP68xEyWWAMFwDVRoLlq03188
2rTUhAQUXsaitxfUyNBCTDI0MoqWVajpX2VY9OuxCrur36efd2qE4w3OyoOkhroXLl7cUFjoRnWe
t1dpaFi8uHlLaBhSIENaF50Q7JfpTDO67Rgn9Qqi7wgFAmmIUkMEDIE/frX/snTVc9eLb5CWnEfb
xjdKj5VV50j1VgW+srIZaDz4isDorDOwUtTFRw3ry6hxBLl3z7kuxdZVe/MSBED2rpZmD53v/Jyr
/GEY2ThFMpys2m0Bol3xMLrtp4BjdmQDCza5qysrkVpQb/2aZCtdfGZxAwBWR0uzbGECoLB5FmVK
usOEWzf4aJz9zmYPz63HWXdjaih3QrP2Nl1LTE/X+PFSpw46R0UVrEWTkLnQduX5Psl0+8RehtYx
aUbxrE/TL06sDFPJOgCPmJiKaeH5K2VgfM2KKTY1C9hGjxP9LJzkQ1Atb1pjxKpI18d96ytfMZ1N
5QqpUwKdrwMyyjEVLMPmEeQ0edabiWsN3OEnC3vaqnVHZSDheKAlUu2v2oCmwieyYGnYdbjRa1gP
tIeY6w7ecClwW+1KsxyQn0iMaFXvYehixslWrl6UQtcWfZoGF1EV+ESF9iJpwbfHpAc4xDlDm64F
pam0zWgpP4nNpGBCBXACP/w34a34k8POxY0i09HJP1NBmv6EzZAxNlmgB0iJuhxnkKnWCrWh3uJx
n6yyJD/D2bzMLWhI63L1A/1+xuRN2/my1jZ+1Or7LEqMg2wNfR/CsqKQiC4J7Ei4R2uv7OBCNLG7
NigrKrQp4TZRxdfWB+dV3QjK/3RkNml+yPNaZbICiUZttENSt9VDwgWw7EEQsOTBEw10ddwrpl/d
umDslh5QBJ9XYOD2ZOLHVI/uxoMNd9IDB1uVoB8+4s7YaUJxfnaff18ZxJ+7OJ8dMgnTRuSl2+RZ
/6FRi5TRymTjmFhVusFDbBrKgyJqf0lpbb05Tj058KbeIUl/OplefJHFMyTj4t0dSfSpqmClpm63
GQyHzt4O8N4UQYKZCozaJKDLtoQPEYTUjyRz60fe+0+j1Siip7MYgP0SQUqef4EVXv6a+CMBD5eZ
I1w81qxNY08OEIOwl5LibJWGfkzVBuxU1cLfO6Aoq774yGJX+xdphD4VML+vmZZBVQZDH8Ro+vP7
mpkPZtYMUVWgP5RvTt4lH77tfjPHXNv7k+Fn1hhPvo/h13QgExE8hjn2QcOkbApSxYRNmxESmvHF
BqwP67YQ0U6OYUn5lpYXhKQRLQZd+d+/Uhjf//vCHRBZ3aCsELyFPxb7nPuam9yHpjs3OoVrvIYA
hUtN6M5q8Ov3DMGHs0CpsVCE8ZX+LptGTfaXvGEWHUkixfppdlMJvFK8In8PYiFYqbBnQOJTba0w
xbCngGI+8yKL2gRAyyBtNtJmnADl7hipOmY7RZdsFS9dQsd3mBJLuMUIbW5uKYuFimRoMVi4ATnS
FOuabh8aOMSVYRDRgnlxvUsax15rZEkChOAFH46BcXUBM9eB1QF0GsPXKve1Rw82pjvhLfOPPifO
QccIY0uzkjGiMvGNn+AW2fHaOog+UDLI1kEE3WGHCspUiQR4ZEKb79se0mKEaaOPfQLd5nwkr/Om
cn8+xvRn47nNvhgt9UWpeJNmnexgkFkbK/D0W2pjZl2lvf8uHfcZf459DYf8ovGiLlGo/3QGLfql
bVHAsvYu4zYUIau6K6pb06mLVq2iL4CHb1o/YvsXifG18hPmlOn4oeT4chFkhEuUF8qDaxC2NtOg
6FiXEnXaucAiYZ2RiGkN2rnMmJzHOtCFpfE5iYmvdps5NrAx/J1FYhQOPjCNZJU4t5HAewySB+fm
53pLuhdl6W6Q6aNr4ZBYBu6e+6Vc+kip1zN6FAyxvUFolS2hCPbYoXJdeci1QwUzv1m7Qn9+m1k/
nqc8zEhBbQ/ZoTa0jKHi2K8Kr8SQb7pp6qErF2aoUllqvb1vmCjv4TPZ0wCAeXNh4KM9lFFw7kZx
ovZDTmgEwyU3/WtaV1Dmer3pJrCDHq7jqXWWqPW2gjZ+8js3XJm283Q/S5ORYD4iO7BptfaJMtoX
qYJ3jLOUwapL8MunrK7C97/fm3Od9fuaQkNJIekYWF/buvOHbUqUGxPxmk9Kiu8h6osvXV4WV7j7
18yx8y8li84SIcWt8UlT+wXKxm58bV2bZl1ngpHKQHsXzeMQiJKGPka4mPoa9CynpTgow4/w6lSj
8xUrVcSKVi62ydiqcMbd/lw4zDtDdRxWmZ2Hq4pqdY13WQpVBf1ahNs/tmOx8s1T+qcK0hsNh/cj
wQgyQkxJoOZkbFqqjzUs8qeUTB0siFULCMN30/0MFpRdgK2tJtJlXIYCnkqfv4eptIB4c5rzVB5Y
uDUdP2xYJ0x6a7LAyrRRlgH2Sx6q/hV2yLgqNa14LIv8ovntcGqyVZgbLpMkLb7+/fsw/xT2TtYN
DtNCC2DC0dD6/b7GQ7m0MkP67UnGrvfsRtmDGIP+4mvaLtB7b5mlFb5I0lrzFYUnW69/Koitn8f6
iTC39jLI+ofT7FluRjy4yuxMAqRAVr7FAKG+NUm/vItaghKOFULDXS+YwUWNJl702Pw6BPaRQORq
lNVXdK/+llGcvbDiQd55d1po4mCVmFA9cHZfO4YRnfXS/+62BQqeRnYwNyLiBefmx5c9Zs5TB0GC
w6EbjO4Icna+18phIIeNOfkn6J0gOqZmyEbDwOSTsTVOS3//WP8nucScLB+mVhaFFfDArIH7R0tb
ljKN8tYDy+6rGBa1rh8G4KEDwSPhIRrvKqtZamWH2utdB5YF3UEOZBzVdXiJDBcedpe4u3Ig6ajL
e28VbNvcz24z49LQPUluFzQpzR+aXZ1QC0RdJS44469F37Z3IZwf6+9tn7WPbegMILQNW/Hoygcv
zFSUZ81QvBe18eMXTmtSjBhVDG6cNwpaOxaPv38u+h+Xm4vPFrJlByIhRjG41PxRbUnPCg1Dog8i
Qk9fz12V7xYdbxLbmsBOyr3Vp+bWlB2MZDpi1DntI7zif5x5SsPEVjderCg1LrnuOQ9kw4hxBVpq
MeRkytgDMKHGO5rTPj03y12ul0utHlFP/f0d3dGJf6xo/FNTU4kvD+NeCiX1j7dUBz6TuWIcH8eL
wtMNy78drBV0d6uydSkndJS2Xd8Hj/cr0ehtfVWnsXWMEt3Y4fZjgvTF5TZVMVwsq3yXdo75hc5h
R/bf+BGWCrchOaBLw4qwe0iT7VzKV+znt+nM7jUGGJ4ECp7kObXaJ9uwHSGrT6dD6+OxKvJiPbNx
6yKyNkbH3kON1J+UTmcRm0qcef+v/Uo8KiEaxa5QP1Qt2OCXYpzjRhsOTRW59AGj83pflo3wkRJE
Oc7zQkUJmiML1k5iAkmtdzOQoWZmoR0QgKkHV5HaAZXA10K22xnqgK35kcbJ1sCW45pYADg9JOFl
GdXmygMPY2tknGSnYXhSq5aZHDGdpFHil+YA4lC/jNsYkvKBEu0Aohm+B3BcofHJ4WT6zPPQha3D
3uyWJVSVt6J0KoJzwmWR+Trq+EkKgQvGFFOMK+uF6UW5jEeTik8Wp1xD7kmZFWzcZJQksxnvd50R
U+5vdTbQqGcw+ashW6eWjqQlZBDi6++I4OrXpPTxNrKa5GCJ3txATBH4BjwNJY6gds3i1mf5y8CN
eCvo5pZ2M4FPrnZwS1DZNmK27WeEhg1qtOqQHvmLf7tc/8ye4BYEgbAgnrmY9nBx/VHVN5CNu4Zk
yaepuqtSBESjFXTLGELX/Wh+TJseK8Ncf46QzmeF+QCb+BDFg1FTWhnbskyKkxbg7kHq7i+OQ54O
4YOH6uiqTdQyi3jhNVYHXAhZlUfrvHenLDrsWHQr3VUps7u7HYvWQ929/46IW2xgsfjiRs2U8VuF
Qd8ehtnRmKqrig/rlIbbeR13YwbkZUipo3rILRtTgcQ/Cu9YTMIYXYGHN5+2lEcrUPR2WbpGv07Y
6anVVOPF70K51lsmq4h4Tiy1FokZOZCEKzPYEGXhrpA72C+5UoNQFTA3++HNt/C198w0WycDxDp0
Zu4KPhxpm0PYr2cAyM+EvSkgcuFhGT9JM2QApSkZLsK5H2znYfSA5csOTa1chm22k4Wa/ZwOsijK
f0oOwumR6WB+ZHrK705q144/wOA2jMjKT8908Cv08fcPYUvDBvYirJmT+ntfRRC8AoBcmkzlqdLC
4ckgsL6ZDoDu8psckkevae3HIuj3jH2CozqhFvcX/5/TyZPcNMb4KQ6MkU/CJEFAL8c3lXSQLi/e
fQ0Hf7VxJp/LyQHSqZwWRrVLKkmjtc+pGjbo3yiopjNG/8yivRx0qGmYqZPLa5X5eC79jNiuqZNx
SpxEo8RLrv99QhGy3SSBplsZ2SKpsa9kc23K0Hv0ICOc8yKkVRhsFi9Fs5bwGIjT9kJSHCpL7ANX
Vw+pCGhDp6Ngeswfo8lT5slT4mybq7392vfqRvej4LMNcH11mgGK69RPwW4dEMpUcpvqUp6Dis+g
U/3hJEPdPSgVHibz6jw4+SJsquE95D/YYAPU73xbDy99zfi6Cpgjv4kCP3mivc0L/YsKtcwM13nr
a+9j7b7YbZc/agKMBoWjscAKQ3u3PfnhWQMWewnWHn5XhM7WzJ4nMo6a268Y3+m7XrWTzaxXyyDS
+ZqMWeR4PEg1bZWgYFStUeBpbE+BUf6pNjyo+Kk5WntRJo9KS3CMRCG4lMyTzvqsEer6/Dse0fVu
6AzEajW5HJLHDn6fDOA5UX/2y8p4LORwE9MF4DAQ28zfQVATgWpKR/kSZ3iwwLQv0YDn/ivk+PXY
W+1TnQbtU9m467CU9uF+f5tkTGARlX00ZhB8mkpANK/EYMXN8aB0RWFicKzKT8N4suNY+5rI1F0r
fu7uo7aBThNx57doSzGAep5/oJDEMrd10+N8inrD3Lidb62aAfWnXeflWZjyNj/ZG+gZVDkERyoW
eT9CPKM95lPBrY36ua0gmJHhoBNuMOQNQRiTB4s1qvtI1PYNpdZrDzvh2LNE3OaHRudL3efaFXmi
fWus2DhBxDrMT1l1669hDUXrhjv/AQr4cYx7aiy0yfY11gntLhKoeNOZ2Y/2NSsIdY90uFOy1R/a
UQm/pOOw7oOo/uqPAS6vbabDxdPCh0qSdha7SogXi/2QF2b53Q7T9wQ7wpcRMQVUYmUkFGLSoQv4
YFZPuHxX+dYTOdLWIRogUpvTXiWwpN0oZmKRImDqh7zutIvMh7WfdqdmcouSnW2fstLHs3k+LwwP
03G6Ui5bhwU+ybi3rdmuwxfFVmSYj4vpFINzebZq+RzAYKiWeluuAke0N4lq8TmdNIPQmM09+qRv
Thm2D23k5fC7qoLp/Cj3va6ocIk9+6Lbg1zhmyHeRInFmV5UP4mcW7Z5l36DyI3DI8LdhZsy8BJd
6eyBc5AcaKX3Vqo5TrKJ/ok3Mg2bbTLLsTvvoRyQjTGW1ZhTn4K07T7GNoB95QcfcA2ctTlq9oti
jRsqPBsrAKfjKPe2YRfb72HxjFCie0vMvNlHyA3gTvBbcrAv9SoYjPI6U/FsVZCsUFfXec4aNdbp
9+dCSW8baJZY/ufX//sL06+7KqbWv//lNB8eBumm2cUdEmTNyE4s04lvSei84G7eX//7wxPYZrPG
ITuAgkzR73wpZoigDjtzPTdAOtjswyDMqz/vViag6SJChknsy3+M61Tcgjahbtb4OQf2YcQAbZ2Z
Y/PlTnAERhdfepaZTWfnJjVgxbBgdOxlYOT+Nhsj+xFclaTJymq++RhZwwvAkC9JlHpfDOFhnqn0
RlhCGsCU4U7rms+5h+Fa9CW4+uw05cXpG8A7itlJIEwnCG0eMtRWI/jspqEUm2Gw+zR8Pkyi+Eth
JxpLbP6YoB9El6gyV5HNafI2lRaq2y1UwxgzbtET5xHCaKEV3gyq9mapfb1LRYjjbxulOZofJNmz
uNsGDjjonXa7q7wVWZPI9n+Encdy5MiWRL8IZtABbFMrZlKTxQ2sJICA1uLr5yCybPpNL+ZtsgGQ
LLKhIuJe9+PSYyaxKUbgEBTRiIhcNjiy6Fs8d1gGS8N/zVFFF6SLXXreE88KBTXUsOABEsfbCRSl
X/rZHgVZfASi7B0nvRwv6eSn3UptTrJ6CY1Y26OmGC/qUC307zLVi3Nvi20KouaRDNXstdZAsTpO
3hypyiwdkeoB41e3itI4fOojpsBJ34ZPQzb83dI9UWz1xiMIKzjOyJ4h9LjRi7ssnZt+2w1T/6x2
eC0429gYB6pnVoMrau6fi84bN/9sFV0NJ8NBpK+27l9NtHdOGm3BpdYp/UVbklfGpXGm+yF1PCeO
5mHUkNotoGndG8rHYciis6a7E3apoPnm1O3Wmursp/oO2llukchPI8ID2HX+cKtrTz4QbYFKkF+h
p48J88JrtOyo3xA24RdAIEGfDiWr0rSqjyyG/C3AFy4PyknH3PYLQdufwIrhraNS3aOdzY+e9Mcn
mwziVRQ20043IUboMn1alA0vPhf7TOeo3MQjq/isItBRM+ACkDk375R9sme1gSjAAgewmKTjENSS
0+TaJyPuLl5MnUXuu6RbdbDI5/rCtHTRNCdIeFqtOdFg5rHRbLzM6JdsCiO9wfwAW2U8U1hrrHcM
Zs2fwk+/8Zuaj6BKpk04uvY1KSfqtpAzD2TAgKWesnCTg1lEgTP2H4Fl/Bwoyvx20pe7AEoP5pvQ
zeliVii/0DN5+yxAh+3WsfVRVHg7zJa+yZTnSEbmJbJqqphtiJaZqnHBGJF8m3Ni0EDDMtvT7epE
CznakwlVv0A1GSh1LWIrCqo7O5vnHcrMYZOMJO6uZ5tSqhdHT7FneVd3kgfmKfB+mu5wR/+Jpfs4
JQ7JXg7wJklD6UykgpGdZ914nF3easc2DW6N48rn1kkSpOGZc4k0C8N2UgCZnlznu3+d/fIH0oP0
mmeB9+MuNeAe4gw3+CPXpUdR35sLd+vaBXelo1NsYHKgb6w+/DOk8m0cBopkLPSam8jT8LQcU3uR
OTS3oXvQokJcTT1irs+tvEJplSdbGdlQR+D3b5qxNG++PtsgCnSEjI7b0yiZEvwMLaR3ZJnyaWj0
3TwVxqv6aJOCTlAdPMWJgabXcoBlBW5ziSF7rh1ZpMcCzcamwH23v/9AGbT7jlO8CZefKOm2nZmX
csMsuxpTTkxUhU/m869Ed/1yTb54s26qdDpgzelfZpisZ4ZxnGFhZd6kMZwqx9P4hQU+6LSfvupI
+zFRF3/24dtc6rL9e9xuvPtxwy/ovtDDQHlPnoprpvK96OLfk1EEv0353mJ0/4XJnn4rr+GXhorp
zmQ+cqbEr+AWci366tSgnPgcoe+ssqqyrzORHG+tQCHJu/PTkUZwshycyGpXFwSRYvmNAlBwSK5z
TqFX3iKDFVNY5hX/H2xFJDicsY8/ZKKttoOrla95TrxqVzzX+FG+i9g9peOsh4w4aFUB7v+uauN5
sT5WlW58CEFNs5V6/ZQ1qI/QScRwveilDnrv7tPE5HxpqIhBXUxN9hKWXrqJPKN+mXOL5O0wbl6K
JU9cbY3LMbl8VX1f6FgtyRMZroGacTQg4+PIc9490jdBX+cG+a9oJ7Sy/iUFqCox43IOx9Y41jQR
9yML9tcpcv84QGbX4AHC8zgZAqzgmNCAdZuPCEF/MZU+ryC0pYy053kG3WJ7Y/KM1Z43qGl9UFJo
SKe14zVm/PgwOGn9bHODrBKZ5j/kQB62d0HgOXwLQPPto2qiJ7IYbcYMx7z2vQZGXa/QouerJmfy
sMOJlu0Lola3o9M3e6UFoOoVs6hGQXu358fm9J01KLH0i42T7i30w6Z6AHRKgN5ivpYmhG+dyuFO
7SY6vCIWvsbxDqPS229mGoizglHlZcqVCCXOaQF2JCZGM+uafVHFyQ22H8rUiDjNYja6NSDW8rVj
zkwCjWgPQxU6n3UW7MZR2K9NGImHLISjrY4DMSIWL23lSe1W6Su5tWSLeQZ5UWY53lg2frOtgSHP
jYlsyFljqt0BKfSusHDfNklibfAialulUBwiP1pP0ht3yr8eLuNVvHyoLzTRHG110W4YO8UDSgXx
YC8faiu1Ap7fsaC1KDL9xFTuoZSIXlGXF2dVdAuSN1dNuIxm+PIx+0LhSYK3eSh+Jn7T/tZZO1ud
pLgQF+XabZLoCTUqCApYX4fWYTrsdU5Z3PSho+rhBN0DeakudvXZcYeHSh9JRCExNrw0JUEsLGE2
tUH4SeeYOCiWD9mMiFti86L2DICKV/KQF4VUzIryHaNvvB8x0R0DffSfW/IzVqq1t3xHD3NlFQOk
PDlza75F/XdHzsVrlSYWIhOr2shpIXdUds5kRKvOqu6rILtJ2/qH0dV/q0MWc4HM4ARpdgyJdznf
nQA3oysvH5VvE6OnbX006auT6R0jachagXLGqsZ4tMlVLaswZHXuR0qrk9BnGn1axnyrzW+l/uWK
1t8YVBePqvZYzsnWg6RwzJKiOcRi3NQLnKiYquE8RVW1Vrt5gBGomQ0Xz1+HmHDBmUDj36K7DlmX
gDlRhBNXSvc45uNX0UXeCjyQg5YgcM6FTXa1MlT03gjJgL/nhKf4QrhZMj51CR5gaQNJKKeoXuul
67C2d1D4lWCwDAR+qkvTNXP9QIXoPeqwVGqujvNIiOmli8W9OBTFuJSshlFqEbeUabKnGyq36CGs
DyqDz/FYZk9mkBkvddPtS3oSm3nAvE+oFTXoJgl+GPmfKg3Cn5nicjsBANFZ2C8tyOZDVtaUbhZA
XibTad/FxSDXTITnx2zJFhYZ7mlVZABSu1Czu+Gidse0OxauhafZi09l7PmbejFEGmQU7gwjosa3
kA9sL44f/HD+Xmb6Yr2RPSATTwND4owX2uAxQGY/2qPp9p/orGKQwQ1wnBzEyR0iaSrwhnyGm0eU
l1Ulp0IM1bVxLEm6bnR2oFRcU+QFJ2p/tCGpVL+h/ifLz7pBtSCOi8XkG1J90BYuSah1umt8QiMs
p6WPQS97Z0wUUzLCEMG20rpvrSWszM27r9Ebj+U40IYsCpBKJt5KpxMI7TrduRQGdMIKX19Uz+0n
/Cw07dnFmGGqLRlaZLs6lJEMzf/uT8QoOeoOqbpWbrWqmi80WX8MGgpuLYv2Hf2NtxCvgrssq5xJ
Gtc0CTaj8pJqEul3KLsv9TZVL1gNeMc6MKbpkFlD81w29qGFs73zE2q31lTNH4HnnnImfut7V3nM
a6aroZl/6+qXepkyZKFl7bpasGaMq03spDppnmGVbaKalmkfRD9hqGOU9VIMWTgq/bOrbzNwHhfI
TsvA5GWpIMUmmImPYzcVGqUEvyAIuEv1XVJqD8pfrj7Kqp0B/tVya5cOkcDqOfY8ke9NbS6hXQAi
Vf9j6n+RPuQtcgt9NxrRvIrsrvgoU+fRCuvkibdF9DZl3v0wDTOwHr3zNAkzWan3rJ+mZMh5Drut
kI9ahnXDySdWnDI8OEVgYMh3o2abnggdpM7juNQVXTt7DJLql4Oy4iNq+DdFDQGgQAVt9X59GbWf
9z1yQzX1RWIvnv5Le+BfuGvfop5u6AzdjuEuPsx/KWeozljOADvxue6c8DiypJ6AaliAg8lcKmFx
vVA5W1uRbr6Zw8AiVKvWBTkrd82B3o1bRYBre5FcR0d7VHs8YuV/Ydsa/4rD8DG3gmxFNoPIh2Hi
35phJlb4TiQ9qPui2sojbnRU4C9Kp3J/vUApwEu8jPWGk2+MPtX/m9LoX+Kx5a9wDISlOuBfzpr/
r15Kk8VQVzwpn3v1sgqj6rOb3eynbzMQLQhG4wOVsQXpTiuMYKN4Qbotn///q2bCuaRN/59NSNtG
8oWcD5MPNQJUgP+3jU/QqeXPrls8+V4SP/tj/3a3cHmxFhwxPrKU8JrgMwrK3N7MIc1HTBRH+AD6
F3YYyoMUl9WZS3L6NXo5lVfdJFMgwwbxaeGT31pSUpGIxg3N6vKDcJWPtOTe1l3kLV1pnhH4StgF
BVNsXV4txyV9NCaBkf5fc0Q71j3CTaXLFgvq00YyEeAW1ieMmf66mjrENTrCpNg0rO2cdfrOiqaQ
isdSB6SvkvhDjGI6RMeKkGvVwydblTjrj2prhkpw7N36eZ4GeaGjU0DXjGNS4xivo979FZaR+RiW
wRfp4ohnPTHsMhA8m3nupnUbEH2sm+5znCyxvmXzO0mT6puFnovVyrwK9Ty8tItoviw9zlIVvFoC
tfJqjn7k5N+k1PyI1gqMYD2OhYSKlNKKnuYLmSLiEXTAeLzLpnpqZ7swc76jDLH/VO+Za5SPd3k7
fzfV7DgAIz7bqXkVenTJMFy0Whj+lEhXVgy9UEcXOcmdY5LWswZApGbxylAMvqR4XPbq8DAnsL9r
FuopOedODCo/RMTZhvZN839QFG3uDd4QqlhkZdCDqHWAfVtaogkXeX231mFeZU1khgbYfi+7OVC7
1x2C/JVhac1zTokfAxm19biuEHsGenDy2tgMVxTw+1O1WGaBtDETzagi1ULYl0KvYpK6SX8rkLK+
Fub46ldWsgR3/7KgulmQ8lGG0v/+1kap3fFtyyoniYLNvd8smbDusQJWxPbSL6KmlHIj6khmhBd3
+zFq6/tXzLVna86LTOsn9ZXOp7k+t5X1JIBauEmfXNqaBMVxiE8+WrtLCvSCaab2w/lUHmhP6t9b
Lf2l691wVBXEUs7dfkKGMgUNvtY5HsCCuqvBKadNE8X9s4cx4L6ljtFxIhQ3yfuV4gUUY7xvMa3f
/AEP2F5dxqbceBl/ydJUtHzX2NU+8jyzJMYV2fmXNMpVK/ABC08OABwjazN2gJQU5sPPPlAoQzPX
LH1VFZQ45obaFiWLF8CGGzd1goehGS8ad+2zamvYXWwCgauzHeEgl7/vhqa8jajuNx7t9INcBtDK
Dq/3s+8lJP96ODXjpK5PSuaYmf2wHYJRbhBwt1swrmIV+0V0cIMZSHVjdic9dvnNZi42ph5f06Fs
T3LBpkkHeMZd/hDqfr5iQrU4Jal5HmxvuBbd/BpECIFjnOFp3Mhj2IrXkUCDVVIZPJ2Lp0ldCIDJ
IIWWcNUWxxMO/Pktjg3SUeYQu4i8zouIvcPwHobDuLYNMLQO/baLqOTRFWN98vTi0wLeycQmq1yo
ldJHtYkW3BvL4DZpO5FHaMxmWayH4jvBg90Pjw5WutLB/2xQNthb1xXSWRsVPsWYP+BhchCw4Amh
+YQnZ31/PoWWTMcqyAXiopgQwkSQ+rXsarR3nhywH5BwoFHSpL1Nuac9oFz4z48gRdaoF9W0zf4M
8+BelFhIfShMs+dV1oYopm49yxQO3rhVeJ54YfTEIpzXfU/2lTpngZcZF0rvKCbG8UMd0vQAA7Tg
/hQ0koi1T/9+lCOX7M4z9hxAM/+3n15rxpKlbGW7VHEhRVR8tDjCl8zBPykwyes/H1nlxRtq1C4L
QY8cxqULblG+fbB1/+9uYEpofY7v7vRCuGttue+bVH+cxyI4iiWaZQz5qTHymYZpY/NUakOyrnVT
e9O0HtBV3kUXMzWKA61TexN18nHWzY5/A5yNXXb2Sy7HfmuzOF0cqqAanQre8ELwkKmB1Uf3M9Jd
rXMC6OempZb9RB7Bvo6j5CF0zNfaXfh75CHr5P2t1KgQxaO11jp+JhYUTeOOtYfdduaRLO7eGqIr
C4T4TNeqZp4q1g0N61Nmi+ZtjAJaskRymSR75Dm2nrtBEB7L0+BR85QLcnqW4FgkjQRT+fCqoC1I
2ey1Qyp49dbuED5qMl4jdTFQvg3WrhnHrd132sOgt8k2ibr5LUkpjQ3kDaAX7Z7+4T9PhrmySEI7
DwlnYRpEs5rT1Ryk7ftkiZthdO0amANA8k6rrmZYT59mDKXHHHapj3HloOlDtboz3YToiX+AALDL
w7ZYBPM8M3rBX8ZcbZOzIDxo+KCpMD6UGJp2dWt0rwJcEAl2NoB9etd2Px1a0NU3d6ni9tCrz8U8
aJR8F0OREk4uz+VWDzj3WActWuC4Jq30rakFubd20950Y1+IjPd9uGCAh4DOzii/K6gGVpSJjCfW
JCkvftehe9TP+nBklSN3AaN96Tfek83Q9NgN7TfDsbtbJKDFSBO3I4yJ6DEcErZsdEBB0P72k5Ss
Jrg6ybmfwbKp+0kmyzLPecID4uxY6jhnLGX1OWHmuVbTKeyBcqcEVXVv/sr8odx5QVls/YqweH8R
pncD+uR4kntR46lV9AqdH+dtrp8ECeLnilrX3dAb5bUPNoGiOTniZIqEREncH0SEQ/FW4V1cGzk5
xotVJrpb6lT6JYstRBgyuNx7eQBjorXQtGoTVdJCLwfH09Oq8C13GzzB0GH1rvmp2ddRsY9Cs7Af
eqKQrnKwvty5HA9RNv726H8fm1SeKNI2D50+XNXVmTwuqhJjmi6XTa/9AIVA0T5L3c6A22r4gpeS
+KSP5qGn1r/DgI4JGZdmpsPRUues1395dMNRP+LOF+dgmF9U4gJTcdrVCzEF+8QjwpFd2InoR6w7
WzFX2aeWB38qiwVJhqFiT0u6+Br+hEHxpOuJ9hEl9BxbU38Hf1BClRHwfJa6AFp1gTQ+3RXtoJEb
Pv4uete45QV5ekmVPtxbpYiWAWwEPggWoB9i7g/KG+bEmN/lwGp2Kh+yuf3Vpxk5zR1JPM0iamC9
r9eLNbUY8r2cLVrNhHk9sFjILyA9022qoYFDOQTEzwnd7WhahFfLkKKtlu58Od1grXif8HuzjeTc
n0qJpJ8gSRb1C+SlcLphQ8Byt2pB4ayVoy60/hS0Ua/z5M80kGYDYBbVUn+JeA4T095ZLSxQk/wF
mDNgnFMv3nNW5x3MW30F1C74QBGMIAvX4zbQHI28i06sJumXlzK92pVPBpknW3p61WMgy68ydG+q
AMbaY7qgmL6TxTqXybMsWn/fBNW5nMvhSBKQcenxEEGr3rfj/BOP3Hlsau+UBp51HXQn2QMqL/cQ
UMhgJZdCCedhLKZrpV7sG6DPWYZJfhEvZmnnk3lY5xCgQFHqpVde4EqS+usOJ28QxcOUFIDS0BW8
pMQkN4VePCBt//vhTCZ9inpDUtri/rAbnEd9y5K1fe+z6IWadXYsFWATpDLZD1D2jlD6mil6UL34
fCw+B8DvSVj1x7thNXDzDQXtel911i5avPGZre0rl6p6EEWPQ9F4l/vzMbZLGnhVwZiL+4uGbf4q
At/Y1q2Nf3wqeNeYvZeeWkqfOAbJnzXwPezmvJ52tY3Gd2pmizIhsWP9FEre2ZIaSaRFYuWVcUrd
MH4XqWZ9OA3i+BxCqVbPu3+EwZlHH0Yb7Pbv7NohsizsGmuDQCvdK83W4Ov+QRIUsa5Hfv9cClJI
hDNShOnAbiwVrV4ycHlVgXMj6V46aSFkacLmB7p+PTWqAmlXHv0eQ31txG9dKUjtCuri11D58tB0
2lfhuN1rW8ZvAk3BD9d0mfgVv1i8uCclhUB4SoyKEbALsUdZ2OOQBtvduIvsVqcQArTVQy7AmJlN
B9McabFLjSBs34J0ABhmnaWt832CKIuOJnovZ22AN1uYOxpcpHCI1zoD2dwR//YbYUtfeb/rmhRR
r67N2zwnp2HM+2OEAnhDd3v6bJfqv1UtYOOqvxlBUGO+mHd56sTP6k227HXMDp4n1j2nNhrRF/WW
cVYfBWA8froLtk6lucfFlRF2nRxWfiivQ+yE5yEa8QX54E49JCUYFcVlNoX8mICP0zLo52PbEi8n
2va5NH+kU1y8Ntr7/YyELlfApNN9LTsduyMKSdMs9UMIZl/5JjqDV5I9hOVjv7gqfJuSVecU8Y5V
fXgp6ogZUWjRjIXKi0VnaTjrrWZebPjwKD0bJ3lVop1+sD51YyTe3TGAP1cDg54H2E7BxAHwQ6rB
u/zsDC+51o9PNCWM56hzooNM6jez1b7UdMcB6bASdeo9mjG1ut7+5VaDdkEyZW+aLJ/WCmqaNQm+
unBc+3PgDhsrn5nrFeMv08YrONaZvsemY2wTO9tOLefu3iZfMIJKmOFGebtDZpGuOQMtj9/Um0De
uuBs81xdhBnn8NlGZyMx71+yPGSQAaObzz2/TAg3O2rBjB0hPZuUep4VWNVPOoz9YBuXQF+KY24W
XyC0EoSrBdx5yJfOXWUvqmwLgEvXznstje2rbzrYUzt+lo7pp6/g6ZnMnlWkCCcDqLvFe56s7xYN
wcotpXmsFxl8lMVc9aJ9MuxkOLRYe9dhZn9YDg22pJftbclQpDVlrUZcuo+NwSoonJg6t4b2bvj1
7yjEeR0ugBa9Rc9bz8mqD5NoXfWR9sta3L3JxBSw8gmRx/8qY/+qVqn3NZuHVGaHhLx7aMhw0MBA
QFhMo6uKNmtQzK1LMzE2NEAkhRsszvcVhJ5F/dnhZNKvp3Ch/sFh1NyHLpXdzpxT/8L6AFHmOBIM
4cgDWoaL6JzkPYA/fCDTT1+Vbf2rlnphr1oaffZsMZaa47gihm57X8ZWWrPvl8HW1F1yRVgYXyt/
+j1hqgMe0J0EGIOv+3TNCwzriI4Omk6DEzmab0WCGzfSDO4IVDRAHbksXlSGcCSWqolsQmuvU8cs
abe+gF0I6L7NPm+zTFs1LAbfteohB6EKaRTNhh01x3zIo08jBXdcjmkC4Rips4bQ1JuC9VSO0ZtP
7/gGO+KniNAwxYwqK8shPn1Tkth0AuD7x7Xq4lYjJyHDyUAjfnOZab9laRQfNKH/6LK+fwXfu3GS
1HqCVsCeGLoVuMe/RPr7EFNaxYfOw71VFAyjHsJ1pFfnMdaxuDHcHTEdxHsUPPXa1mbzOGEWX6d9
Zx8iRBmbWMCntkfTYxDuIL0u8QsQdVZ63Iu1GTTMfBkuV4L2330pUyCCeGSGQSzg6PEVIJOs3iYm
yCvOJZj2sdR2tZaIfUDR5+Qu0iEn9lsowGZ59PyuPhOVl66ivkN/gPT+2vZoQEkWpQ0Vlh9N2bu7
Zs4q0I2Jc1Z3rZUg8Qg6EKbql3VJFlOdMAo0NNN7YQ1vXl9S2BIJS50sCrMjqZ8rmcl1HmfOJ24x
xJdd8YVBeNc34+/eyd2LP2n9a9301AetbKSP67ZbPQ2TrVK19+PiRqrzcNOU464yBudsw+ZDtL44
rtWs0A5n+USEe3FI+7ncp+bsfPzvdDWdcfNLMZo7rFL1SY0YNpKJlZfk2SFuUyph5Dc9p6EGgBXE
LnVA+zgslD9dekcxEs6zoaSQbeCj1Bgel1di3xuXmFrefRQYkcOsKhk1l8gOuc+Xj7Gic0xJAA1x
XOhPpR7c7oUelHC/oQf43wNYyJw+MpLKkgZLKDZDSnc/9KNkXQmHdn0QgPDx4Ec25JsP/K7131XQ
MMhvHvgMymPvahwNpf/LThgCCx0lSiWLTVi24dXUrZ06iRI92M2lgRY01ywwd100tzdbtX7ibCL4
fPoAMl9dc1PXnlMMgqFnD5cc5PSm8ir8kGZvvZDxZG0rI6wfRtgia68XILeWAtS4FKA4xSFluW4b
CvqAmSCkwBiabCfrvgMSto7qwfgB9qwihEK6F9Mj68MpRbmBW0S2TzCbW3XXwS2b1qMW/ChIbrsC
G34uk7r65godcahr4G8e2mZFqYt7PfXHrxzE/clN2mgfM5VYEdhaPKQCnIramvN0i/a039d2fkmC
6e/hbsC8RgE0XWFtME5kCjsIk/mozdY9BdM37EMuTDXHuX+ko+secIzCk22autp1PlLwVYZg7hIS
xZ4Ogp4mHcRJOGAcnCU8l9KHtobKGoAeJka3G/heWm+UFUttfCgB0QIWLmP9ohruWu1+CbICaMou
rSfVgItshGgNE6iymy9jWY0gg4fps3RbjUIIScNq1+/HLcac6G0ZibbaPAftsS38b8DNkoXJ0Fod
H/YgV6EXyYs6JuREVG2UvWQloN+EwnsNf+KSgp652T3lENyR2c+AcpUGnvvLcHGZL1ww8K76XrVW
WbN6TF09fd/bvfnGOIHfuhgfdcuf1ubiRlErFIguoAkL7TFymA/ctRBcyUeaK9mrM7ConhoY1fdd
iik3aI/nFkfayU7JbKFfElHwbxva9K2onub4rU3k/DwuT2fj9sPa6CL6oWKoD63WtGTQtEfIXcYb
L/OPPHH/0MPAK5TEP+Mqvm+EG62Oy9OUjju/XSaCc1+MB6jSH56yb0lIM278mC7rXjl9N6JpvPyV
W7xEIwmCmA8ibrPWf/BzXmNWkoUME6L+luo3VQpVh5HLY3aOh/fYEQA/ctRdhHlgb5JdPH3mE0w5
jcCFQ0tzfWcS8bFLJ3JAFotgsYNgR8xJMJDMqMknBoz5Kaua16FIPTCasb3XmlAearvH77OsOeae
s2u1ujgDV0YiHgzdGj0mAvqeIFwoGjbZfubk0flsQJ/CTdhnUyw3xcLt0hsveWqRzDLU59V0gVGo
X1hM8IZbkg0Sg+X7/S0Y49Vda2lUOxSNtBCj8xDwJFrBYcIvS6WzeKGwJ5+ISzYQsMGBpkw4bHx7
OuEdLi5VUpfX3C83IwLwR/VhLpiuIm5vUW6Jszrk9uIF6Eq1sxF3iU397OjgNRs5/iimsHxt56+/
VuvO3udaXu2mpIP4u6CUFFQpsprDXcvQ5v6j6jBL3Y/OsRn8sZwJjtyU6Te7nZDAejFL+hpK97LV
2DqBgYQ+XO2eIK8NZdB1qDFA6kUmvmnhhPM5td1vPQoPVpHrKUnDlU2L7qz0uS3P+cFhAb2mjDl9
NpE1rMpBymsWDlR7JPqmyOLSp3pyzAKhsXAVuNoSCmKQTHaF2drAKueBGdlobtE+O0cjqcm0ta0z
fUSC1JjGbYEx1eSipf7r5ObtCpeu/dOS5tofjPrz3mOfTVQNWV5/V72Oth7anSuzZu8bAk3rkLgX
h6qdV0JPgf0Xv7nWvFYKnGjiktldf8mERgTSsqzp2yZdIZgZWWGzwAH2LTcACIYdwELzEIEv36gX
gNoNwizdqIZ8R4LegVwEWsRmtbunZpSuNmx6OFu85+uLgynuBT3rkodk1c9Nm5Z7NHPVaYq98IAj
Etib1Lj+YW63K6RR1V4XBjIU1fiNdDQlGOuwkZUu0FS7KNamWen70gREmU40esZ8KE/Mkpk5mwBU
LKSl2zjA2y8iZC+RbTiXBhUtiilfW3k8IQ9a1VUrpZPw6vziaj4ohcqyTr0TkOEtYF+3/iMRDcUh
N2aD4CHRPdl5TuXGOeDWwW03NwWG8sHvKaYs+xFBHOiOrpbKK7NmU+59po4rHVr/Oe29XeaF/g2E
on+zOpZUkuyJtTqmPjrq92fWjY/gZle6Y00v6lwn/doyn9IY4QChmenqvlWEGX+I/q0mmuwu90qS
mEpdCyvjH0EYytlqNdLwPi420ZAQx3YzxG63pV9Zra3lkkM+x/pskuAe9iHm6djz1u3Sg9bDotz6
Je+1RHrIMyqzWLVV/WnOkMBoTtqPUW5Yj86YilUBvGvfs24KmKclcP4Cmt59nKAaqzTo5xHpn7Xv
hqv1/T/LgT7sky9a26CwQ/z+zLPfgrYWa6QlNCInAo5tJ3xJgP1z5fAK0ZrM7oGJkQuVo2QK3Gkt
pP5pRICuy/BWhgGxiL1WntLGOVGiGV78BIpBZpIgqyruGWrAbRuJ9NCjSyKtrnlOpoonJEm/W03X
7qshtfKTHRnWqUI5Sa37MMggfQ1bYV9rNIdg0Tr/KCXemzgjTYBIR/1QLybY5XtTa/z7vbnAuaaO
V8Gb8JmkK8YYykMmIXHoPCYD7YzGNCnqV6SwqC/ElMm32ULMSOawudVV3dx6wCmbjgjCjRZ19XXK
v/WM1C/IP8etWwZgX5ZdS8/FTfTFPlSz+8imOMkKPzl1jujgKyJT8JY5zP3LTdzv4raNH6U9a09N
XeyyWecO7YAthON8DHNu0XhxD1ETn9e0vOkGBZgrvIT27jr0zJUW1/hSF9Fh3Ql5sdrpzUrGYj/g
jd0hx4Mon4zl8z9bzZTMG6DhNGhTYjvUrQ0XEyv33Lb3aYVAVrBVVKu+JClqDJ3pMBdD/xCnc7W6
808ZoA9aE9mbaVl7hx2pFb7dNwfEnho3F8lpbZUd73dZganZqdz+d9LWP5j2xJ9mW5vko8BQiUTl
r9p8+OOHiX0utVDw1s37XSFQRuZkFhFIldvfywEsHg2CVgx2An5k8HZpQEhh0oQ/FacOOREe5KiL
H6vUSB6mDsBGF8/mpwZ1tGwkKztIrnuF8+qWfozayrx9ohvFLZAOzUUceR/wIdajPQeP6nKSOB3j
lqFQpHapNYS3gPI8I72/xiwbNbvO4w2QyhggtCGsY2xlT6WTopPPR4xFzuAWa3X/qDuJ57a5qS80
TlCQ1cPd1coUkbuSaYWmHI4Z79v0cFc0krflH1SotqIhOEP3Pmple0+j8r3xKRyrchuGxXAsAtc/
FYPNVoU2t6DyumqyMqLW3w9famsoor9bxnJMeuWepOVsfPJm/M2hC6gqBLG1slWAvQ/5faeG2P/h
7Lya28babP1Xuvoe3yBjY2q+qTrMFCWRyrJvULItI8eN/OvPA6jPtM1pWad8o7KCSSLt8L5rPQsX
AyHRporZozqMCnkKqDTWc/3JbA0FlS7KPn/iZWrq8GrHHXWOQU9PRRrfV3VcXXcaQsx6aLBETuX8
eexv2/LK1JCijFWqr1qyIDalxVIq0EgaORBLQaL21FasQjtZzfocGYpoabn5Z4IETSTQ/V00b0fM
IjT3cybhnFA4Ws63wS6e3pzWrE/Tyd2PZFfrnGH9Jrr2Aqoj1WSgptxDi37+5/wlxq05dS83wwio
ylXr8B6RX7qgb2h/C1VCGhX9JAc7v3MmIG8y9qR9qp51Z4wWzsSo+vx29oIoa5W7t8uqNu14x+rv
uvWT6JM1mtGqJ+nkONij+5dAb64c9Y1uEUVPRU8pAIK0FsSyWdPXt14LRsH+kmQNjK1QDclembzj
Xd4Ft7TzlC1FLfVtETB/G5NjRmmjN1Y1Uy4LRbLYdNW337S6wDOXA2f3sdL1HK58aS883x9v6oBi
W4TaV01SXLVOk10hTQeUCjHyi1UOE8A6/UybxFzrPYsGxdazW3erVxY3TSSb10DflnrZU9qmC+u3
jn4rA+B4ZkuIostq4tgadrhy8i65pTx4ndNFXPijWtz0ytgdwPjYK6Weml3e0dKV+LJN1XiZapV/
GtRsT1IjlfXaUg5GRScbP8+wgftdbFnzzggbjajthbDt8mGwGJGtFim3o/Ds9w5mHMgwVGBhda9q
VE9PSO4C6lm9/FYThNPZ07QIT3nDtvEO1eJwn9BDZfOkOTc89+NWD02P2B66HtIfjFWr2aw5hLyd
dZRxVLuAOKEnN01hHJoou03m+CTWatqlj6Z+4YimXIdVhCOjNL4O9mda3F64yCT/0OqlmYrhJDw3
Xxg6IkQDsBeA3wkoEBeiWvUGwen0iz02h72ZLex4zNH3DoOKMLEB7JmZMDEIUyw9275s6bTevP3v
wKb0bCQ3XYuJKcsG/5s+IDOIxqPnRTH7CHK5Ae5brxlq+o1lS/dJlMI52GlOPFNr6w8WruRx4rnG
QtMPsPat3fwvVZE2431L5c8sV55lFemK9CKapZa3GoPR2b7pE0WNV9fXdFBe44BrlOToRJXWsa4s
HqeuIXMOZICxyAcRXo5OB2R8ahNZw0U+htFFi9RoL1P72pzYCGXN2iZrTW6cNPfrnRskl0jD4CTJ
WN62/XCZTkkrnkVsvV8U1mNOEzsqfBT2+jr3fO177BF581gPxbiaJel51cULi50oCTHB8CjGkyLV
dlVD2N9GEzesyZUbw0O7MmPqjca5zwksSJOFLBgPxEQkAwOFOC7ux+ii0ePt3wO+MOt4U8AMfBvr
51/Mk4DTh5MGzdgPZeWs7Sn1Z8qK2WvZIREGm5/AJByNnyI3s07o+bbzdzZ1wqVnl/YWyIK1KoSm
rGZdT50qiHtYix/C2jlSXLf2XuA++GQIH4wYUuL8r7+/zD9zBk9jhz9NqW49xLRorbDf+DZht00W
dZe23pGZOP+zVa32r++HdngVdUNQcUHlxBbtsfEtXH+EfK/mWXX+MrvWxpaAbZUP1SYZ5hFn+D57
YLBhkeU7a+OjsrB39Fsk8jmyj3ONAhhwqYospSq4G1xf3UsvpuAfD6RN5E4iP0FoXSoqiRp6Ru1h
3vU5Y/GSEAq9oUriLzNLVjdxEbgHHsFbqY/pNV0HniQzJzF6/q1k7br1ESos38jpQRokm7q+LE2U
57UYxucGprFAxHOsLJwG8y05OlPfsyrUVTVaxvX8JQjws1qd6cHFjIab1Adkm3f5qfezi3ko73qN
cmbiP8p6PzRSvmCIR0wsh/ZEKkO1HxNTWzCsf337IHFUPeRm0x/mjxmJWt82FRgOoghKHOWgTxVC
kS4NxRoWo14oDyRYuRcZlrVlNnymFqR86UIPe8uIANMTI6IRRRyJCSXlib7vdjCC8M7VZUd3jp5l
KneFUUffMgqKCwUt8k1v+mzkSYfeObqT3cRcOMDAxfhVS+7m/wLPQFJk1tq7tJ8oZpbyUKljfiEN
B7qDZ40rzchpruuwszhFr6HU107raS9EK5RL1QrTG7XUox3VTDD4edQfs4JxM9e7/pNL811Luq2g
b7sQht7fkLVobb2yM/boBcJrU7b9ch6VYpjIUFb1y67zlQ2iwWITtlX7ZNuCCLG0z0jdJD9nbDrz
uqz8pTURi0u0U6AVmk9NpKpL+7lFjUiRpPYP/vRl/lcFL52/dtq99P1rQ+rlZ7fIM3IvEsw/hV18
mrv1b/m1mCR2DrZpag56uEthhg2LprPvcqIrjyZCUUtLovvpJ/i376vCC6C1IFPwlRH2T1aJdQna
iWUt2Ns0t7Ygd4yrkZLyyh+h67MBhGk9DcIo/r71cfxoYexGgsMNHtnjtS1tZRdSqWSv7o5Lc+pw
CUNxjjDpmNI1Fo9eRazC3JMqk6h+07Rji9TWau1eWlWCM3z+1hjHdR+Oa4sS1NKVUNghwNr6Mp12
9QUiocvBapj7Qg9dDid0pYYFgbuFiMhqQxfVMxGsMy+DmeOG8bavkpocPnLMUPgEzyXI4Zt8GMp9
YEtSyZvsNFcswOOQbNwlp7m8KbxqxwCfXnl2ikSCNueFiPAJoqB5nQPGulAiGKiVcjvXOf0Y/UGJ
Walj8FPlsOxwv+7krMxJ0jw8Yt4yp1Wws2va+E2XMU/IhWZWSws/4aeoKWBMUtHwM/kSuqakT40g
I4C4uyxCakn1lLjSJQ7kKN9BwUfDev5Wsq9ELB/fmfr4LdLQcM4tTNGFDCTzJ7AH8RiqKlNZrz+B
ONcftL4fQbcwVWReW28UYJ1kv7v1JoMNIVy7uCCE1Lse42vEIu51jgVuoVmhtjNlIW+o3sULL88J
qpkGezfFQ60hGV+G8RitR9XR91rO0xrRfH4M7O6JBIpLSajH4zj9OJl+7Jv+ReG0yk09RtqBq7wv
cvz7Zks0Bu4kprBeIwTVji6JlW6A4HOv6mWa7G0UUpdd6pR7UrJBms1WWCVaAyL4Zk8nsuwRwbUM
ZWErv8gY1PsEAscHZIvlrOcEQi53meU9zRoSY8hrpJkalSCHpXkqUZRH6NLsuMjWehHQg4kOMxil
CrpTptTFQ1a1wCG1ipguT+HO1htxJPBYLHW7hE5DB/aSShCqmshOSanFzQscxLml1o4EdOsMjf7k
JLWzSqwxvYSqJK6Rn6GpR0OGtiKsxwaByoEWaH1LUb9H+lhwILG5mZMXQtHnFJTR4/hkKq6isNDx
liXNRTcGglA3rHT3f2nQg2GtDjB0dAKAb7qeivpMsFG98C6rrH0kq/AL+Y87r/XKp7rMXkIZppfO
5EeK0HRAxLJIkcW0hT3I/cbCqt95g3FNIm5wmM37oopX7Yg5UdjxbSflycEhd1dSuLtxE3PR0FTC
VtuCZ6qKEulno+2c0kIoP40kJl2knQZSbyVfohi5qeys7kpVJzN0A9GlckgWQG18GdkKqbnDlPz5
dkOnpm1NxUcM75qMdq6N1H2olC8IfMujXyfpU8GmBexep9iUrOZoHMdVsfppD9VXM/KeoyQmpTEI
5WXtet2FlD52UMIn3EwqIGaG51JpxnXYRiS7Up9DDERhdkjIsAoT7Qa9pVhPrAwWdbig+manz/l6
VoOPzZqqv3X/1FcdiSmzybHsdXoqk1S4pbK6ImwJbcv06FRFd88qkWxBajx7Qw9luRhoer8dJvxm
2nIl0lY3qrAUzA9zUQnvkQnhUgv68qnzzX4DxTT6K3qDrA53N7O7zKa7GDyjvch0z9+/6QqgG2TP
Plb0ZdoioAzC4XWWbMx4jUiXxCW89OYUUs+jCZR/Ovn15MRQYuVoFFZ24YsUS3rQ91g0YsrlRWpU
m9ZKjSUhRGJbQyo/TPUNkmlhouQAXi4JbDqwq9KOmJCRWNCtC02gJqUD9WN+HoXtVzvyRTd61x5m
EVfRKkdKLupa08GfmRI0bmpntFenhlasxNaKqHDJErXMkBw7X7yy9q4DmxqTqu59vQ4+qQOAclxc
8E+yCtc/mzii1Ul+ldgiV4WaTfV9WKDwxIwndIZg1DsqPsqkEJXZuGzGPHqo6kSu8yrEfKwpqHZT
BOxV6UEXg4RzzAOLQXHQ8qe3i9xOUNL5JvJi2Rznscignb+aNaYp1HgRasypX9uGBWEhO6P84o9N
tUr93J6iylLqPcSAjZl8VCfThxNhyPedLAdmCm6LBigsJPbs20RUAcVVOFwudAEKAF5nHvisUBaw
dLwFQ/ranacWxV4fazYujfkYpuWDgrRqHyVop+ehT8utdukaLi4hj6J/Pz4apR7TEem/Oy4dnKlt
NJBKhiK8kysR0X8PO8qVUNroPjvIFYxJpOCo1WsvnG/ztOPCPuFOFT7Suci1L8y+EIehRYTQ0D5a
eJVKGMbQ3M1HOJIXy4PLSKPGmjyZyXgqJzOBGtnkjk0Gk7cp1EGjvWinwQR8sbZsJ927Gl6yoLAP
Dudxk9NZuQPrq2HMNKuvCVaeQYUgq9c13C3kT7bXZjASyQ4KarQ4aDLuZD/qj2YU7Pyyqp7oij+b
KAK4QytB/6hPTwGJkeiPxaUmiSAi8tZEZxHBB+uAsflujs4kV9ZoxnjMRVBtCH4O7kqYaC1IIyK7
8/hAdO4aMCpK0cDW3+xE7QQZnhduJqcRgm7s76ZK8MLUZLv1E0Nsq5ZOdB6+8Hrr2U6nQFj4y84x
x6xURtpszcDj1318wsPTIizSVYqzwydni6Ncv3vbIsKgssi9Qt6GHoilk09yRJprKwWIycV8fRHG
IDO98uuRcKys5uFsIL6Q90lUKDkwlAaF0t56Qj+G6uA82y0/NwDHztdv/lI3n4pOkIXuhGLFeJyd
7BLJYAoyYzFVqcey7h+EW2hXqbC0BSFmw/Ng7HKTyFC7umja7mmY0kes2Pk+Q3wNB/ABo2i9VRMc
qqytiEwxHeAp8u0URgRv0Sfobi3cY/cO3u6wWNdx2N+GKD5vQwsJLPpL1Qteh0KrF2FQRNfszbez
M2OeDoKknrJ5DXSuRXmnZxZtwQKU3tvo1/kktKglVIvOC5RVMAT5dZJG/uV83T4wE55bQE1LMyy6
Nw45tvz73FlJmAq+m7hWbgjoBlqmIsl3JgJhYFAIo02pbcewUqHHORpQrh7Sru55xAaEzS4gaGjd
1NWUa+Ve1F3lXkxujY2Z9U91MsDaQdq09BHE3DZCUNwdPYaFXLcpumXWPaRh4FJj5D5IshaX6IOM
/QcHd+6TdIUjXDyuGDYBiKJ1/9kn6SYOIQdd7l7HMJ8YLcu/xBGzQmL6wp3JulTYTCD8KdtRhYzN
IXpJHCaDt8ah1jsP0AjbQ21iiCIQbViqDuhjq6MygPN+URBqck3ZrHgD8v/H1/4//df89ObnlP/9
X3z/NS+Gin52ffbtf1+/tPVr+V/T//mfv/n5f/z39jW/fklf5S//aHX3f+7/+J5Xf1zdbe7P//Kn
V+cT/PUJVy/1y0/frLM6rIeb5rUabl9lk9TzJ+FYpr/8//3lH6/zq9wPxeu//yQqIKunV8Pknv35
16/23/79pzbFK/3Hj6//1y+nQ/33n9d5VQd/HPLq9eV//a/XF1lPL6D+C52crdLfcWyXa//nH93r
/Bvd/JcBukk3TN3Sp7vjzz+y6fX+/adp/EsFlGq4pjBsfuvwsEhAf/zKcP5lO9NrIQbRDNvhVvp/
n+6nK/n3lf0DYsC0xKglL/yTfxcuMPjsKUhq+vkPnGgdMbrSaCAHMDlvSWJc5KI5/nAi/nqrH1/6
Z+Ty3y99xiVG2MlmlMb1TapffSb+7NJuisWvX/rnuN6/X3p6yn741HUNa4g5HwJfHmobktjKBSy0
fNlogfzgLd779GfOajckYo6AC3Gjepm6K1ko4CxH84jS1j8mNfacXx/KmaH872OZjOY/HEtbAWIU
dR7emHYcYrSpgM+hDi7WQ6HmxFePrNEqFuECnDeFi0ZcRZ3RrX/97u9cfv1sOFJc/ONMGiX4k5Vb
Wo9VIT4A7p+lNv3PcelnoH1FjEK1Rqc4ufoy1AZcO8t8cXX8fLy/39/f3i6228tLaKTeYO1+71jO
LOiKOmq9LUL3lNtmsg4J8SSxrrBWv/fq033yw2USyK3SmrLyqRDK+FzJslnQoVCDD2639y7EWfA0
czo7mtouTk5YxAsXmzuF1K+//ug/T6x/X4mzZ9yMRQNiJSxPkRtvi5YyWSnvXEgZ9G8uSz15oj/w
EZX8ZzzC3+919tB7jRnbScVVH43x2Gsl5fIS0rV1gl9G5gFeX1rOjsRi0ovtrw/vncFgvgF/uDJB
UY+1NJRqegtCps2xW7O7BmpdQXD99Vu8d3XOBgOivs2sTjregg3YKnaietGV4tvvvfjZAKCkwNj6
oJKnlP3UWi3HZO0Sr/rBE/7O2TlfcEyVTHIeneZEhW48gdPJH+zIHa49K9effusAtLMnvdDQCQFH
LU/cacm2M4kDVYaq/ODcT0PR34SJ/7mjtLPHGreETyGqrE91k6BwrREl4K5K0VMnxGGXhSRd1/Ou
kogywa+PR3vncmtnzzqhvtVYdV5xMlFF3oNsdikWtexDVFlct5XXYkMIi0dV1O0O31P/EvcExC9E
b7sI00npE6Cd7oSXmh+MDu9MRtp0cX+4xcdKa7uYQJ5ThKDltoYwHIpa29l+GG4U8kM+GEHfu1em
8/HD2yRZTfKv7OrT5GddCDMIsavbxNOh7vuAn/LeqT0bH8C1BU2ehNVpiGtrGWMcsmtw1B9cuHdG
H+1sXdCTH6aPfVmeUo9gtW5A1pXHLvT1DGGbKlo8EyHKklDgkZVsmNbj8OGRzUumf7pRzwYJp7Bi
v+g4tDDQ/CulxVGOBTHZCyUwAP8MIQHRkdbvUMBZYIHgVg1FOWziuEYoEpfJLY16dvmA/oCUm8Pa
8yU049FSF35V8NvKC/eNX4E0KvJ2FzZGcEI0aF80vjY4K3rWdOxbxbwP/CTdELHWXvcO3Gid/IcV
LHKCBIEPrUzNrr9bBiDcX5/z9y7o2egV2W4w6gEDPvDMbC1SxV7Vkkyp33p19Wx94li4ILTcKE4w
2zwarQ02ZfiEvzdzqGcDVyViRRRux8DFQvXA+rvd22Y/SVH8+oNb8p0n95yLwx7XCCOtKk5qGpOx
HRiTwdGVV16oFp9Gk9Hr907U2ZCF1NkdMKcWJ9vCnK72hOoiI7WWv/fqZ+NP3ZIBFmFNOem4ATeE
0qnrJI7S37zIZ8OOQ72pAdtun8qoHK9EMiZbOOT6Bymv79yg5/EoLp2BGBOSfQI3q+86zRPXQyfD
D7Lq3nv1sxFHYxkQxKTKMlXQiVRt290x93WbX5/3eeD6hzFFPRtTFOFXSh056Sk1Ajhw+JbuSdvt
bnG6UvvEf3KpFpp157iWSwiUZKWd6NRxMPuSiaAZq19/jHfmBfX8GS8tC0EC4dhSVT2YGuaFSFMi
w3EufnALzLP5/z5Q4Z496K5Gx78P2uTUxAIZV6d0R/Tf6iJEsLgitJ1dUNmLbsvSCzALqVq3FRRG
6tiOuxvtYtjHTZzvYa6oG2jR2jLx0dePHfazD87BPy9DhHs2VqCtGyqX4f3UGLa66Aroy613lRvW
LeDWaEGQqruE8N9hDXC//c5pJzT25+lYCWQNV76LsVPaHb4/Epjs3iZkhuiND47K/MfFFY3Mn98i
c+nSIWTPSMBBeEBUprMzTFp4vz6A9179bNhIFHNMrR69oZiidUofY2efKtVvfvbpXX9YrQQihxOi
hQVg7kg9NNh3NrVAMPbrz/7P97xwzxYqSl6bg1Hw6mmVwRXrIqzyXtP7k/MTFvqv32TeZ//TbX82
fCjUGiOphyFL5zBe2WAdkpx9q9m7k9JDbksr+xRKABcWo2045s1C1kgT9Mb6DAFUrLs4Mxdd530K
unantHxGJ8PULSkfxtI4+Kkwll5hfDY95VOZDvqmTCE2uYrpL30rPBZJdUVg7MOvj2a6L//pYM4G
KyOxhEPqBxTBlMHKtxB4mVlbr2jMhIR58SWgW/LB9XnveTwbk8j5iJVadhEycSDoUwclT21sE8ND
DltkMRR09r3kS6P2H9zM/zyTE0r68+3mthhlo8yNTmob0DHQIaYtcsOVa/aE9PeGocg/uCveKQmJ
84zCuh4iX4RWeCL3wTkmbuXQT43tbZhxcQEzyZ2ueCQkpiwJHxOlEMvOZ3H466v4zo0vzkadVjqR
K/0kO6nkEt/aPiNoZ/rWY6pQYPu9tzgbdUaFhGSX0tMJDsC4VavRWDVGOyx6KKgfzZzTKPAPN6M4
G3vQ14sxVo3w1GV5893TA7uH+sVyfMj0LiChhuOKK0VNNoWe+0e1MsUe9jnSWYuF+9B43ctQ6+1z
Vn/YBHjn+RBnA1YyWHHLdjw4obmhnZJHxzz1P6cQLhZpbH7uq+zTr8+vxgP2zuGfDV9OpAjEwNiL
S220cWqE32ywHAsJpS5c5rVwl/m0VK96JSBpOFCedMGivQ1NMsHSuu9uQ6Aray+2rWvVDOp1qSTK
Jz2nT4/0s9w6tTIiCK+1beYZ8kJXbLhjdiOXZqDn7Mz7xiYdZGwvTKXVXhKYQViz0Gb6CzfKh11m
i2StxmVE/yzIjoMX38YhSl4U2qTTZ1m5tfWUWNC6Uo/hqBi3ZaonB882xUpa6neVP1lirgKMlDAk
GvngrdyaeJrMi1GPq2wQ/KqVy8Lr/EWfcsYBGEPtGU11kh1wYLmZJifTz9RVp7GCyDnuG1+0lMPs
qWw48LD12D9WeWQa2y6jke33sb8RLR8ydQq5F1LYV7l0IEKWjSvWDdB6dHyKstL1VLlNCfscVgNW
m1foIiMkurLZEI0SXwSZatIxRjX2nHVDhELTznGBEXIWG6qxze0uufQMn7F7CPojHJz8oSe15tDy
d49GASLIblFLJ17pXiQGMGazRhujaq2HjxgbEL7raIS0TjwLKWLhpkUxAJ2lN9w7CDzRF7VsJ/tO
GSAgnEy+HrSDkHbbo4Gqiw9SDvtA66GRmSzugP3IEw7gNlhkQmiLQqgxsSEIkC8CExz7AtqfvSw1
E+s119WlkZxVoOIkso3EcwHWy4CVXKl20Zc8zfJ9EwoVzjxgkQXadOPWMr1KWxDiZS8z3ckfQbnC
vCDleWkPUif0aAQdihmvyHyYU1W0g0iGUtntGXyr2qVb7uKBvDXz0TsmxBu8EKZE5w4fm3FFYhBh
kxIWJPe1lT+afhpvhEl+MgE97JvVxEa47dO8D5a6qqrdosIpuFdgSIMVsxwVTGBhWcFm0MfBX/t6
nDmXsZh2Esw848LuETat5GAk/oOGquir2tV5v7GCgAy1UrWufSOPnoUytQ+AgF2kQep+V3rNglmS
2y81oNYMR68tniWKSQ8uRIimSK0JX8bYot7HgSzuLZg4NbriYvgahJEOERQPWbSMu3o8VQHCxDWi
1Wxce0Izn4c252xptL5RSsPqWpTI/XlSPEOfMvSCvFrbCBmype/xxMSKHb2YlRG7EJwiRoDO8grg
XXWsL21iueEwE+K4EEOUYVVSwmscNO0KkJe8EmOk4sxWlIvONsgIVOOwPMaEzWM69M3bHAZ9uW3y
HmxOPRTBpR0o2S7PXObJkighufJMgAyMCAwbHJo4hH083sQZRZDcKspth6J02TSUKXXotyd0z3Lf
OHaMub9JCAEIZH6ZI+Vf5LKlrxCXUDrIc06rfCGxYZHTl+Y3YcBiY1QDUa6RHbSPMfBEpJx19KXr
lPzeL7Cw+Sj9bwT6dXPZSFvcm2XHemUc4ofYLKOjlzfuY5qEfb7wEB6Ei67pnVs1TijKNNJzT2rO
mNHUzbARUnURh6Tao2cb+iYyLevOHPp6VaSUY4BL2jem05jrOEz6S9tXxUSzLle2k48FdRstupJq
HD2nic2YlZtUeLqgSC51vagOehqP140DvdZSdf1kWaaxh1ahHEimNNfuaIDfc1O2P67fP/qybG9s
qNlXnq6zUhgQhsTgstYQsJRjQNYiVzdRNmqi9w28U6F96ZwaGtsYcICW0uk725Fyqyqlky9rk4FX
63p/T0pNv1NEj1iD978Qo5Y/9h2jHOEhbrOooHosMjcmkcu0Og6xEHmwrLPav2tBS3cbGfsEH/qp
JlWGX53PqEzWRNQq+4zt/y4K024d1gXDPpNxtdBFFz/mZeFeqEZHWq49JCAUrAzseZu3cvJzIQeA
UMldYLP3bhgXiVOvWBAXjK4JuL0BcETmDJ9Qr9onrUxQFGY2JJe81b6rqAb7jaelzZMxmkgJ8dc/
AtNQF2nKGRNspq/twEuPFcQropn7hGhaCCc7DA4ovJVSbbZNQA1TqtPKoW158UbT0quwcqxr2eoN
cBGwCuiCRP61bJhIFSOqFzIKw2Wn5bhLaxHawVp2cfw1E72ktl3CzXCtMjrVUfuZIBvGlIiCJhK4
bCiAENTK7Qjt+dl1y/gzRbzoS9iZDAe5dCHyDHZNUB5sWrm0JFcQzwBrRspyzx6I932XqRJsFjOf
z+q1IOulr8Hz5TIMdk1KDGfqqeOSRHB70WIQ23StlYCur5SNR3nyIiUgCzCG4D97zEcgPsRaoK67
xJqDvxd7yCv3dnQXYF68aIyKmcqk7oIPY3CMowLul/yMTP+MYnfk3iTygJhf4caPKWoQ+JjTCND1
FdEDnV0svcBi0iHQprOWdphVa5x/NNtSXdFIFneCp6aRyPLUepRLm0UV+Ndx2IBDFStyphpKvNOk
RasuP7hO4XwyogIacNYX7VIPB7fehhgtmZ7Yu9+qoOyfraLCbjYGdfmaIA25tSFVLEpoR8+a0w2L
TnA8cpQaCSJ5rKAFUn1rF4bivmpU/6GMtAYdUD/dNFZY0hrUSz4++tVnog/ir2g+S7AMufsd0VG8
AcpW4xJ1PZXomtq9GND3s42rk5Oje67DIqnASOuMLJXqKa+asQp4N1nE+3JsCEDKKsg4sg+7RVzT
6/QqM1/ZRIQBnjOqZ6+bSigkxa28uGuA7CM4lFaCzAuTX7uiSdPfh24VJQjRjWHdUC++9uGkbU2d
yhVefz9HIiTUC26rb3hYGNwU9jiLsFDVhxBJXrv0iEMnIYo4ywWPFUqWlLxtatlmb1wSpzettWWu
f/FDGI/wX2Bh45AdnshE5Yitzv9m6S3NwS6pm4OH1geTkKGYyzyIDHI9PRYSelx4a2SWU8BBz+jV
hSw6fCjXaLt5bBahgtOR7ID2SjjToZEQk12ESuZ+D1WWr1EswkNCLx3yFg9pYykZcWaRey1xrX+N
HA60D7irY8+VF9PE91SWaX9QC8UsGB94UOuBurkyQBP0ai8/CdVlT90plQ80QmeiaQP4oirlv5Qb
kGJ+5zTEShlmeodrp7vSfPpRvpMM+FjybOewJDloEZd4QZLc8NUotBzBb+SjBK7bC4VKw4qzj72/
0bOdGrEE1m29PpqZsA4KjkUkl2SBNlkfrhi5ym1iUt2NVV4/qVmyhmS1LbAeZz0zIDdL4JfNpRey
nzLdIAK5qhsgHixjO1qVqrIeTJAXawyQcV2rz1lc5TdG1jm3o9amcPkayUqZ1a5NdkCq7oYU8wGi
PqltGwVe46I2IwB6LWS3joenRlJlBU92ntafnYbcHxQLjvSwvmVWsWjQad57wKNe7aS0XyQ8zngR
RnDWPLPgcjaNvsaZKq4at0TObusFs6eoWWcHfbggddXlgozG5yGtlL1fBQz4cEaM730KswrCQrYM
i5SFbYDedKkOSs1XDwvEEld+lIDAVYYYeQgLQe63zPWoAROSJNUMUiaOhSiEOJaXKxTpHjUWXA77
Vhr+bZklxcFLXPPGGI1oLZOsSCnMCOw4JvkKrFpV9KRLvXDQZkoQiPu0aZSlkYX9qndx8AoQ1Aln
ikkfMqDFla1Iu3AJK1CJzYiXelMrEFEa3pXuTLw0ozJZN+RBLbzOcFetamrDApKqjBgPFPkaAExb
KaB8ttSiIJD1nqzXPgHcF4Ud5A8W4l6SPaRxtIw5hK5su1UCp+jAUkFsvKLFse/LdGmiJLtglYBD
C6EyDnvx6nZO9wnzhMnlRJImlJTag26z10jxugjRksWslJYGX6EuBgd6aaB+RS6as4o0Jx5UDsCV
NZIsxdJCmAypRlCH9gBdbXlEE1afrsXqokmNaJf2Umzg+4x3gaeVS+k1+GOyIL3qgmS88iKp7Nm6
1+oudF2W3U4oMRnSexhF7l3qSmFvwWebmOFa/SqH/XhQPBYGIEC8o134I+yZ7BvclnpVpS0EMz2k
1+cFAKVUB3s0QvmuwQrlSNO4zXsHtlfepfsmDjrWpl16pzgtSnhLQ6Mf6uMJExhYYmqAl3mNoQt3
c6V+IbN1iFiheN5lQszGTu+RRrYGeBWLYeIWL1J0hDNbHUh5IbvGIbBt49W4VIogtLb+0NUHSBMB
GdSTUsWtgYQPg94uFUa6ExkBgqQ5C+uukUXhRVXr4WNEau+l4ZKGXDpkWgLVlKu6CqtxMdRKvFIb
A/RHW4zZzg5GCntjkYVLGcLFQgtueQyPrHFQEOu7dDStOz0PSeTx8IF8bnQteM1JC0ohgCXVpRN2
KndkToBObit9s7a7jhzbEKfXBum8OLAuEM8ixU+wCQhiNhZjKXVAKaGf+fdeangbqjuhuoCf3X92
emU4Jknh9csuydnwJCnB6H5IwN6iCALvxJ6CEVRWRnYNPzf/pmkVNDvHjr4Mdtv8X+bOa8luo8vS
r9IvAAWQSLibiZjjTXnPukGQVUXYBJBI+Kef7/SvmFAzmlJ0903rhhIp1jEAMnfuvda3duhVv0mE
MavBbrK1NYJ8V4FQBFUGxdcyt2TKonzdgKMiXe6SppA0pPaFne9t8EzNq7rq/YdlsstnzjykNzgF
JNlZBedcFhIrQ4wdGqk94cU1+ByORNm19qQ5u1HZfA/jrvsC6tdPhFeEzY1jdPUz6EENaecCCYA/
9FA07vLZ+FN9miLV7QC5Wd8K5LsnmQv3WMM93BjD14omPn6wEsgioNxYACt2xYexsMStq6kvo0Az
z2fBzDEFC6DDuYBKNl0yltmNnvJ4slYl5+Q18tLiqSSjZmUlZbFG7QcgADH1R1gVFuAkKGA4Bmlz
DCq5xYfdVts6jcW6jjyCIUeiFLqsHQ92Ktx92MfWe0wDAWdKME8o+P3kJRrQaEdmjLakqLEPxvMi
DgmFBdY73C8154TzjCbuFlxffeXjG2c9Hk3/1iTs9e0cT5s4LyG9kG618C67CyWgiCrIuP68wZMt
ri1pktslTMUGQKN3PVopQCQgbQfm57h6EaUi5mbt5MKPz0RALOvZq4IPWbrltuaMvkYUCeE/YVoI
29lah7ljb8c+vtQoQhAzVJU+et9Ok67FXih6pgJR2JIkHkkMEGpqbgxT8zV/wz5K5WacEwexfMfc
mJwhYFCpUjRQKmsXnFnb0/giTywbYvfT02F828nK3EgPwIMd2fkHxCQNfAevHHbe+j1guQSFlaUP
UzcjmS8KJ8pwWnkXVCZRpCGw5yuVO8uWSwmrqtHFlVMN0fVCVU7eAYxcj9weukg1isN9ZcIQSqN2
nhBqNl/dKKeDjxzFrKT0OZSnLaGwBVR/HOstfLbetmI4JASrHZR0rjy7P+NtydYNVkFvLSc9Y+C0
SF5a5SQ0noQc470tRqE3dRuENzj64lev6O2vSugQJ7Glv6d9Wl/xId57RIhbVUlOj2EntkqwZa9l
hsHMT2DsLtBPLzs2N2IWNmAYFUYdHNPJEHFneLp/7cZFA4M13kEJk+wcIDvHIlrIZC5S6pS1GjU9
g9xlz9ehq+kidULQzGfdU9n0Ec0FcjKbL3yfpb37YNpJbhpUt++T7TePjRA0OophJNI9N/pCHFDe
i++6zqNTGByxjUP8ilLzfAKmTuUJAe4rzvro0WeD4cja9I9h5bn/+tPMT6azZ1meWJf04d9BCRJx
XQ31WVY5B9IxjS1aRHMS6aPmt6GamLFcZ7MJTkoPXroVQ8uRlKz3/opwX9GiLcfvvp2SEZ9raHcH
kfmwDYYSzRcPcU3nT8+0e/oWKciKfob9Zgio/yFHQ3NHSvacJGno0MZ22d/1c5fHNwnoRdhobDMU
aNhwxrW0eutM15uSRmT0cnqyrbDmLsOM2cAicIpkPgAWZ9/Q2Vhn/ZRrkDqTV65VXwsbZo4b25SA
XVthq4v7cz+atsd5avCfmgXiLZcpHK5FMDp3NQkJZqNmKtEVFlsMRR0X8qwh8r5mRQ2vL5tiyjZO
mdMmmis8dOnwQfYP6TBMUFpnR6lIMQW1DyXLhPfawP97ay0rR6pCB3Ryg+JFpB3NBNUIfXTUbCBV
E/00VOFww0gT5r0zxbcEDc3XFMn82wSerKqK+bHDM7UaRWruooIY5HSwo1OxoJaRJOHicOJQMGYu
xXw/6ng7uHSd6tbLv2OWHSA59PlybXf0NVTNiSomcg8nAj1jPVjiHItmfBgxs+yRXBcfNpkRtyrq
EjySZXLG8RGDX6M3KYpZHOzedo/wmcZVWGqCHy4hc1XoYr0es/zoSG398Oehv2pmEO2yFeG106Zw
GJfO+vIGpC/5EjafvUOKn2VccV/bVJWc+ubTmDIPLMpxucNm113IMgaq7UjvuueQma+cbiSbaGjx
ZqUhq1gRcJpepYEVCpbRkRiSmkxbx+qne+1xIBJN5uBqa/qfQvsh7zTVn/OcyE9AGvkt8mPqZSfJ
ABGAscv3FZLynT309naRS35tL/GgVzqbaGL2Uy8/k67jyFzQ1dqK0Q3PVZLKnyE+GpB5WtpPJSvZ
qW65tPs5Bj3UuRMtk1aWZyOC9i1xANStHVvgcUhqz72+EEnvVWgDPK+Yh/deY61L7GVXso6aYYV5
t/0qkAF/Gr7xfZ6W+B+b0ayjhZiIRNj8SBWlvGIwXHspx0O0kCFhG4wM/TIT7yLUHomaNOkIiUWJ
ZbPHX2HXHQGx0OMxq9R49d1cUsgxs4JRg4PLbadNmYeMS8hD3zOps28nwYQ1omexF6OdWqsZhHMD
sD4X5zCKF/zomVnRmYbHT0viUBkOr7EPjar0eVHIG3QPIt+ev8Wi+BlmgtZFTsMfdvy4MoDq7vXo
GRyfIXFMIs43TNlBJRJPvLNzr/yWjTw0saDJHTi4EGfSk3ZIzD/RTaT7ZTTlHTASm7Y4rSK2qGQL
6qfesckNDBrr6GVMU/vNWvxO7FBeWms/uMh+ECOcMjvCJxw6yTMnGdjtlFEnYUKQz+yE30eRxQc4
n5BTLqrEARfRVtgSx5x0eeBm1di3l3pjvcw59A3bTh/I3qbNTyNpGwAoxX6AaqVTiz5mtImwqIfD
mxwYPXAGK3aIQYMHQX/7ELvEIRN3Nn4lC7PSjSg6WDm+zy2UX4YbNAsT8HYw5qVMph+jGHiq81a+
jYThnUa1cANO8Luui4Lpo+2m4zXZxHSYZGObdV+zzUDXXiicm5S5Dw/7dR8Wzgs3Mj061ZjkSEau
fcpjQhyo8PrxuaKZfNJVRS900PZbM4/V1q8JEhjmFr4f+YpAZoZkRbU8Hewy1ZwQLzSkEgEPnSVi
BvORIwz34xnqLB2HgBUMCaN1YgzBrCVu+/I1mFN4zREj2oMoYvPUket7E7Wmf0QAYX0ZKPAUtIJX
CJm07JlZNz9rtp5L+8gbL8iyV5DBM6F6s8jD9TKN7AqmSclxdEgsOExLGW/DdrB3eU+jCuMXRbPu
ULjAzRfvnNCtBzLPsIyKvDy6Juwek5yrTIfVPqE9qteJRvsa06IlZS1DsxQ21Vs/B/XGFt5lHoM/
OWGjMXzcbLoQ2YioIP8YKryq+m8hXBF3o+IiepntmefNLipx48YTXQm2ZwzS8VTNM0VUWn0p9sxV
LFBbajot+OgBI91UsyOfifo0J99yZhSexbIvJGPKfUE281OLd/HGI65OrUtXY+/owH+ojklQwHF+
68D+38xRGtyqzGm+1RxPDgT7OueurZF+iEU+i6zzt+NIzWcTeHvwZwImSVmxD4UTzj+yxSH8RM+K
HhSS0BdvoXcu7NG/4vrMN3YxD091E1wS3RIQfB0prYw0gjVXqz/XpU26XAmRahOwiG6SFGMr7Tra
NKkAOTW381Md9PoQiiU80tOj95Gotr9kx7IwQCYCnu/YO8Po5hAAU3rGEBO90Pf139kZ7SeGTsVz
RJP8zZ8Chhwt5rqSEQMZ1WL86uGvsy47lfVg/AyKNvOLW92CFMUGa72OPoHVKKMZ8KpampckRHXG
uWZ46yFYXbOUL+tpHIJveHAddx0aPhys/0JcK8YTjyUxwjEtR7zZzP0pV0Q8zVDzaFKzqS9rCgWD
hFUrfn6yWMONTIroJpVpfQijUn/Gwi+ebXJEX8fU7ja+oaDGA1sestgWh8zxyzWB5NFBc2I4Fh3q
3trHMQ/sMtuQcGp2M0fIHYyu9GEEY7mR5cTzHmpV/Cx0nJ0tcdE7y0s90V+kVgzNN9Kuwu0ckZ9B
yrw4y1mZHdNOQw6wqO+iAMUd+L1wP/Wdd03KKF5/h9UpEVXwwJA1Jpdk6T+ZAaZPS8li+y+ylD0N
aovJe7mKcvZ7MEb91qkpUBQB4NnWWN3b7HR0bh0OASFv7pZFAmb/UJFzZupohMlSlXfU4em6rtTH
6E/N9WzRhCwIl/gW5LwPqcPo4Mm+IiftIvzvCTAiLMXaWdiIrxQ1NAsaqFaYOMmzfQmTJxhNHpTX
jg+Gc/ZmanSy5cCivshs4VyyDDHHuZIQ4X8Jav707P1pEPvFRvjLf/6f6+yjrU39s/u3/9t3tfre
fX3+22OXdQw1q+RXd+B/sB7+zmx4efn/b1D832IhRJ3xewvh+fvynZlu9/0X3yF/6V8OwjD4wxWw
pQNH+EzXQ4mA5F8OQun/ISOJcdAWARqQ8JID+qeD0PP+kNLFbRpgEhSuLflxfzoIpf2H5+MhRKAE
ek3g8PufOwhD/xcJG9Beuwxj8hlitEIIQGgl+qtobMunv3wZf94lf7UR/kbI4/+iKsMSvxAKl427
pDT9WY+RdfJKtta//+m/UXX5v8rIGG16lCHjrra7Go4FS8eYy/EW7mdHfCUCl79/nd98Cu8X9ViZ
LAgaqPx2Gg3Fc5LReVeO/08mwt9otrxfxKmgfVMghFDiGFdEd8A2UekOSbZFZPXfE2mjq0Vo9Be1
ZUtI8phHw7JTBtQKkIKGE1IFXvUfFMC/+wi/aMJaJ69IgiO5ZqYRtAqX1r0K5+4t7SkZ//4S/O4V
Lr//l0+wVCQmjsAjd9LBq8AYMAVtl/XChcOXdWw6f/8yv7vSl9//y8uk+RyAoLOrnWZw/FGYmsY4
/UHGg3//83/3MX5Rdllt4PM5TLVjVOC89NEIfpb036M76X+SpV6u6X+infN+eaQddlU2V1IWM84V
Wx8PBoMR0QYQ3X1SchqbXpOV/6PK/Xff2C9PuLtoaY3VUO2E0/n3Is/s20D2Tvjf/MJ+ecRd5dij
6UIFF726tBhjeM2d56/T0Rb/oDb8zSeQvzzdkZs7TIBEtSvQishT3eg0e6jE3NCa+/ur/ptLIn95
wumUg5HMwn5nlYMDIs4eNF4PEEDZvrZaZ9xXvaUIc6DB6f3Dh/rNjXbZOP56I6tONBpAYrGba6G4
hRfmQSFnuXTVlZP1D+6M36y/8pfHPogEgpR4KWgD+WUC1sa4tPQCCajhlNFsSWlnwYy7//tv8XfX
6dclQMuGezlTOxXQ299RKKYwgoMFJM/j37/C5Yr/J4/OZYv+65c2uK5f54Q27IC7EAJqFzKobnWS
U1KHM692FGlTjdsRMDot2YokgwfP09b48g8v/+8byn/2Bn5ZHtqY9dNYQu4XO6hrKHPOIvXK+EZ2
ZIwFGiVbI4jE3THHEgTKmiyRZBD0TqY32p/EtAsWlQ9XHdEz80tRRE50xOVguq9ekNm5d0qJ9gQZ
D2vDqlahpd9F01jNd23rRLRb4wdt8IlsyIHGP9Fc69dFNF90IDppyk9rzpkGZlEy1/coCrNl30Nc
EneFU07uWdldnpxMmc42xFVBPhoybxHR05aG9NQK5Ez8Shy2aJCmMus/zYPq4d9xNHfvSfGZgwNa
ZemlqCCrpnnOuniY54MsYaz8iNyG/vqmIdtu3EaErOqXGeB0sC4cilrGefTXa72yG3smGWKm88nZ
t1GLW55Uj7b9dqFT2pwpsZfuXjpugMCltuL+GT68A2lIBTs59qTpXoKEnKpwrB+56/SAzRfb7gII
gqJ9ZVKRinBLLrBNgkE8mbwmFZKqP5w2zPmC7swAMQg/HICz0+fsBib8UUZOS2O5NIEzHHI7nbN5
t/SVoT+rgIyHy9ayko6IwlDWsavXSc+SehvBArwtOG9eoo38ECJY4Toe4HwtgGWnq8D0bWKDYRRz
9i1SWnj3yYiL6VkSRLzc+wU/7drOmS7CPidZ5Ymra+N6x6ajONePvRS2DRQmhO7PsNdyYC9NqWaO
7U5zfhLJ0F6Smd2uuCYxVKrdGF8A4LuiKvHRMxRIejZ6chiilLOBV6nPwsmQZJG1EPXPZKYV8ac7
+DLgfqD3wJkatUd8DTfFTOeMrnwlVkh5w3lncVos3NWoksW+c/yc900vUjvPlZvr8FHIdiJOUjSh
n80bQikSJHARpKbw1oEPaa4Rg9SHLDRFuGaGF46X4UVlP+phmaw38LHLBKSwlbCDjF+q7MMf6mV6
qlPEIvvCdzkLr31STIJ1vTj9hHGWTu4kV7iF++mLUUpsFbS+AotaiW5iD4BnRC/Bl2cRTVsuK7cP
rZnc5y6rryoyrdJ0x9gjU8M6UHPev+cDjfyc6BJ6XJsBXwrxut4UzZuhQAVCK8LpmndLFVX8OhLG
nd1NFiF/J83cUZS7wuXXI9isnAhsgYEvekR8peebcLba8LFPAt19ZUqq+KeaYhQqCDZ0yS/BTKA7
4CE/EmpatdYQE3E25272oEHvKBJwRga622KJSbpEFKPraCtDxHMH+sEFVLQZnropSH6fg+xIC7iW
P3QfRnyPAythcNIodXwC1gIGPivb9VD/rFyyMsvbpsn8dt/Pie+jSF107z0X/pwTfV2awt+NEzb2
b0Eqx3FrNYkoYcgHmYvvUeeZfG1pvFY3MlZ0KcPCD4tdVzqNAdLcQ/3fZ3XehSv6gFJvbTpGEQRe
oZP7akL97K9SyPL0IVTcWnITCR+MYa5w8NKfUHb0TpaaBz+tcAjc0FkSu7fR3OPHWpameRt0yrZc
YTRMt9D5snzfuPOASICmO9Iex47zp8X1Es2cmMP4cz/IplXrCruHi1BFhmm51XquQkb9iYyJAfcQ
3/pcMwIH/RqZE/FD1swU3ceLBAIzmkpm7gDVlvtZL8hKeK6qiTweLQyiB2JpMBH/kHQc3yIv9hSY
R3Bww0oQvmjYIspeHlpl6eUgvdBrCAcpvMVCIwKFKlk7amjZNFy7kQxuhyG8KuEakWPI4o7myKlF
oSDYxrV+iXN71uc4g1jI9AHuer8Oq44YRQLa3ezswZm1Dk5bYC45OUQUSO9Fjz5Z50Ah6JWhAGlk
q9AW9jSmqrMK2nliIpmUaQXeWlLvWNtQtCw6u9zTaP8PPdIre2Jk39PXofObhsETmsQLONjKK/MZ
Oc6kXvwcEd0mdCqz7CKrrNPvy0DbYy2Cvh8U31Y6Ip4tJt2/FNHkEA1flnU733AIQV3xhN2uCggV
WKK3XCGJ6HZONzDThR4K5Z39dEySo0a5F1/Eje509EQR+G/0vEf7PHlRN2xrr0zG79K0crmEylkl
mL4BpVKNJjDaT3Nsqq1KTDm8kj9u2TcxBQI5OImUw3GwiPfcNBYoqRXZBSGv3PIziwP0RWlvSaqW
87eiXKKv0veAvnZViw0xrgxwNVTfrDtQD+vsqtapnKqVN4ocZa0MHBimU57VwYYV3TK7yPMLQqAX
T/RXSxH1LzniyhzetTdZ5cpqBh4ez+BFPMwTSSjox01T6o1pyDIjBDSN9U3LpyKJk63TZ3ufy+V1
ZFs0V3Tf7PBOlcSTsWq3SXdsSpTAZ1q36mcLuoFoe/whAcD4adbuSdQBrr4V/Ni8X4k+E9GhM1h3
z8JHHLHO8LxmhyGKcjJUJna311kPuQtgNmyc4Bg4vV1cD60w/XOG1Lyi48bk9yMYmOi8d1WMTL8c
SPnZeQOK300b5oSGd5pQgM/RnbpmM5c9QVeRGKzwzl34DDu0XpOk7dbJ9KfB4zI9dBkDkjvbc8Lm
GhZj2RzdtLvsDwIxlHkWbAP114A8JHst0qGOT+ChU8RTPZ2+4RspxZa6grsYT+U6jjDLQVif6Ouc
rBn63I8aP054RZJg3r2GRqdi1/iMVN5aVPaNWg/KcrKJ6ds0/nCnKWieomlJBen1jIPxwrgF4shK
cbZpKgaVNYd00ssBp/nxvKIHHSZfPmP76mdUXb5W7bGI2CswjoP7CE+1MftGKGM+J8Msrf+EEdhO
B4JvgPbS/B+jm1yFOH9RVtse7WesP/DVUCaR3IlALyHF04NesCEbRAb7cOzkBHDQ2Op2BLub8RA2
8/xek2vhPAzC6+RXjFYxFFtyB30IbrCzEJznbprCIszYPJHZ5CQe1QtYRjf176feHqNNEKCUved4
El8Gg4jv2RQskX/6jRXbmArIxBQbL+IGvkcO6okXF0tCf5ZU5TZEdJLdyHDGNMPccipV/81LhV2v
HSlzuc5aJCIbM/h8L35WE1uNqmlpT6D52eLwJrjN+9CBU32FkhtXROJYRbQNG0uVWwQ9o72pJHcU
UHs2jjuSu9Lurr1ose49KyKkZTUNjUbMxMtX2750svlusns4xXHfhzhp1DAvoLLGJVf9rhl90T2M
LsegPQammtQzK1f2vR9g5dzMveq8bzNSxOnFeFE2Pk2IMKJnvlg/2kemQCK4BOlSXlfuYlq4tITE
M2lyJeE+CSnXw6tvW9NPXdgBaroGYOxBdszB9k2UB+O1IWa9P/ktw8ettqvY2+qB2SYRdl5BEc1K
SyRwHlvmMDbBSI6BFWu7fPbpOGYPQJsrDxw+eXVHD6psy2TeIwHXAz4pcXhljfHIEJ2hw1ckWy3v
bBKs+5sOOAKJMuUwBt8XwtnUnR0ppzq4c8C6ifIKY+cK+6A1/vQII0IJM9ESmfZcpboJd1hOdL+B
IhwkcIbZ6awd4NBe4CNIi/B96RbHvcptbXpGShnK22LVVsiW7Cv2HIOLrETK7LDskbw+r41se/My
GOYS90scj+Kb6vyWBKA4rSdFaVDr5MqenIAQsyyktgvxE7mMwoolfC0q7PncCJbTISpJ5oZ5lFc2
5QlkAI4YFQMVOvhaQPto29qaDvjmku5jtKSsb7q0LeMrSlR/vm1ZIZdd1+sOrQb5IHI9eXloYWmj
df+FU4Qk6A6i87TNLCuqPkYKZ7G3g4xqe+XNU0XEQg3+6ct1WNjp5qRN31ETy9IjBGR2pmTdWIUJ
z+yjTv9U6kRVO54nhPJUInOx9Zj3IalLqhBMda8LtfNrns7boh2saNMhd++Z4A62CAnIUV2MoLtz
vSe56Mg+u6iwcHill1RanHm1H92QVzbLT9EkufMtiadOHBsx2OaDHW3I9mnWCgufexzG79GA9vxI
3bwQFkjvu4tShlwiLI9dO/rJIbbbsqUAkJgFN7NtpQVRpk2REkqQBbLk+eNWwXsRLQErlEY1jdRO
kQ/jzVtfSURHZYLO4hXH3pQx/w0m1CXrgkJcbrOwUO1uCYO5XkXurKyNhTqr2ltdZpmHpLYRFcVt
4cwb7CHoYmOXAmhjIu0CSU84U3FccXXA5lT73QmbSc0rFGoaQxwkBFcEzPqI57tHDxek90R2jyRw
xppx5XWLODs/96Uem3csZUt6Cwgp8B4psCKUiSyj/jHKncy98uramzcFELlxU1ysafBWW60lYaqk
EnI3M+E5jbqV3n05eO2w9vK+do6tN7n48Vkdinu7KmrzrUrtMtp7WSmnY5AILAmYBZt0i5ox8Ta+
09Vjtk/SZKKw1C6LhA35NKt5CCrc3bDaaVIdm8Sx2l1qGaFOKMPreOKTOsh5Ked1fhxgjYXVKgna
gRRI7oJip80kXawWxKQOl0SQaT6XZKroHfv0OJ3Yd8uMtzsUhSHQL8/TnV+NrcPO5CykNASioIeD
VsJx6m1pxWaAiSHn4oOHzhTVamQs6+5MRNDyESyyGV5V47cQVTFdiID0AGzxC0xir1PP/EFuu/hj
O5E766kL8vG1bDoKptVQZRjyd7Pb01fBDuSE4Tm3calmBEW0drROA3KJT0VduNFVmohBfSUu9Tw6
giYJge9gYsKIWQ0Lul934biyGVsVMam0bCt6LcGXzi65zgE6RQCebekVO+C+qdwgUR0UDFSfYeSC
XNrPvG4DIJ58hrJDMfwkg9gkT1Zrq/a+GTLlHhnmlg2Ie923R01bg71Fd0ZF+9bxfJu+TaXm6qni
82NfTbDpEmWbPmleobmtsyXsvsVpa+wfmdOSRjp3umzICMja7moQJHBvW1KqcHSZFFVR10SRfxhU
EePHo/Ds2luoe2Q66txV6baDyNS+kqXAwL0oUcvhHC26YTeXllrelYN78txbHjXRyk3MSMBcU0Y8
6dgg1YkMY6wgNplMaFBcmjB7Tw212lpg+Z9lvCCc9VikyGSLkgFpX8lo1t/EdEvYIahp2ZgJCAEO
cOyrxuO2bSgfxa1nO7Y8wirSCgdH3TQvc9imxR0+oiK8aKdJyIkZh+Y7Bmow/3VhFttfhw2Rg3x5
8ySts48lNdgMoVU0W5OJnkO5Z09EHvlEpnQImq2gIX00kMO68qlgt0ziK6DlYBumZl+kHjIHMNsB
hU+PufLs1kmS3eYJxorrumic9DqglxNtJ8Chaq01nI6jhb843hB34EybgTTQ7DGL63bYRpZVzo9D
Yel8mw5ujEo2qeZ276bVON0aS1XL8zBjnz1mU6KSo2PVJJtlmo9wDKExk4SXlL6/WpDpsddls8Ik
7uQX80xkal+tXWW5ch+3sCqOLgDVizWLqfj4IyaHMyFAFPb3MGySnLHlhnPyvPxkhayaazfA/gk9
HXnLcu+lMvN2RUpO/XWfJZNzXdCKA4+dxm3qfi4oC7o3bOsB1Oma6rFOoIvXA6o+ih2yXBBWWc2a
gilHpWBKK6muYkb/eGDrCC8U1Kyl8wmNtuZuGwWzr58xHwPRRB3pt1O2M3NPe5FXg4G4RbqSsVMs
tkjJi1/oktCyoa3iNAkN4YbvUEdqLCIkMhb64K6Pi+yHpTPks+uwnha3WolFT+VHn07NW0g7OXjO
GMF5P5DRdfPaQ3hbXhGhSjZVPAWm5QRBm8telR4+cJojg8klCtU+whu85oBqhR8kWvdkuYHb7+79
gVodW89iYvg3NUdG3rIzSr13SwsMCUCxDg/HIQo836T8mSt60s2NP+avPJ55f5yWgnttTWRwxPuJ
A9UggHfYaAR48HHBbeCXVbUlpKWg1wK6Ro1rlkIDXmbfONwjJAo2cSXwSyZiTka0EQQZxI+W7wyy
/J4CUVvslbbI+I6uYagjz9hnrKkCR3doW0FEKmPkt03yuCTJ5GIixho5tStqld5abkgLqzL32Kbw
A7MfBXsy6eipJfzkefCmjKwYBH09wzMCDoVbrHOEeejZ8uASosetgDIMKHbkZOqAUJk0olC3bmBv
WC05eO2ZSvvxcsJShbfhCparm9/VWHiwZebz6EQ35cCSeABZns43Y5yM5V1pE12JzoFHZNfmofFW
uTPTtyHRqLa6VUJHKDswMhDesk/y3IRv/960/y8JIf4HeOX/lYoH5lS/Vzxcfa/Nf6Ql87//SUu2
wRu7LBeu50k/DJjU/AlLtu0/7FAKn3+EFwU+E6M/pQ5C/EHXVLqhDxE55O8xsfpT6uC4f9Dv8Z3I
gSn+77jk/4rUgbb47+Zwv8wqTWqjmfK5UyuvRVSHVYPRVWHb1CSy+x65znKshVPeeMprUOhXHck8
dBeXbJfUAfVWM6io2sSKrDLhBguZOdzCh4U5yqobIbmsSNpbBIlRuvnI3ExfD1Sr+y4YzM6oYTiT
8xm+d4xnP8ZqrupVMNGUWnUmD65Nu4RfolTJa4dN9arK7PytIVr+O0Vxee5lnD70XpyfjFvVX8Hl
gEjyGl3TVRskY7RWZUgmJ8Yu8kHKSzSrmogqCgrTi73ryvAxnMucVTiq4vuqQr2/EtqrzzQZ1Dnk
2PRhix4LbpWNfb4yVKMfhsHxdVXWwXLUOkpfos4Obpb4op3XYUUYMTLf28rNXGcrrSK4yS3LIdUo
z28VeLHTXMQIwx1WJJCfadV8wC/oV05K5DTn+87ae1INRy8b3JtpzmS1RvvYbxD6U0C5ne/8QLYr
MO/VweMM/OAa08zMopIqsW8qZ3zL3c668cdZfC2uyPO1sCz7fgYwT5JymmdHf7Y4IVIqeTcZh3jA
ppIQZsO01Vvx7+raLUW26WwaGdDr5EvfkdBZDQPhhTMn/OcltKYvsgjqs1Ogxeg4QSHjc5oT07Jx
ZaEBJ2UYFN3aoaS/9WLGn2tNWtZD2VTyiolheUimkiwKlluSnJp8hx+mI0dG1xuXwco+xGBzdrFd
XWWqJ6+Ho/ml2uiW6KE1EOBpWOE+9ScmjW2Zazy1zKOorEIHKaFNhLUbNEG1y7AKnSi68PLhBL4i
w4HSm9Jki3vPvQNybMjwaVmTV4XfREdC2uU+h+31gkEguat7kb27vexuFsxHN9IHibSyTJ4eMath
dbT6ZoGM2jkvolPFpx5KgbL+0ssn+ZFGdYdj6CDzYNlAHdILVA9U6hiOQ/+O09J49lQUrI2v0o8y
zWvDBCWLrwJMWIdxioltn8rqPc8w6mTMZjbMjphYGJHc1A55lm3NxCcpewaCEVr3HEiJE+8W7aVH
YomtnyTjOF+aMvKYBhH9RjyU3TpSpbzxSdTdLrAyd5HM6nQ1+hn9UD/TJ/S56uiM6YINqY6qZOOF
Ylq3XTRy/PNoIC7Z+D5nS/KmGmfYLm4Qff4/8s5ruXbkzNKvohdABzITQAKXje0dvb9B8BzywHuP
p59vV6lbqhpNdehuIvpOoSoWyU0g8zdrfSsr6vDJwnvz1A9Rcq7R1z4DAhleRsPAGj1my3cU4wjZ
k9czbnrX7knKaEHmSEOd0BlbD9FSmZ+oiStgILJLPnBYjXtV9sMtyh90vH1oXJRVOEey7lK1XQDc
kC+ERPiW4Mf+lDjwwYIhgfiQ5lVXr/jcItKdvDlyKUnxT8bdqC9oJcfLbEq1krVKbi0zSg/a66qV
HpqZue619cT432QrO3Wh0ZIUx1DCwezlhFCpmAY3p2TM82/lKvdFwqfZp1mavuYAT9Yc3eE6TvLa
8smLXTajY4/b2gFM6lKwXxoaiE0wiIL0iyV4szLD3QGmYP5MAW9hHAg1fvCQtmmpLPyrRbblfTdW
sc6XPR45XqG8NC7VyMcx8lYcW5Pq0XeKyDkTND5+z8Qa548UNAS3qYRwEFMup7IqutNy9T0uZqOr
dcQYcTUAovSLouo/ptZRN6XCPsFwM5vuwqLSp8kLUEvjBCauNJjvelz1rLQWDd1IR0m4rO1IgG6r
1dUvy+O+VaAwrmu+2DtQT7dAtdxirVmYbPmW2RkGgfU6G8lwbCutd4kxE/9nCqww1Zw8p1WCNilh
KOYvSAiMByo5Yj+h/PNnQc8fzJsZCv4+o1InEFAShm1M3sJvDrHjo/asPGXAXUSHLmQ4G/MS9jge
6+o7b414m05Wf2OhtIKIgPeKByXszpblSoIds6S5J/62OZBbKB5HWhkkzl1ykzNRuOXIsV7dyW3o
24g9fSqJk4h8zMzTfmYXsLWomlfkjER8NOFU/RgH4mfYl3j3KZUbdw7vRiEInHaC8jHPaN6myUpu
3X7J9w17748pGSjWwd2FF6uzrJ8dHpwN8prOVwiW8dc3doCnlMOoGprkZ0X45IE0MijzASX/FMyE
t+FVJ8LaGffRnHnPbi+7g9AR9NI4Kd2nkPzWhzrz0j0GQbUl0to9SxJWtkQjmzeVk4Y7UfYjTpAS
16Kfgm84RaU77Ap7qtY2PqWvOpyarRkP8StqhBarrGqeWIS63yjFuUNtEhAQGVi0ZWnVfCK4YM2R
QEBEN1CcRxZD4PfQKHfsGo9DxFwI45oMLpBgEg5dy9Y7ph/juxywhi+Oh2kvDlLxo45c8nQ93MGZ
r+t+vm1FqG68OUanay91c5npn7bhRLyYCt1mhUsTarkGhIyTYJMsYcrpWUV3gtfruysxn/qTTEy6
klJ7GPjsBpnAbCKN6AKX1zWc5ydPVjygs1VdAk64g8Nm4h7cqXmstSMOGcG/d5Yn5SMRcOpoDT3Q
hcYJa78j33GXeXVylp4KHzuGgbvKxKS8Ilp9eZW2GF5bjpcHNQK88Fl4l43P4kLch1Zk26wsqvil
7iJ5JEqo+SyMSO9A5RMTPbGzZmKCFBHqoQxL5N+NStZ1WigAJGZ9ExVDcOi6SW+VZiyRQIF6zNyk
8rCyYp2cQ8Z3QD316zKX1XpyA00P2bQHS9rVKZOWy3ebykPrdWzDEeR/KBXKrR7n8Y31g3UH0YkB
FL6RY1Bif/YbPp2O1WvpvgMILR4rIftjLw8prshs+UL1sm7uFiYmJUNHfrmNo0pjHZKntsqjmqBB
S3gv0LQMYpZdbCaNbeZPoP7cXSauVHjLmjHjBabNiLymirK7rn5VaW6feajwtZcK6zTY6IKMG0sM
K0atwbp0HfMUdD0Zspk09qGRYGrFBv+TjJuAcXXoNbj4mvxkC285VdRf74jb56dupv/126F2j2U4
h9dn0tiXV9mBMRGFOYohPDYhvop9AmKm9r3J06fMto11E7nEBWFOg7Qr2vRsMjB/cvs0fCqcfjgw
VOzfWgFoLGuQ86QeXjV6YqYMzDF/1XiiI18FBo5xil38VbVRpYSlAiZfwcex9+0so2dqpuQl9xBa
0ap6LAtCZ7xr2H+uyW+Sq1G6RoxawC2QeOYYxIPKQjyhZpfXBviFr9L2IyLla83u3TyrVHUjaiZ0
swkc+Vs7kdFrC+bstVZ6esI7qZ5s14oxcgAMYfgJgWTnZeozcFnGTlb7OgTThk0eHlzTxb8irEZR
pArxNIDtODiVyrZMZD61ImwRU6tWN9g/SMUtrOq8GAxh1nJRwx6pCyNohEzHyCXBc4XNL/+Zsai6
H8sqfyYdO9uVPJgXs73eo+mSBmeidN1bef0lS4q6H2jz4pc4iQfwAZMxgHiilLw3DTu5pGgCWp+t
y3Q2Og5Mv14045fBiJOE2icnk6yseK76BG5IjFwB6Jk5b2Injcgws3V0mQJvIBHUCM4W3YZPhpG5
ZsAsN4FyO+3XcNVyP7TVdAxkJm9aLBHEdvPNGGlq++C6Cp3O6Dg4SPtWr7JiYazW9tZ9a1sW+1Pb
WQ5BESWMkdNwQ2RwfRfoMDtxiw93SWKKm9Jys3I12kBD2HqWNAxKzS9m0uuTUr1xng3etFC33pri
wFgzcitPJKdnm2zOJc7BJv2U5lA8Rn2CLm5pQmKVs6APKYuZ2RFOVon7GkH1HUZpoHRlLvfAloOX
kSSFhkwJw3j2Mnc46F6IC2/D8saIIP9cWqPddSV6jVW1BN0ehzXzkzghs6WrQvvTEmLc201q3M/R
MH9p7Sa3YWp2Xy5W2g348fLMdt/cuUYXsm9bPEy+ecC2MbCHj7EMqkPKaJWnycPmKzOOkYaOyVtE
gZs7sJZNo1WwC7oJC2igJ2hrAwAyl4HLTxbN9i/wJywYrKh6Ygo9fhlmH1IDyvCMjmtC41Obn14n
1d7OZ++Vg1Gx+lPF1efSBVcanN4GnHO3ixJe45c6HdAF22F+B52q3Zr8FM9DWKKhSZNgt7h9eUMo
cPoJDME6Rqaybl1O5bXJaGvtqWG5r4Vb/+xDy3oxxRx9wMkyvqoCWyesezWuKBOy1TAR5oPogflq
cdUjEe0WUHHhgJzkTI0nrkZWlchk68wTOYLZ8Jt9L7JOY6S7uxo5i7kx+t66KTGOfSr4VSsm8eFP
HH0kNQ7tNfaLxvtS4Xu8iavAAQ84tw6WWW8ZV1fnFGoAQ60NSCw/656AUnY9GPE8Lc2jVYRiE7eW
scORNDxN3aiuzsx2hYE1O1t50pB8WRburwSowtcIQpAKeBZ2w1y6dCmGm+yF8q28mYlzADQn9TpB
2zGvmOMV2wm17XfKXmzlLiZmpDlYCLWPRz35YyXTW5WyrNqYQHZOgRYMpStldudrxbvG4H2XV03I
+YNiUCMVXrqXKjIdMAD8kBfLqKjfvSYy912tys/BWMhtnQRZGpEd9AwmPR0jXjNIJXBdBJ1jHN9P
NCrdSqZNtysZ7f3iMHQujCbHI3w5eeRELvFqTu46TSfzXlm9+tE1qnur4iDY1KntkJjXJ+yQSAxf
F50ujlTKIyiKvN57DA6OyxRblzLWGtFoGTBzlNj4Gv4eAu1ZUOCc4yOSRD0p8aPHl619ug7IE3Ah
+DCtsjiOgdH9Yi9mODd9xBtCy9YcXWg9NWSVfY1ExFjwqJkuEsZ4Mt7NVOFnWhTDvlor88kgMxaa
Cp3B7ViCijxwiPcbC4yx7cdDBZOh8iDOQdDiQAkHwu27XLjIMdr02OR1iG+PzaF3G9RFvx1Far8s
o3ReK+GKRzTb0YPMXfc5CoHv9D1ibsrYoDR89BjJDdYE5pI4UYNP06qbcTO1IxrPDgpgluIfdEZn
eFNXPKJX4cX3C9VSsrGkHh+QS4F7IE4Rr6RYDPHoapxkK/jVRF/P5jKmfijqFnCIVaW/qqTgo9OL
Xb02rpN/a3qSLwdOLOIDadOe69K8dcusZSqgmsdCxsiGglbSQCPfLE9oXcKvYMYFkCYAU/w8ViGC
IkclP2XGb2ZFDvCM1BWvcYBtMLDsYufyO1/KvHS+Z2K7+hWL1qz0wwqiPPDHHh96yMeB9LtJ8Blg
LFwIig9N+c5gO3mcyIN8D7m9bvXipQ9k9tpf4IeA3rEYT88WQPHbGczg5IcmBjuZT/05xgT7Cjm+
/xq7K6LMMcBDOzkHC4QCAKbdMtEIxyldXWxblbEfm55EQaRecb2q5mJ4JpGb+qs2wnTc5pNhvjis
yGGwe1b1haWj0uspD4LmZHh283QVIZ9rCiIEYflQZdxONtWgY5NCuNKYTMEmNG13Z0woQB2mGtWq
rRXfUGdZd0iScbjvK4s/Qcg+Uqwjp892pBuiRSznBZpVqsKCPbOVmmdkV1lxnAprgshKcvcb5NXm
xQE08M33B/jEEJxOl1bU9cE1VBfZOtG96jIUhLbdLL+M2BpSyAueznF+i4ECkH/tqVHukm8L4RjN
ypidjhU7mOsQDUqaxIwGsXoj0p/PQPecq52lAUJRoNW4NJ1Vnvnvjz+SYap3waLat9ITDw4Ys9c2
YFVawADf6zhD9n3VBNwI2YpDMtXth5lVcbmiUUve0WcV/cpEIPBAR1q8cu2i8Z7xiW5mkfRs9D3D
fGbKwX6J9bQUR6AjibNmVJPFiJ765GuCbIzYBDgjwws8mE5L+rysUufZ4EUnUHUyX1XIFewLKD8b
JH2KvwtDu5cUHs1eLll3ia8ZTwE3Oy1TMtBfm07+0GvodwxuZX2D+7q9iapS3M2ekTygvoWoKOt5
2mhbjXsrkO5WFB6J2IWz3HlQTelG7GSbp1X/ELpwX6RkxRnxcm6WRGZvRHKiNS3Dwf4V4kf1dT5w
JU4wqjkNZP1Y4+As13MVAlVyrgoruvkXks3KnWf13Q8msOZ7nY6koQovEqcQi+i2COfuu3ULY4d4
CYQxws03OxuySzZlgJwEvIHckyCORjc4yFG28CPVXHyy+3Hu44YTs1mWAJSvMYKQqgIeBtkyN55a
T3IiuOnbWKCo9jWwkPdkSNsdziOXZWMm7ydDI8IzZ+e9aRPWa0F1Mce64z+QZXLViMY8eAobeMA0
590ezeHFGBo8RgHm86NlauvRBhdht+Ya9zVYOJ23a9Rj1boyVaZZK/V4RMi6jFpK4ylaRY2tt5Cd
XISxavxEiNmaKxk1JqqvBtBNA7w29CthDQ+LUsGmFXH/s5mRoXBgluD6eOAE4rpdBpXpzBgc3S5B
5+QsAPhNXPsNv+NHMpX3KSNNPyrh57H+RoXKEywtprudh6igGO7dzpCboRh7ROJJ0ZxHc6mfWoHW
dIW9g6pXDIuEmZFf31zLK/UHuuT8hQJZfHc2wC83a2ADkcbnYh3JBuW7QxDh+8USjAGf4Y8bafHc
qjb6RkopiVFf0ivVJUDHZWZQs51cbLqskg/sE+vnLO710Vk6e+uaItrwFDFOq+qijEiZ1RZ3qslG
1BkxRgM/7hXEIeRhDPOa+pzxRL0BE4NxG/bVCRrNVPtlUhfbZazD99TFt5giUaBZ90D/eKNprXM2
9Wf0MyQpe5JjWrXZvuhMdRXmiPoTClfhuyOtn4/If4YH58whQJbehcRHKPmxcxxQcLBWcLDjRTla
XWw/XwnLfotSktVtoLd9T7SbMAJ1jvKJ9xKGwzEZl3xntma1hQmb3yMibzYmDIWDp7l/wGUDWM1b
9+gEernw/y8vZgwkjyFqWR+qPrfWZmZZD6Znm/ckRc0XQkgGth5oE0BsLFvZRNHeJqe29pswSL66
skNOPhnlYSbf602DgD7hYZjfm6LL93yQ4y5UNAHRvCRXkDUdyBh8WwgV1xZwjAfwOfUNO8l5XYEV
8K2gWNgjZKAU+j46NGaZ39miF34vtH1PysqVK4lEwW/Swdx54eieEGOkt1HjwJGLlulWGDEitamS
rHgJvPVnftPXKnUraEORDj+aKaUSja8tm0GleGDddBWDGsYhv5q71vUsXCaeU+79gMJRAsHmoLTX
eY9pie4fztPasYaFp6CiJZEjD0oNzmBfzB4So4ASEtxiyZGdGCq/n7A/omBiIFms20Ia47YfG+Qq
i0N6IrsUx5ScLiTebfjTJ/MOG1H2Mx0j5xap0gCvRyKHFyXMOK/x7KfEbcrrmLByTp5KEWGNWVzd
hLPtvQAZlOeANPkNJGnzp0ANcSXKlVO2GZEuVOt88JbGzwwTsFHjSk+gq6yY8XvNkhAeTZWUrfvC
jJPVPHT9uOqm/EqMaqKpJ68Sk9jOsaOcCrFbDIoqF7urkXczMJCuAzoDo52qdcii1wVjxc9EWckh
ARF4sWIsEKthMOu3xRvje92Tz74nx3cIAaPxTK2cvI9ZM6BLi1aGlTnFqZ8tcz55Q5eclggOwmry
UBBTxNMjC89MfyIGq57qNsydjT3WEAfR96fbZhB5dcGvIKp3ngppv9fBDI7bkZHH5YXVqAPonJJF
nVtuNT1qvmggKS/I07cpSZhCLeWEzN4bmFFuzUa4nwMGf+NetQw/973oF31GvdpdGGcmoEQHTy5+
6Uzur7Fa6IRaKo1z0MKmWKcKx49PeHOvD7ARZOc3whiREJBdU/nQdm15NPLIQ7kpdXYcrHEuN45n
wY2aQ4ZuQF8m1W2Vks5maXn9/Q7D2HiKXKblfg9c/pwPRXgPsqbfMpYP82PbLZ27FmFSH0Va8RVL
12SsruKAkaVRLbdBMSSb3EbqBKdwumsqTKY7MxGs/Wnfmae1YXoOtFt/hKLiT+1oBbeoNo1nVc3w
S01RI0Xporg9urzku6mRXsC9WDPpNiQKzBVqorpaJQqIvM8Issk3ld2llS+dxAtZW1WMVwpCwBAF
6qyllJvVPY4sruuOkjosiT30i1zRywUsMvVq0F1467RlfBL4C7acsvYWUwAwSkY5Fsi/unrrC6I0
GwkGb16IdLAYLCCND4hBAhrTFcJYi9oaDx7qj03iYAb3B6RTRxlU4pR6oHOlGkAO2W777Ba5C7Y4
L2yGeDr+jjvbfV2cKxk5Is/kxYUceje3LLwG8EH3bm1TwUaS7Ic2NINXAVhwF9hT/lUuyFp8YdrV
QbZe80hvlr5wJ85UttPCl6QwfwAiRj4AD5BkQzA8Cfrde2QwzOmZ/9/Zo+HhGnNrWo/MwhLReDey
k9O66ZfgscdJd7ZRjUNAdqKjo+mHjaol76YLgfjXWZbA/s7FjSdHsK5RiZCSpWOabFVVeI9mZAXv
LgaeNR43SrYlvofuQ05ARvObQl5/V4PA0CFlDO021famMOLpQ6lJgSRhUXSDS5H8E8SlCvcPkyWb
DUc0G34dBE6yg+cVPQb0nhEc2aZWp0Yu0cbBdvFiU1PfFjbTUviN9c6IpJcwbEq7d0O2XYhxSC3X
qJpMbniRsh3KdhBaFiI8zp5KR+IusOZYrKEt6vtMOVX+exTjvyU7+d/B37BRa/y/1SiXz5+f5d8e
//PhD5KU69f8XZKCiATHgOIQEMqEbYO39++alOs/gaEBh0xybMtryOo/NCkSYIcDbUnzteqaG/Z3
TQpyFZAbrnQ9y/W05fx7+I3fAqn+YfiF+YFDzrQsdhNSKn7IPxl/GVAwwXLC4bSgAkd5uUX//pQm
DWaHdDWVxqoJIQJGJTz2fBVkX179nnv8r4gVcvgkaUP6GQzuY0GwS3Yesq1Yks8BbWWR30RwZifv
0iq1i/p2V6bjHjXuyQsfbBGyf4vWBgqtEaucZNUBAHBHHwDJntkZ45YeIBIsqyN384U3mgW7/Bae
vmRLcGChubGq9pypPTLSdRl9iWHcT5lYEZKz7vv7GLi4oZG/wrFq14nYF/zQarCw7wOh6rkmRnuD
INKvIZuRTeKUr7Yjv9Ow9fMIbGzuHZDgvQL2rLIfij1Y4d7hDd7mZv5Dye49nT204OgOrtrMwTwx
t8TA2R1soilaPR4nk9En01BvWv3Tw/UveCbyj7763/5gjiu0ctkVKeHIP3EJjM7qBtEnA+EXPSf7
Zza8iTD8wSTpilHt5VrOHkQ7RCVVtWuC1zg5Q+Raaihrw7QPna8Q7jS0aHO869WzHewdFb1GwdUM
N/4iqOF/IA8Iff2B/vSEOa402f06nuN5f07AYsBKUniFNsEcnw3rrBcSSFhmiJuWDQ7zeuyIG348
ooxQ0HHlI2nqi1Wk3CvBH/syGzuU1swu+JvddOarlx8ahhwZdAG0SiujMh7boKSecTZ991laz3V7
MjU3/k8b4H6GkjznceSTYjHjS/Tj3VPiJLD1XhPvORiZBUEU/wDqxgbzqxopooObLPwMs0d2G35e
n6/PRPidp/Gtw+zfsZ0NXWc/PQu0L+b1GjHwVTWdb2RvhffTCfZZcxOLO9Wc4+oZl6pvDG8hKDe3
vkkte+OpfRXOD5DmttF012E6gYhFhEC/nnnKOyH8AB2Bx48YLvFaj79Ka12IZ0J1kEuwcCEnAJHi
uqJWCl1j7TzFMC+rG3h+q6xvn3DPbFqmVWyufPqPNRRW30U5OgQ0LXNFqQSujNC75KuHaOc9p9OV
Tt2tkDsTq9HcIRw7mKrYNaCw7SzwM/ggGXFsGSSv+MY0frKAWoetsbZGfFxYcfqp2YCTA/jRrrQ9
7PLhridsohuHXW06t2W5PHT9jm54r0nWVrPYwdU1pXeiAX7sCMLhHmaWIBI/TYZVnQa7yKp8FMc7
jJeskh3fYp+3BPNaCXYO1bahmV8gGZsdu1MqrcgWvsUAvta+QA/+2/v2b11zqCvj4lf5l0Cp9eN/
Pv3tV9n87fK4ffrLfxOAaVx9f8Wff/63/n9UYtrcVn9x95HVgDP8849XH1/yX1ef9x+eNLWwqb9N
Ja5n2e9XH0wqfUVHadfyxBUhxdf8F3mK+w19uw2uSrqm5Nr876vPEpCntKNM7WhXSsSc/44cE7j/
H04mimS+z/V6/RN3pWgq8NJxkONu61qeS6KVW2ltkyLuh+k2X4rSCR8AAkRqDU6CFsxHWq3ydV1Y
g4FG2+2rCryoVcTWwjUWkkGnWAMM322M0iFBhunWzMNovoyiXvXAMAjrqhLVILJpFsPoVzDiJ/B8
NHHojteesRisZUfd5PJz5jBNjbUdelnzuYzlXD9UXecOiILgHju8m4ZAw4wtWDRfAzPkJVqhAm+h
cYOBZXGC/TWfDdKrlBPV3aqCfsymx7Ttfhp2kIPZ3pOXYS2gIYjuztRawegpnRXTbFUcOnMOslvW
Tr3V70VsXLmKUcIaHu4rpTdjtjzAdIJWeyqnjwlqM316VjIgG1YV2xobP0AUS1q4qXfn+jIxsA+f
A8fyqo/FkFWVrktsd5T5sOo4dpsul3eDgacboQUS/WxdhSoEID6XyyDuK8Su1CNpEkZoCgeinWLH
CutiM5NzQxYOGNPgZ6+z8FsG4xwdkJyOww2L0L6+Q4OQFIex94LybMmeTrRmMZ6evKgQEalkxSLk
Q9CS/XVviCVG59fMiKEuCmlARqdtw6m6zgMiMhN7QrmKu3KZ44yRtQv2142bJN4YVArTKi9LmM56
aWAlzogQkRO1jteL+9Ey7BBIXx3PwCC8frhjIJhX+7iwmfYZkznk13U24mCkwItsNQlmTdblyQoF
VlIzPoehLYhEmCHDXpuEqu/TTW93tKsrYXhMrxAYYZL8IRrMB+y/0KgFlCWW5wVyYyE0VtvKnGzx
MSODjFC0mAorAuVLyiWD7mUh+hZ7QxUjGcazJG+YkppDinQPqzMDKYZO41bGdp88plSrkqIwwcV6
Y8mob15c2aVwkc0iMSBZzg5egxAtbRKZ9okRZNO9FbCpRYuDVhvRl404og1p+l0jyJnCc/lVFJie
puzoFyc3zVXIaS4Nv5SDgILUDFOvfjQjoJYXxy1EiJYMMAbDe81AMOZ6RoC0nJqxwcUH4zytf9ZY
VgduAjHHWhBXGlbS3gTJMCOhNfrYlTdGkkzO3sXW2TANlNhm/Ktr37yQQTSoTdlmSf5Q0bSXx0V5
Qm2xYUixGmoEv+JKfka/awkYAg6hdWOSOassSJtbUOoZ9zi+3bUj9Vts6UG9jqHVFB+6jBr0rAOI
bXIdwFzWWbRidDmOP8KlrNJNZbn1aB4YN3jzru4L5LM+YdzG8KInlC5b18Uvc7YDrrxLmTVx+Z5O
VVI/WfOik68G8bL5HtJhE4GkCpWVH44nMpbGCi5jfmkdM2cbnjootwOSCYs+UyEb5MHpNelEVoif
K4Sk/tUPNf+FtrP7luVuQOI8My00FgziTDN+qqUY0q2jM0/eMdJl7pOJZhQnZY9dfCswpeR7uLa4
gHLDHd/svuldxndDyXOOaISwD3RrSx+dC2OIhx+jcCf7M5FDE58V5px5h2Rq4Nx0CO7bJdZIPgak
A0Qc3aEL0gLrtQ7k9FLwMU5fQxyN8R0LcG94F5r2/QLANyenYZwxE58SDeOGwy/lfFXuxFFMzTC2
rAoFZrRNbEWLuQqYVpYn0mbahgEPPhyExSM6L87vcaNl6ZkXo0NIdtMblRfeIu6NlisPxA07SSpt
6l2BDL1tBCf8QIq1XYF4mQsAf1oSXQZHhGLvDVlM9sxQ54NaTRXjH0bnBG0Vp3iwFnYakFeT54a4
ExDZmIaTaQNzo6q5YBo7QlsAdNu4E8QbyBu76kCf164WdFZFwrV655S56m4wswXWvQCTAtrWI/Zy
eW0J9LLXg4G/a63GSS0bDSphYjdul+OZme+Qr5t2HtHwTPiEBUCYBIM4dBXCLFcoDTOxN3P0VliB
sgltr7fMHQV6Sp7Dcu5adqm/GEGRRucrTKHcKhw8bPmklhPBJEgNxdbStnbf8EbRbwhXZsuu4LWy
HgQgbeexK5giPnb1ElmPo8dbfbewGgtvpMyN9liR7IlsHHl7ca6hyVTHsoDic2qIvsne2JBMAeAn
MS07XaNdDOmFYkE1KPQ8L+ieBFL7uHBQhRk9G0F8B71hLhfNDwYxV8Jgekzq2EF519mpScPRRxET
XmiuQCM7PtTpsQzihWTGIvSWfQ3tePwaiYzzHmEL29OeSEmzXyWlYX10SQrfEOe+06ubimfZ3KR1
z1GYo7XLqa+7sphPIfLmdjXAw7IPYsYXtMV2i455sZfAoNfNdMembBIF+7SiYUiG4x8Z9JnNjFE8
KQs71AnvRFHdpSB4ctjlXTmWPsknkXytoQvFp/kaf7mPEnRFa0QnIxOloPGCtx5tS5aseghzIEmY
UKf7zOjMK/mVqNKOZj8ru1cM+WG3AQJcoNoO0tpxqg3rpEpjX7I5sOupFeVD3KMwOA6qIjnH6rpS
P7g6c8NqnThRbj6SBCfFOWyQW4BKWBzJ588G4aJspwMhE5PdhV4iybORRg+CCu2MFzNCZaw+Oe3y
0YvKst4NAmBtQkakKU6WhYd7a7XFnMf0h4SePllOZ46ncuiF+RSP0qwPSx71hodjgfSkd/Y8XXxQ
LHnV0XMpWH7abhR7FxZigdil7sC4v0MqXR4SdF/FreGqkdZqCitDvJMxHDTvZTckEufboO2cFJ5C
prZGXYKjpN0WJpFFyG8niAt3DevSJlu7GrHe2eMGd7CKqxBH7SbWLEdPyZI49cvoCKu7J0Un7zfJ
gL0NfokiuQXsfWL0DineOA28jvaSgorwOqd0iFMIOwRQP9LSqCb+epFVc1LbAQUW89Sxj7P+B1og
1pE3BaUedGDshk2Q7STXcYk5WkDe2Lqk2M7pVkeRQns05VNYgsGP9aAF3GqQ19267jQcEgQVVKiA
8YO2a4fnEOGKI05uF7rWr7p2sFmuLcyB4v7f77D+dwwSHfqfv2imPrOvmB7hD83U9Ut+b6a0omUy
hcJ2bnvqH842Lf8DlJantWfa125JMSr8eyulmRQ6NiMXU6MQlZy1/91KGeZ/aFPYpufZkgNbOKzQ
/p1m6k+h4/RRGpKwZsRD1+b87q/7Z4JhGy1gXqBkc9kuKBrvi7aHUP2YXNEzAelFpW+m1d7O+u0/
fUb/Yh4mrqjHfxov/faNEeEJ1+S3dNhO8c//CZxapHoiRqUjnM5686ZoY5r52Y5sn7Wsf13T9RyF
Fe8ksZmrCPuZwaSOLSlmK3Ntd+Eu9X4fjAOGDr/Lf/UT/Wng9fefyHKEY9p8xNdP/Q8/kcngv2lr
PKVkgCyyWxUeVmHoHgUbJnck6zkn/3OKjvndX38Wv83+/q/PwpKoQumSr7znP35nDzRKBYHYXKNw
3aXy2Od6P3XGRs7lZza6z4HxyxU2JgjrQs23waR7dJxs31cEi8nwTVvzZSYa0KxAc6yF663/+uf7
I93y92fEgjatTNt1lOP+6ccDpgHQKOzN62HpT48KpE4ey4tZG+t0Ls4UxxtwPf/TAPJf/TmuBk/y
fHjIzT8zlKtU4xAI+K6pi+HqyhYYwGvNRLS94YJn7DxsW/v/kHZeO3Lj0Lp+IgHK4bZKFTu57Xbq
G8FhRjlnPf3+2HOwT5dKKMHewMAYwIBZpMjFxbX+cHC8YUWbdPFIvBt4LhJtOrDKOrmT3aKbDpNa
tHBrmqfE+obX5xakxZZ0H5t0+2UAP3J7pa8OhU2vwbChrlLXp9IyE2FV4f4Aa5WEQAUMRSrDABC2
6H7BJpf2/7ehZrvdbErVRu5xciu8r+Az7NR4BPGKeg6Cs7eHIvZdHnVmxZlRETGHj0vEudzeQEt4
rYaBjEcbWhpA6Bu8GHH3ur89jEKv5tY49iykkCBqTmj4ssvTCPhmuMUc5RhO7R0MFtB2A4qiLVjD
agtzdaPrzqfb418dEzFNVaMpYxkorSuzFQXSXgxWhWGQrRxsh1wADEE++ri0Di6MQMDN7Ta19ePt
URV1adbvhp2tbtDhWgkEguBxRrqM7snk4nAkGxtERTaNTG2hQBNB0bcFmpXt2mERk7oIXWLSWNUr
JvFBoyd1+W3NSJN6HChl17O++UG8NUGVN+Pw2KsSfRppV5hnfLPwWnuN/vHN5jjW08HWaniGHc+M
5Cgp7R0Y+JU1WfwUVAlJ2iwVJsv8V7Ed0f5gJ9T1zw7kEojInSXpx7pEoTKezuVwQp2RPowWbqcp
PsK1gUMUb6YkP8B4/NDZxgNelqFyl2qf/+a3cYNrXOAmfPfZ93KC0fe7gBtXfCnte5p/zehhm8WI
lxDvdsHpKg6epSPx1m1g2m4nD9seoDoOSxZSLhwtHHx+V6q6EnzUpZ2kUtnlR8G1d+ZXcisBabY1
rqERU8XB60Ccj4du+kIpBmVe8fpy7g3Nhvznf8zH8QHYAOzeTIIoATjTh6wzqtm9btmf1TuqFE/T
hPPdn95F7DdNVhVq047BfT/7slTwpj6b6OxX0I0tpFd4FewbnENJzak99rQeVaixaxuK4vXVNtdJ
xhRdtt8SsNk2N6LRH0OWBpzCqcYnJUm9T3nf7nj4b6s8g+3W7fw6OLdWfVLK6bHr+RmO9wWB49v7
Z2lr86xSZZnHs4EPxOyX4F5s5F03uYVXHfEFxPuaorfX3CFH9isMf8TeRmLc24Ne34ksu+lo3Ew6
V5NF0nmRG6WyFlcO2CiX4iU0mY1WeC/oz22oBT6hpuFKYGQUqdtjeLGi378Y3yzZIgmggQBcbTZh
ROskJYKsxiMm+Na1w109vkxRsEPQdldYzgmaM3DQk0lxWfwCffRWzsXyL1Asmwo+VQ51nhiWiCN7
Fv7PyOl1d0iSbfN0PEhq+FGHv4T8gTrcVQpQR0aP0YOWvq0s/tLmg2BoIWVhkSgrsxVIwiBBRovx
pzE9Nqfxi1olR3iccCeKnZUOj449gH7q3QFUdZejzUVZAj+CtS8hztY81luGw+PDUYhd862Hw02H
b0Mku7rnH7Q2OMP3OVqTdE8p/iMG3ffAfu9RXLgfKn9tDS57PuSgbECCj8KZ11RNfetWv3suFJYM
CazglpNye4vfEsTHraZ3rqrjr1eMLm//k2G1OxWw4SDkQwswu9LKTlg6e5aDWiL3CkWf+Va0IdrI
SOFObtQHO/QPd4WtnkM/QaBhPMAfubNVREAG9/b3vxQf+W/qPAXpxHHcFVs3Ls+eDP8YGxQytTLz
diInVWVpV6XJUbxFeljdt4dTxL83/8wQ9hWehay5MrcXCSI0byBCkYT6GMuiQaunR5TK88zbG5L9
0oE1kY1DpiD9V2y53+5V33mR4vyDVqz9lKWMzsbiRufDE/SE+svFk0wLagN+weQOqIBYDsiB9ENd
qA927X9Mi/oJitljG7/EbXY/etFpZSGW9pzNhle5cPhTno2uJJMEd8Wc3BSqU4BQoWYKHbFfU54+
l+rwy9fBE1ZjsEmne9mWfoxR91NqV77+Uujl6GPZI2s2ryFb/Mp3Oz+yo3aYDH1wpZJSXeoaTrun
VOzGKPzXauJapJryOBwyfJxXFkBMcLYTLoaeBZ4KZat6RFLEbaQO+1qDqimAcrM9mN4HjHQf1Mk4
g9J8CIFwV8PPomlfGhohRag9VJHzSVdWqwYLJ5ClQFDZIhCATZndQ7GtwhXq4//3QBqQt4HPX1Uo
pvCZoBV8grEC8Ns/W3Gz7fASn6z4WONg62HB4xntAan450zht3W87fvVZHwhROo2NhacHX4mmkWz
j4WsA3hnfl9d9vsRfEjbJC4byY2d4F/T35kdNqH93mtXL4nFkW2GxHNCVrgrL0f2R42Ke5WxWavg
owlAFTL/XpHqu3hERwu1As9qtv8OVf3r9iZZyhrpSoJq42lHN1qfTZnCuxnqCRrAOJJsYqSCq6Db
9wUOTiBmh8g8wuZ6Nri/DeAitW9u/e6J/sUO7btjKItH/L9F2T9KavNz6qSPcC4gAEU8C27/zqVb
HKU/Lg9Zo7jG/10ukOT0vHgREGaB6HyIRowQGyyVVxDX32PwsKhUMLgyvmC3s9WtdqsOa/t3Yfui
9AcCWKVtIq7Sy98w1QXiIyjuuo3OesjpcYjD5w40rze2R5B6ruep5ww1/7+ZO2eGacu6enVzK4lq
IoNJ0giW+aAG5l7+USv6mYYghSQdXPN4oEy5nUpp44zg0bPVLG4hllJSE+kjgEmultnMNXgdnhEU
HNIKBmabHPs0fnZK6T7pk+PY36k61BkDGwVTO2a8M1Ae/yj57UpIVxd/hkPmDGQSCMncgEbFsyFA
JpoLpbS3CNxtTMXYRQokyy4wBui342erxCrV4fxE/o9a87cJ2EZYVHe2Er3CRzooqDti0O0WARBf
57cE74X2vZRvR/SmxnIl5Vi6jUW5V6FUTLEU7MvllgELh98wrF7XQE6jdPr72jB2Bh34TdGbv814
fJCmz1EM72mgVbJRIBP6Exr66V2kPSaSuV3ZSgt3goG2mgZHBsdTWQCNLq4jIw7R02MroQAP9gSu
npk+0e5SN51SgvXDQNxv2zsl0x5SNKHAm2SvwTi6ZsLrNdEfGjSUBiD2Kz9LRJnZVUU1XAerK+BB
V3d1jwGIYvio8UShp6F0jFZhqMfHybb3o0TGUnLqG37k5BfPGMsghBEffTn9d+VnLOROlBvATVFL
p3I/rwHFudyPJQbmblCmsJDTe1srPliZ84II9j75FNFH2kB9eeyQVopi+1NU4woZa6ek878NYC1v
/5yF4gzwYKKNboHg1Oe3ET44nupgGODSVP8AxXGXTvbvoEH3BA1dEW7KXP7150MCl+a5wnoLn8HL
7dHUttXH0N/dXqdYjkCjqNqmvcQhO+hjsOUXrX36hSTR0HSTdQddTYwRf/8uQaoKp9Baf+ACUqxv
AYp2ymAc/SY41AXvdL+Coy09+wo4IXxpsE31146o2PLzvadxBxoG7DqHdsblDyhte1Kaih9QZ6gA
xbH/dSi7rSJey7F0D2nsiP7Mc66jFKeDN8rbgyAzyqbyPHy/vfpL9wttIVs2RcH16nDmuaJ24yCN
bpZsi8JxS7m7y6zkebKRCzoOsg1Cu9vfHnOp7GpQ8FQUnYeZ+OqX01dDFRUOi4s1JP9ypvoJgNhJ
2mYbtLD/tY1wg9fIRgbgAKb3sDL2UjQywRWK55hjAi+8HLtETaYxp3p0Izt2/X97w/5EB/iubvo7
OsDHAJ0cHAa4UXQysWDXNeUT3g1HKGebQbPvCunDyg9a2oymYQCQoFzEj5rdcz4SqBle2ZTSu+gM
qfoj6LAnXfUPQ1I9mVH9lIFTKUYUJdUYnN70eHv86w3AM5FOkmgamsiKzI4f7HJ5KHzWIy/brc8+
mJKz4XufvD74/iOWPeSpj7dHXMirGBIEGXEXkPjVjBOsWPKRnrvb5PUPFTbEBrdsJzPv0PXioXY2
Cn+PPs82trQ7qsL3obqa+14Hf14EnD4uScgQuPRc7gLUsQbAJclIYUI7isirDV/7tHFFmSzJKTiz
7njU7ycK1LrxJeoTd2URrvMK8SZBZd+2SJgUAX59H4MmX6uQLqEOQTXuIJJdq29O/9V146N4oelF
epzOWfG7BFiemtomQJDv9o+4rhOA2aXDTNvIIhDNa3SZbE2T7OSIRafpMQZZk/vxcwg2ocaIoCYM
3x7u+uipMkkhtxxldtJpsRXfhd027pWaVHvgQUplbEhclN0xx0BQhfLE/2kofXaoOjnHGrtgKDXi
A6JyHxVQ38KtjKTg7ZHeXgGXsZxZ6VQ9LJItnjOzoXJNTw2kYmijei3btnq2R2vfVRrKBiW3ByUR
eSvXBagleqGRmvtubrxGlfko+d7r7d+ydJYhIoMaUNjbVH4uF5hqQkpeaNE8Ek5hTn1Cg+klsNWH
4GPRvVq+v0Oddq3Gt3CUSJ6QuCFF54k9DyB1XluYwhcYogg4VcdG0nzkpqX7UkfdskWYoMGQR/pa
sH3lAhXW0ft8e9piWrMvoJLFGbBlRByFJ3Wxr3Je6UqTGoPb7swhR3tUfwgQIVC/Nlxf9rg644Wj
C4VLJl+jtgoCwrgcT6/LKsyE/boXpG5mBWcr9z6h4Vd0/wS0NCRd24/opsaO/YJbPPIT2Ue1XOt2
L3xrAijvESZMK23eerHqztT6XOpdC+lz7FA+YodypyeRq6DbVcOjN7Dto7f2cHutF0IGARP1ZDpR
JE/zZD5D5mjQorJ3DcohGn3CskAjT2t3WY1sKzyN28MtzZK6CHcEK44bu9h870JGlzveCLWqd0c7
cUMenICbdq1puLHCTkrvcnq2Shmv3VDXd7IqMmCFe1lzKCXOzvSU4S+HEmnvdvSM2uHFBJQFK/xA
spZZG/yg4Xx+zPDcU+u/CJIq717Zdig7OOa8XoXuit7Uud67Zki2rSb3PYBLuP9bPYhX2t9Li2sQ
hgV2gPfZvK+IRrODV6DXu5TokfhIXImTA/z3VAOGjHI4+L15RL5+JeNYipiAFdC5QwyMWc67AhW6
lAqakr3rYO4EgltQ1cuy3AVB/hrSDMitH1rYuYnlH4LU+QR6+DOFupfbO2spaICYEDGLxsRVEjKV
wtg0V3vkfwMEV2BRGNpDCIrZwwFlcqQdxJGVd8fieqONaosTK87s5WbGWw3huJR596S+Pr3Zwqi3
cfscoXtrWDQnNbdI2pWbcCHZhj9DdVGnQm+ztWZHqDcDracR37uKk7qIhoToPdVHT23dGHtKUZuP
i63vO3C/yABCtT79+UKj1K6S87HFVIFae3+E285CLABZGzTKuqMMULs+jRmOTlCbzbuh11bO7lKA
oq7okFmBrbiKi5OGFW1ltwSoMtiVAe6ykfpgyZ8DdFJEw+X25BZq7ayuwdqaXH00/WeJJABbNGcM
meM6jAe7tI7lP0Bhf1DDbYFgjzFJjvPcIxJze9yr3euI8wqfl1e6jAj+fFFD4PAedFS3UmDChggR
CjUvvbmDOAgEqN/R97o94vVM34a0kfZlbXUejJff0ej9sNUQfUVDG9aemlYHKR/unDx5xFneLWzz
3iunCuiwlwK5W4PKKFffleGJhrzbRWOPu+dyeBm4emCidYLaXol8Z/S9fHScBiVYLuNtYab/4s31
07HtD7Z9iFPpqyfHv/VSAaGbqJQojTsM/r6qkA5uL8vb8+wi+RC/i9QD42w4yWCWLn9XLeEiQxwB
w6M6v+GVfJLaAz4iRwOm7VYHvr0dMBxDm68wN46NhRysMTV6yizT3nwNElRCv6C9dG/3wbPqyL8s
GdWzUmkeIks7hrTwPMQTiUdat6lj/QyN5xB41jlL/R335Vr/ZmmRHRn7BFGHgfw0i1AtBi190gBa
qKMeOhuokRRCbt3vBzlxjaJfi03L48FvJoEU5a/Znmr0ysSbDkZP1OgPJYbx4fQjDz6JbrlokmZK
fdK64TFLXpIw2g02epdAB6oaRtvgv5im/SUxlZUM57p+yhcld8aKzBBAJVWE8Xc5h4+CiNUOLEIs
v6BPIjt7NUrv+fV3OMElan9AUWKv5xqaQdoDXt1DiXkPGMu1uulVmil+h0YDn8c5kMZ54JY6Y0Rc
k+Z5ESp4pqoIs6YPnlf/JJjuIFvB1enuHCP8Xrf2564GaZPIbpmuhO85DV2EUnIgrmvKBKA55ude
a9quVwyB5dQSfP2mbZlH98YI2czH4gYLXcQ5sfKrzg1ibGkhPeNGSUW5PXljt2sG+jQ8QNpCBvfu
fIQT4Q6y+bFHSelHNHmf0eeCsWyvZDaqeD3PTqXAPnDHsnzX6BMkR4oC1VogbrYEHaMbYFMbn/EX
+lrVKIaBtd/6lkbDjyYtejuA/iIHvWS9PgXk9I0ELGDAZLdIXw3+Enfpn0k7hFCjrV014R3lJdIH
p+PypKp+O6BcV0eACtiIPnJhUjMn3s22n1YUtp7QEMQreZuW9nfQ+xJKfQb8aMyyv+cZXnh9vnVw
FwxD+QWN5C9//BMsGfiugA5QnuCBcfkT0EB0DCu3RX1O+qzizjgKkU28wlJ4bDWa6Xiq99r9kIV3
tD7iJlhJlBbuGvIyygSEU4Uq9DxDNDt8DVKNDmE46p9s0HZTBieuf4z7r7ac7OqcXHVw9cj8fXvm
19cq43L4SdAUsdnn8SiwMGTqmHig6g91QycykO5j82dj+DwkUzjtqxBUsZaXO5UhAWVRgtXMa5hK
08dll+kRDb5A/YWczb1dys/Ifn0Ixvw75ON86p96Q4dyiTXH7dkubDXGZly2G0EfH4rL7+z5hTeC
DZxc1fd+N9xdulxv8zIu4SuD2gK43KJOHmEAqPXcok3zm8fwj5UfsbgAAj2CcA2fer7ZyihueztF
NrxARQ5xsl3pJfeI3n40HrygReGgOeV3RhF/vD2u+JTzdeeSAxwDZ9ABzXo591FSJEPzrNFtK6Io
bcVGtXap9QMowP72SIu7GSwKAETeOow3S9bGAWN7WfSRew8wqVWD/7Cc4memP+XmCNIU+VjJxQLi
e9aF32+PfX3BkpKg/KKRtLG95pV234uboZk4SL6RuKNGD70hrVD+RbaNd7N5vD2auBmv1tThNgd1
xM05P7aSoToS8jdUVUE3CTpCSck6rds7Z/AQXdUfSO0e2rUC1NKhJV5R02cLX7/ktCwaJgXrCzfy
cnqvyq9MUn/Y6IiZxpfCU9y62Ed9/S0YkqM5IKc/eLumB442dCRYz6pSP0Eqmbat7Kycr6XFR5SG
2i4rryhv++JdIoEkZAYLvQc/QIMB6cmnvlePSflokD+37VpZamnxQVVw2ZkUD8iSLzc0vn4jYrz0
0eBxn0D+kKY/FB66h450BKy0ieXghMnnWrYkYsTsm9PU5UWgCgg7Jf3LYQd2syxL7DBTj85T2Jww
THOhn0ZI5wryh/0VW5WjHjaUiqbyg9zE1PPDlcO8dMRAsJAukaSIkzabPAqOfumhaOA2VfDJQMSl
8l8RDn/GrWAPMV7OcCmNzG7TmOqv23teaDddLwDLTgldcHHmQXSMKNTUUcSmD5E46vw9ptuHARZU
bT36SMAk5vAzTryvAuvupclrXjb/DDKqiQ0u1dJ0H9TRye+Ne3P4IOg5K7/uqpIlQAAUd4AvKI7G
Y/Hy86CJbU2Zwx4EAHbEBrfv4n86brjNCGJjsIpzGkob1ZTouWUj6BYndG//goVDAHoDVT52B6Dc
eYovV2o9mnlLqzOVH1PL/t3H9NenPffsLp6klY2wENW5uSl0APuUQczPdmOJzYKuEWFdXzc/G0Zz
Qh4bGQDlFb/WtTLW0s5XgX7IIrzCHJiNFQBw7muFsRrlQ6EF9wJo6avhuYA7nSOjR0xyEaVFg/Yz
sEs7XsuSljYefDiHuA75D/DY5aeNEEdOofGysqWOgQ26BJV+mBDz8sbSjevhscn3Gn2GP/6e6Dvx
5AUmoNL0mM1aHwxuqWQc3JKiL04vO1i+ByUyzgVa0SFY9tvDLUxSBUFPpZDiFXjW2cEeEDSyJXQt
3CGtnwzF7Y1PmuTvUTq9G9TvXotKxeSsvB6WoskbtY4mCv9d7VnJr4Exlu2AHor/0CrevR9IL1LX
P1TpuVFOnvLRTIBWZmG2+YvZwhag0s114diz9ze+xV1XBfSStGHEs+vbUJwRAMZWWz8WeEgFkCb+
LgWl2g0bBx4H6f48P/H0VpskjY0EVVmKMdiog5eu7XYI7J/iE8pi7SRt4TKsfNqFe1uljgTIjPPD
nTVLtnulatBezLk5+ugcaNpZo5heTPYnZUKFNY43km6srO/ylwVwYQsuDQWOWetGMdM0xP0UO2w1
Onsy2nR0yMJM2wpN3qqBuBfpey38HWvB8+1PuzjbdyPPZjtocoolN4E44gEaTV9tOnQ5ksZ4Fg+j
vMm9NZDJQuCl2ssugiNKh3cengbfSj2zp8VtdD1VlPZs5PXemKp9ZHIxaStp/ELgpaZvAyIAVAFk
cnZOMVlSQtkSiBbD2OYDiD0wnYP0wavbw+2FfNuOs4yDMqANMxCrCpvK8mXcC4fAyFTYRG4jhwcZ
IeUtXLdphzEyAqxh78rVeMYTW9DnhnvDGramhDeUYcAArbqj0hb/Dki0GEVu75Batd18+uMmGTkw
iEHQboRJQuUsRnaGEmfGyGKgaHom/z6APscwOkMwSdvDFf2L57IqkES05YRc4DxIdhGCNMiDc4Aj
fx8aKV51mB722atS3Q8mjdlgX09fpoE33O1vsbSp6TZz9/ByQ3Foll2odoohRBCS4VrGWxl6IGyE
E2AGs9yFSBLU8KxuD7l0IWDrysWr65RHhF7m++pcN9k68gkwT7Wu36gjkJjigCG0m42vw1BQMJmO
KWTN24MuzRPhG5ooOlKd7PDLQf0yKEcD0Iqr4Tes2Mkx1ounRJPdTPW2djs8Wnzg20MuhioBVKIK
hHz4FYGqKpvKKw3ObxODio6hI1JnkVqKMcNXxUc1CHnszsIuprBXhl5aYsBZ4H6ps/Oumn3VKWux
GcfYjzAVH8wGnCo2ax1Q20BH2ij6NpXYexsrHY2lAEIPBb4csgIUG2dLPBR1Z0Uhg3ZFeBaFX7Ir
BJTwvfrzFivbh5cK1NM30uI8hRmmNkIXiaH6HGwziKrMmPAbwRig9lai/uJSMhAFBiiSIA4vN05S
obWD+SzgLsqKWMUfixbJal6io9xsWXy+nv9t1NbS4KXKjsqj83/HncVIv0hlBIp4lGjRfZJ/l0xk
1mQbN6SnUefYpEBLs7sRum/6JPiHt7fu4mnRqJ7LwKuu2WdNpMmRLVOgLrv03on6Xd049/jB3Aft
RxXnpJZO6+0Rlw8L4A/BNFuAJXRd7E1dy+2Kjb3wcwgPWIGiSVE9Jb2Peat2gqG/q73sVSv+Kl2k
eA1eQDw7iEqXH3mKa1WycCjEHBQOdYR7uomD8HTAIshOkOLBURzDxX7laXdNoxDbmG4NwGF4TleF
Yk1KuhbbYwpnmoobBI9fNMImnNYyVysfJE+is96qD0aq/jLoVvgBlu9Y4IrOxdhm1QbPhEPXJw/9
ELh2j30Fb6VqW1h6vdFwwdXbNSbu0r6Al0RhlW0B52W2TkFZjmoC8ci1LNQUfflg4LvSTf0hrLIP
huWq6hoRc3FEuoYCV22JNvjll/FBsztOqw4uviDoFXu7DDZ9QyaAaZrO4Fm4RltYyrqomKN/C9eI
23h29dfaUHt4HBE7YV7qlfyo1LgOj9YLSj5Hb3UTLE4QQRYZ1BcownmPyNa1qe/1nlp4aJzbpj05
VYY2c/lkHIws3vlmuZLnLc6PE8ZYtMbg71yuaNVMuH8lzK9yHirPwU+p3Qpxhmx6SqY1kORS9CSh
RN9EqN5cQfQpXmNbGbFhggD+otKcKuIYhuV1rQLFeZJTay/0pW/HkqVBxeYUjW4aSPPbwfOaJPLb
ii9oQEtX/Y9BhYptLG8UT97lmbNJK/VZgob0F8NSLeQr0vYgiF0urOHRdqwDhk1H9KTKGKVKsHv9
eBAs+SxOXiGWmKm3EqoXLwqgbIQSei00+WbX7jTiKBMrDBu2eBjVu8j/mUyf8CXdI7GVQ16k69Hh
rOOZ1RYPrdtzXtq9DgmVrlOr4X0/m3NWYgeYyVzExa9+Mva97hMKHGrUYCfjfpsNa6z8pW+LfQRR
msbqNey3wA5KbXSP2QK6rSRyjehILemhlLVzKn0eYmszGH+VnlOKknkVsa/MefYIfAMetA8sU0E3
PMJICjNoN82hgAaJO8ntCVG2V8X+J0Wp9fYCX0OtRKb8bmhxnN+XoNMaj4WOFZ7gA+G3VHNUx/EQ
EGkTK+ZrmzsdnRzyIM0/xZK/i6DerfwGkePM32v0PUB70WUyQDtf/gbb6FTZDzSmL08Mo51RmDvx
3LZecfTe9GS21edm8rE/W0MBL6YFFOAF/UhIVc2TylGvGmhiIENz6zFGvxGPyC9VK38tq/IEIOOc
AQl2clTUCZ9fV6YtIv3VtMHU003UlpBBhUJiMPlAP0bvUzZmHwS7SKR+OGN8Voqv9HOfogBVyN/o
iW45nr/HsIaPUK3sgYVDRqQW2Ku3Gto8OxnrwED5De8o1aALUdOYSbP7zPeOJR6aIT36olzDYIkv
Ops6Q5ISid4a1Enxk97tOtlRyxLsCgk2+QaunPdOiz/sY5TVx5VFFtfN1Ui8VQTPndtv3vRI/NZx
0opKnWxBFfUSHv8TEuFIgCJ54kvFQcW+xkTcIGmjlXVdOlsUXsGJiL4TRbvZVR/i8DbphcIsdW9b
psYZ6BmeIue+kP8ZBvvFGX/noX9KbGHtWD03XbH37J+3F2BxpSmCCFSU0DiZnW+045WJKhfgayX4
hqCOkzzkXfyoS9q/twda3EWiR4uuhs7dODvETWor0mASw3Ld6zYSBVm5w6sH3yG3biJKLOgVaiYA
wtvDzgO2gEGI9IY/BdZ6fismlaLaSCJ3yIXIB1Hd8ExwL0m30614WygITyLcJJNi3R726lr8b1zE
yVESEPI2szQnlQ2cxyIZtYgm3PmCL48Xk1/iplMChDKR1ylfpENd41wESTrAJ3zlB8yjh/gBWIiw
wYBucj3PNlcl9/AiO61zhVRtnT/mPkJNEnrOqEUZ0Yt5ykpMgkoQWjERXYk3dvJsgiK4/TPmX/3t
V/ALQG+ywa5KbVUoq5IdIppRmv1OAiWccEVUcn2q6/6klMa+pPJye8irmP02JsQY7FJAXtvzY9Vr
Ue3kld25URyeBWZ1NLZK7N/RR9om8tGOPvNdUIX+0wTsv3EdylgcIxkux2XQmsaKJiXWRy4Kuq6G
O8/U8GLUlI3leY9CzM9GhIq30kq6OT/Bb8PCvGKTmxTR3tqL72Ilrql+ZoHYdNXKOAs5wzarn5r6
Z9Cqa20NMYP3wVIMRSECZicjXZdY1CjMtTIZUX1RU9dRvE3UYhwSOS+Ccpqrv/NevktjVJv06knr
63uUbVcmu/hx34j/CnubSDJbZKmJq0ob+97NfmOdijR38aFSyboU+UVtP6mFWWPw+qAFX1Y2lbY0
dUqU9Ks0cnpjFr7YpjpKu6CChQ0JGr4YxZU06hK8579PkXOgXbCVEXA06J8ji7ujVLrlfbByqpei
GS/D//0Vs2gdq3YXRGrdv5Hq39gM5STMck55HuEN8p9on4DOrcx+fku+fXjKE6SC5NpXwTuG811o
Q9W7InrGAFGFblg16MB8mj1uwHf0uDaBNBzkJFvZdAtT1miQUtmjC3FdG5ELqe5jA9CmIQ+bqkEZ
M9xu5Aw3H/PFiITX2FotSCzibJczosBxAeECxDZLPiarjskIg95NRkBVk/7Qt7yppN1kOTsrXAtX
i6OhMIS3k8DMzR/gLcmf5BV0HYQo4tAjcKaj2YGQtfylcNbIq4uLCRoUPTMCIwScyxDVhirW5D6h
sVXbk3jClI2/G6xwCwgB+U/kTr3ym538qRoj24d0jsTdJjrKFJwuh1Vy7N2NUuIWAKEbK8apzhU+
XLtyOpaCA/gNUXgWEMg35dv3aWMkKY01yWbn6rG/f6NloKBTWuE5jniYGiDDjGZbSRJTllZuncWV
RaZJBzOwwDPyxkio8zv/BX+vfRUCUUme3sNZS5lsbMMjCNcENRduVzoY3PIIe1C/m/ddJceXOsB/
Pd5/sgsv+dyEL5bZnuA1Ceys81dZhZBE452PWh/cplk5OiWbzfGo791G63ZGjss2cLAyzD9Ew32j
H4pAOQhRT3Skt1bckmAhQpkfs9Ja6Vgtzvzd75hdAwMa3TG1wP9YE1n2TRu+BIq/j5ovQ4b59Grb
dyH8IzEg7jwDqYerOiCGuyTqJqfUiAacE71dB3BAQLkxQleMD7kU4JCe4kQArhRZKq9KPsemura/
F+5f4Nz0nYXMwTVQrSt634Ar0rlNFB5w/Nt5trENMnOn5hLa8BipR9IuJLtGuBhPZK/9i2yaHwD/
CGCvbPMcvDzIpLSAvTvSOQuWiC/1CHDw+MYqGTt2JGMTcvjMXoseS0dLQOlB/4iC2jx62IWvl9nU
Ys6gNFvxIAx4MdiHUWP0FPDwQ9xPa2nG0v5CIBtIloE6JZnk5URxxq7lqOPWoT35Ycx5i1XHMkKg
Puw3OEsO1SfK+dsELbzEOqHCt5HN4YAmxC7ASc6vHuxqciEprez6KyqWCKQaDFWyaVC3wNUuf5ad
psAwQ6NzM7wUAvtUqk9tdKd3HQ5uUFd50civgtEoNJFupwCLC/L/R57zoeU8UhIzJLkVXVNBci/9
f7zwZ6C++hT4pGr1/bKQcvABaH079OiNq1sY4x3MsfqB90uoH7X+TuiOtT3Pp37nNMFHb/yK1sum
Tdfok0v3MbUmXcglmYItdLnEeuKHfZV2HW5oILiR1BIgj5CUqvKaj0rs7W+v6+Jwpo5CEydavJMu
h/PaaFD7oekoKBpbDb+nHNk1R302MsyG27V6+OJoUH4N4KSk8vNXaexjG9Ui5emmEQ6KDXpkmOai
PwV4mORDcT7entzSyRV7Fciu+GMeLqyxzNUxZdNkHd1niLeilzE23yEM4HQXYrmDumCxVn9fPCWA
/0WYIkgSNy7XNGrrSjJ6pQPrtfe1Fw/hk+C3Exg8c6UdtxIKewdZPwy1swItWExADPp3kG2gVV/1
G1rPqVCg43z2MnV3RT9GHnpwVBumyLvXXoe6cvVG35b2mojAwvEkLadeBoYU0Wt5Bksiv9G1rEYJ
0FczfFeknYQwbC2XAByUTVPrZ8EAuP1xF/YS35QiOE8CIbEtrsx37067bEJbLaHZGgrOZTCH1Cra
Bc19LJkubhwr8WdhKwGC5uYFXwZGdh6QM18f6iYzWjeTaMIF4NBFehGZW6GTpR1olm1bJVmZ4uKg
6Nrw4EJXhST9copWG6ejA9rLfbCsZqeGFEtQNvJ5ylcDyoRSuf99e02XNhAtsbdeBg05KgmXI1ZW
Nw1kNh2YolNn/hSQX6xRXS3IEeN6ieSX1uoPoL3+ZljAXrRR4BlcBVvP1ztt8DkxckcEogsuQA1e
n9wP0VcpuaNZtRGtR8v849o+Nxp6jzSQFBuu0JW+qRPZjYRlXecqOHcK3ezKc1X8ICkfnMbo3nbq
jfO96cpDE6+RDZbiBO8OIXvPLS9fxV6Uo+0pk/m8QrlGJLNdbPAs+epI6Q6GPdw0zPCylwgUIeqk
fx74dQoplEMtfI4gbF1+aanRBrXSY0JxFe8ULTtzw94hptypQGTiNZGexY1F9dWGViGYkvNrzY59
JxqCgvcJjOLCd1zbB7ENI0qZnqL4N8QOJRwPU7/KbxbzmL2mRcfeEjeOIfjGl/M0xq734fjCxs+l
nePjtjEJJ43wDLRhQ89e6HkLIUARpCxU3P5iZ4PBBQcF+Ir5z+4CahaDKVUVO1sztuLGC3sQXyTw
RvAVjAmSewaKkT7ufMYapEREh6uZvxtaxOx3AVLNTBYcSKorhEKDCptA+3uP2a5RI6vclOdBPpmg
7Ox835LhaO2dDmdvZfoiW7n+DfSiNWCywsXl8jeMmBuWup6yy5CjMpEIwH3w0IV7HRFtPQzB9bhB
ehYIEzMyz2Zpf25z72Tna43apUgqhLRR/aAUT6Xy8nco0L+6Qs9bN4m659zq9jbvxmE82s60FfLN
IfaTnlSsTX8hiQRWTyUAej1Vu/kDedC0OMmcpkUKUD3L2xAXrmTA5jlzdQezFY69jGPcFK+F8YWH
Glud4r8hhAsofVxOF2gTTp5627pRaxzxAz1WEEhL85Pvm8cQR2n2/I/UbLZDnRxTea0ivHTYL4af
7TytwTYwMrHVGWPjLBeAo6GROEDw5Grv9E9jyyXW1psS1Nqf7zdGFp0k8VbW5giduHCsoq8pmIUA
D4oMsicXJSZeWbkTomhhjE6rJO0Bre3C4qX/lErP0rTGChebabbpIW/waiM7oenzxs9+d/CSsAun
KvJad4h+2Pa/AbaLKT6Z69FFrOPVQPiKCREQUpL59rLDXo4daWhdic8sxOE9LzzXCDSpVrARh8rg
mK2s8NLWUiBLqWCXOU1zVLaUVTIZSYQVbBH8D2dnuls3sizrJyLAefhLcg0aLEuyJdv6Q7QnzvPM
pz9faePeLXHxircPGg10w4BrsVjMyoyMjDgYk+EKaRkmwM/DbH8dv0+e1URugUVskpzJ377sLL/x
RSG5olGHU7M4F8Y8doq2Lw5wQvtjPKD3Hs7OY1m2TDjXiFOhD203/Iekzd5o7i6+EUUguJAtMOBA
Wb6uJxqE1bJ0YPF6iL5H7YArXvJjiosHq3YehYhFlxaHYQlcWSrusUjDWNS5VRoLe2wFuNrA06K7
iRy98bT+EdG+vXBzmRKDwTFkwjCCqOguzkMdYinbBK1v8hps3bPQK03b6BTgl4BnII6fxpehK16C
gNka0/6ClRF/9qvKlrsulJ5F+KXFslOUXB5S0mYhtkSLiFHC9RUgM+qdT5ra+k35oycIjNF4RJEo
zF9UK71O8nQvBmwuCHcUnooAJdcjEuPMGXWUqRXyB7Hyw/oytAYedAYDYg+D6gmJOpIPH+tZwBR6
wChgiYbw4CbxuQ+hUnA/7pxa/eJDFaXDf3/S+vqhnR0H49j6VaszFIxPuNpT+yI/UBuujb9V3tZX
lP6PIUYT5vckQhEEUkNm5uedX3L5/UAaFmA4dwAtuwtCYbooldkpDWIYhpsgX91WOEMW/IoWzZUY
SZ+yumqD+EAQPe6sfZmKibU1OK6imOHf97dSVyym1HVq42fFZ0O+74dbFAkU+9jgEWhaiKthtxr/
kZy9MfHLzxYFarAcEk/G1C8AvBD2t54tXeM7TuJayJE2JehYw/MPn2vhGBRSyo0PO097eQxZlXYd
1xFthwtvNThgptLqeePb8X+81bocpiu08FE7ptoZb0TX0vHi4RT8n6GDEUEHzWk9eyCc1wwihNFB
6/aupw1uAPCAmJqHuAXrck2B1GWJebUgbHyJ5LPOAZOj8dU2aRrCa1H4mIR1sa5VpufXLo31Y2dz
Lj8IChjYVEx1E6Yu+vJzJxmzGjsM+ULrijvmLK4TZErKF/FTcmQvBiVFcsZwA5B8kScJapdU7Oqk
XebIBjRX7OcITCTnxipRctKmG9taa/xEpq3afm2yfxC8psFau50QBQ/djpD1JUkPuvOD0/PxNlzG
a1YnIgqpCALEmtmkyn0WVKnd+JEJsQxgEzXRqbmztMKNoUp8vNgr7+B9tsBqyIBzgUHpgm70/vPL
5DSs5jhuOfrN6zxGqdOJgr1mh/OpwzXLUa6lT00IrNGgpp2dFSu7RUd9LxhepkcGw4mCpAAoR49z
9TtsY9bLcmb+8CVKl3uJsd4SBYfGgtiMYqdwGhIsAof5KJHCWGg4D4F0GDKaWb3/d2dTBDC12hR+
BfiRYKzidrM6AHZh5GmQhrWvgWhDRXbbOwWaaJ492+Efq0rdsq7djGqxugp7RPR7V3WTXdOPy6SK
LXnzK0QseZMxjoPE/TtTf7T97ZylMHRfhvmRk/mlQVK3eGhsqJ6S4ePYjM17u3MMN+KjGH2DwIHd
CgIY4mN9s/pcBMoyKFbFRHeDqzl6oxHOXLTR8tjwVDSdSfiOgfr08dZvrqrTxDORnQJRE3vyZtV8
DpOi7IzKj+JTNqG0w8sXImDC0adhwFFCshbX8o8XveC8MeBAsxI2ls1zXk7/2tUgwU8g9tnW9/oc
/oxTP46unWF246ZCeOz3XJ3T5THFdKxXrJ2N3voEYYMBRXAfMfi8Lk+4f4xQ0ipuXxsGGHXJ9NXQ
X8QVIOrBuaV7V2Fzkr2MNOJnE7lXoWRO0fa/2AXOOqQ/ovDlDTBCGo+1JGteiTSiidcNXsEtzNyJ
J9SDBUlMXJCikYeOvF+hkZk0e0D5K5q4/viYr6GRpHMjXQhEJU5WmM4UNz4W2Fh4XVcQWCAyF/dV
8tlimN8Mztb4q0wlF54marTPadp6+XzXvZiSN2qWW8dfq2yC+LL3pjYub1Jp4e8B65cgtcItJj3P
JJsRat+hMYHVs3pabIU25wtpa4MC2s772LgIRIIoBgLJU7iK3n8LtNClsVLK2h+H+nPqLLQnZKjF
WWP9VGf917IYmDn+544WOULOTdSqBeXGdJBS6zYvZ5KqANRkVPZ+2kbC+DrczB5SWlBVvP9phd1V
cj6ptd9oy2kccZPkGxXAtxQDmJahq3cM4QzuaO7Nkl/omPGtcjJYHboL7d51nqL0tbVM6lKD7Hfu
8jUpGeCruAlAaWfk3EThOelCVi7xHBANcViTFn29KLwqqsedV7SxDwKmFXkCZAfq3/f7MDkzTMva
rPw5nA5j9mVpJzdT1Gtbn+/6EGwP9lFcF7emsTcwejEnxT6IjgP6zEKk4WLsqClnLKE64rNqZT7z
yChCXmNT30YYYEA1EKapMsa0WIz4grwD0O1ZJbya6VEz04NJkmmhVd3/lELTz7PhpqlHF/RoL6hs
3OtEFDEXRUopdNHf7xDpbasyKFf5DsMu9LhcrR3dKIQRYN93vXSYdZxvpNKX47vBbK7mmYH5GCAU
j9CEjtGsa3sI6EaW+e4XiSvozRVjxhO64LPNFcNErwP2g2WJnV0XzotJ9dMxRiUCntgrPuvZfGlJ
PpXyf3OOGQKCLwifi7J7fY4bOcm1IOZ275rvS/UgdX46vAgNvJZIMg2dJ06yeGuCiltLGdY45EER
MIayV4JtvSNQKRRVOMdQlVZxTR6DPE3kqPY7PeXWdZ4akt4kK+7K/jMeNFfyFH8Tv2QeDK+PXwSP
xg6KVysDMXMZ7uLj4rNZXQGMzHIXE2jJTtdGErMRj9FSpnzjCAR3sZfbTLFkakAf5IQwHLLfyOma
fwfTid0KZ5qdKm0jzoPOU50ReilD1mhWT/qtjBlftVAQHnSdlrDh1ox6IHV70FPNj3bnpLZSEC4W
5OmAhXUGIEVN8uZUtrppSoumVa+Ox471jxW2nqDsjhhFVY3p2VWGxsLtGJVHW6mv2E2vaXaGlV+h
oNW+O8QzQgqf6mVsHfKlQYPUKf1KNmlAnKI+8Wt3Xgil0O9a82vDhA1NAS81Scv0/iAIxELjIUgw
nYx/V3l/pQTd3m2z8cXys8TECa4ml1q7Lb1NBk9Dvtiiu+qsJ9DGawT28TnhNnRA90Apuir2p/5p
0NXXsSf6Oe5+0N16S4J3w6EUDIKLifkGYZpJSpvKxwTV07rOk6z81J7mJj2Xeneo+scKqk2Bq1eK
pVRMr33Pg3yrTucn0J7ksOBxpq0OirqUE8l+Vvm6OrhNkZ9FprZgUjvVaFExY2bGEnWpdIyb/k7Y
LVcMMnx87W3EC2BOpjDJ00U/Qfz5m7PqlMCdVRFXvlwKJkr/6ks/Sa2nznsct41P8d1Sq0RDKwcr
sDKWcvpvTRh+EoQbIX/sjOGhCAmIy7d/+2x4OND55DOAUggm9v7ZUrW3ZkY3S1/AYGIMVFWkIyri
mOvtfG2XuyhWEvGf0WFBtHm/Ujzocj5YRvlqUwE5U/T/mPb2pGTvA9pc6VV1nWKOkZP1kZGqNC27
vvQLgkikqtfzAu8fdF4f98CLjS4PTyUQJPpbaHStTTozvdKztphLf0Rbk3ysncKTbWTXFXS0gEtD
NHTp5bulJbkfv7ndpVfH0pxiJGf6sfTbtnmd4F1KwPcGfpz8jzHpbqtlbqk4XkjI2FlaHMP3gZOn
ZqJF+JLhvmWsdriujEQZ6qrEcbxuj90MXGXVbj5BZ76xEueg2Hdjd0qb4c7ADF3wmuw4P+c5aCNO
kjvX10aIoJ8paNvcYVDU104OsgS/acSg1Yes0U3oSnf5rRSfelTJRUWpV5KfGciqCHpVjXH1bjtI
gDXr7QBMFkw1xgn4nN4f7bTMOjvoAz6i6YsDeF3PfLHcIEn6VY8zqLA0hxhPrIhWY7+n3rJ12vG/
ElepOIZrUo4R6WWVo0ntNylfsE5KTJ0KmujKfGA771281/WDwloncRJkedr5qwdNI2dUYWOiZ025
zKmX2msxz9Ri/A0qIxLJAMXnRiFa2Z5CRTQlO2SCi8dVNfiA1GFiAobydBVGZq4Ahqqg4qRDeIjY
ZAEc0MJXKAA+ftoLVEyshAAA9hhMyWtriM7MrL7UErPwW0M+YU1yr4d4+6h7FIULCIhlhFoKrBBg
mYturTzRrJtylpkmepVRcRWbtpehXDXIzq0gxdRoh2nJHufxsrAU64IDISqKq/jF3T62YRXVrVX4
uaRfm4eyaukQ915sSoeI1FsCdldx9KmzxEOG6XqM+hsy+EOk9jhx73XLL+498WOYmkf9E/4l+jzv
D5YUMUZmSlLhF+G9w5RYQbAOC1TE3Tx/+P9Isbbe7dv1VtfekFOohE7Aw7ePCG66Np8njAm/DuaT
nPLUfKpW27lOfnita0VjLIoPTnrQyp1jdplk8ezA37AjmB/gFKzu/ForS/RdieNGorvCjKUoWF3r
kgdlXkr8y7KzNWfnJWM0pBqU+3mIbjIZvfwy2dM63fq4DGI6QCznnpPx/jU0SVMAR3FzJlSsbREf
hI1txLc+lPrOY+8stYb94b7MOqK9JUcbl4428XoaUALrTnbzAWV7LVpQCBQDpKwLnLpA3ClpmxLs
AH24HDMYDlZXFP/IM4IIevElTutHAgtWttpzZnW2F3xP5/l7Drt/iSTPMqMd/P/iAhXvHFdWkAJB
jLJXN0akBI6xFFxZsmR4gprU98mPubd+LyXW6lg8fRzKts8YXQ+BdAqdkdV6fdQWST8kXBIqn3kf
H6oOQWYc2tA0ONRcHGMJys3Zc5wvRR8eBhN9oT366OVFzVMjwAV6A9OPdHN1fcQM4JiBSdogSS9i
0ipoju20uCKK2wgNmagpBXnhhsatMSGvoHzZ2YUL+AoZN5qvjCYhMXzpYdqmcWlgU1nCQe6vKpRI
ptYK3KVMIOEFd3rwuacJ1gSaH0bL88drX8K88CqRsEGrisVph4oz+qaIUGmjSOUQ5H7b/MI1BuiS
zB62xByOR1UajomYFZL7Y8aQkpiQAoyBen8Qo4zF0MMGoxvEhwj6dR7qlzw03XL88/FvvORivv5G
NO+gT4uDueqBpADUU4EhgC8gTqEKKjtMGsInkVqQeEn3hJmrmNvVjRTLm72QsHU+LERmheU7LGq+
j/d7lC1lbbcdezTFT1hDuQLkFNZvydIfU6YbVMT3EDs/hUF0ku0HqcmPH++A+Aze5TdsAE0gskgq
FYKg9v4HdFE6p5Vh8QO02qMn+aBjnahh3/TxMpsP+nad1UarcxzKnVgHjKFaRpSaGKoZaS+MAaBh
6rUOHtmx62QEeQE3KHv37earFtAHLVATX+r1EKIG4yGKKp0+C+29+lBmh147duj8dTbpHGBylP8e
zcU18z0n4Y1gTKeLEWkGSdnmNQux7gx9MPDUo65VjvIYnbPU8DvykKJJd7DPjayC/jpyzkJBk67C
6ptD7Ho2CUnE9Vj+LCD7EOSECo3PneseOCMudlZ8vazXJ8gGTRLUNzSA1NWbXYJltqIaKx21Lj10
jEFdU88aEKZBWzGB+qoCrYo+s67gWRwGACfxtaCUw3oWLf5YR9dc36nXNlJM9uG/P2oV/Rc9KimA
OG4BKFI79V47f434pCd8YV5pp6jlO/XOopf1KR/T21VXu6+lVW4sYitKuXANG8IR5fjyTcm/p8Hs
MgPrJkvl2t2OtPH2umSSaPSAGF2we9IiVbAFRnKgll8KxTiblKBiXEAfMYWlMRHoz4MdMfOyxynZ
jPHMuyC5CPgPo2O1z2aj92YosfJCDz1kgwsssvFfCMilHYWpYoJ4N3aeNaPWI1NMNIrXJVcmI1Wv
ZRNzwEOknw2oD208IMAKKk7j4uPgc+GFbov38uZXrt6LqndJqmuSMD38h65eKZ/VSQUlQE8thgdB
EykwVL+7UufSzVOZnuezF04RMkPBIbAkQV6dpL9lfiPOrJhTXpKd7GgrYeMn6qhVgBHTIxYf9pvL
spoZe+yNuPArYePGZi6wZe1U/WRiAirK6RimSp9lviAKCa8XwWCaJ74sjS+PBlERSzt15/9j24S0
JRgD/eLVtuV6jrOdnRa+/YTB9kk3aVtAvRzJKGFSiR8oPm1ZG46YeclB7WfM/y0y17UZnQAWXTGj
F9am1xh3tZH+6GzAylEODmq38+WJX/I+BlmYP3H6MfwRsMAqBsmVVlupqcWkGrfAy76ul0dd+607
e6M5l/GVhRC5ZtxJEcLwq9dUS8U04QIb+1YmI8vb+zKOe1GCLmZD02DxxsDaObwbJ0Mo4dM+Amrh
6dbDl0Zi2j2dEkx8zPxTDG0vVk1/iOpTWM+xG1jBc1Lpd3bcf0mb4sEBDumK8SzXkSd9nQsF35+9
cb6NkC+APyxuAEVQmVkPkahFG01RmvOTLJp5s3xIq+g0L9WzPegP2SSdTTk9ZxFyTQjtKKrbKs0/
QRR+CVX5V6i6wQxEZ+/l2huvBjgBdQ6uPXhG605tjeROOWpjzLxu7EbYBfZy7inTY1d3vpEfdGlv
wc03IziuFLG8Hrjn77/ZfrCmPhmS2Ce4MPG3uLmNwya4H5ZfZgKbKAmAOKLTAM+ps4yDLuBR0xh+
wyAH+Ai1oxJ+ssZhL9e6zOlQHjRQgBeiBMi3roJyTykhqYYUIZtRXcut/i1R5F9D/a0Li0OZdF/j
uj7KeXmN82k4j3/g4/5wUEbCY+EXUsEfx96tTRLmjcLEUTAq1qx4mEAtip+Uk/LCyYyau1xqTxzo
zs0xOI4qT69s7sU09Uzl21OdlFeLmshum9BtiOziROG4RwzdCGyMPiGuDQCD1CVY0OrF0WEZ0Q9G
PrQcrjIZjVmh3ler35oUIZcuDfm28wbSaKe60XyrD8t33cH9plSKg5T0V2MTfG71q1azn03K6UaG
TC1p1NVMP4B5pips5z0C/sbxht/NALbwaoYYsHqpwyBP8hDa/OZKu+3xuB/q5WlWgutRhZAea7/q
2bpWcu2vo0cPWZ2dtQekO2+6pqAZP//u2ibzynmMmHQzTjvveOPA8dsgODHIRzHzmiW8ubzivuvy
FHEEfwiU2zJWPz3WsnqXhtMTQyrfNIfRJ9Sg8Frz1QmrhyT+ketXo1z/QTp5Dxq/QKbB94QkEYK6
tM5gt71/txkymLHUIhu3ZM5T3EaPKHQ+C4O0tv1sNdqtnGSI6CPmJwePgmq1sxXir1/dRK/nCk4d
FNeLBFw1MkcuqgQnBDn3ESVCEokOs4rLBs3DNP5roZwTR9yaSnKc65C6J71t7O5nb0R7U/uXtT87
AYpoGdQdFCArxA9wlQmSLkS2FtUEdJxvB7u7as3oMVmKe1kHAnCiOzsCeStm6XlnH8RffrEPDj0i
wXElgVjVlSFUKpkOBep9yENZWMQLxmmr4g6R9kcysQjvj7n5GhunQtN2XsLGpwLrW4dfKExkLrr7
WG4mppRbA/PAVHVhdruUo+sU+LYk82FkELHdtYjfqC6p4MERmKYH09XXOCIodyWXKMf7E6CB0EVJ
C7wgMYBWw9mtHeZYraNAMziV51zaeeCN6prVISiJJNfCzWeVlvR6bv7HzdXB0MW1g6physEa3KFH
zLef8UXrTaR28aZQ5PofORdiEQX9/3knElyWXQLHwNMcrEmwTVaBdWiTSTJyc/TtoLyH6vIwRp0v
B8UhtJtrFfQNmieEf6PZuWUuuVJ89TQuaCcIigsl7vuvHgRHa2TJHl+JTotNipmWhyr/lILqhlh0
wGj520bxF7UnKzWdx25BzdSgeRN1f4pK9aQw84pWjfkUBvxhk+c6G34a2nQnRLU+/jS2TqeDPaGQ
mRRyQatArkh1v9iSg69xQ01EdBjj5HpAUCLDaBVdTyNJd2LiJfTK5rxZcZWnQEfRGmgXyGjpEHxB
3npWDc1fNqRwkY7/6+fj7oTIAZzGkPEa9jM7U5riHKHFBLfDUtWvSx3/zNxlxvukmM6tTiz+eMWt
4//KLKejTbFy4SrcJfkyKh26nWH7U0MMaUgVrvaY8c7hOn9RQtKuTP1sVeXNoJeP9M3+fvwDxAau
gh00blrDqLbgsiCLF/Dm/rMl5rnVAkXNpYyvyc1uQgPyjlWdM6s8frzUxumhSIQ5xcQXnOJ1pz+v
i3bJZpTBrTLxhOICFlWH3pT8tKnvcR5o4j3W8EaNzwAt5mzkbqCE5Lrvn05WpyUaJnbXYWIpoyVk
1VdFahfeEKLpiCq7EhrnsvwZpmlHiiE9T0izeTi3uJxwdwLtXSocPGJTA1rt3SDXjUNThp0b2n/+
/eYg2EMiIiDViwZfVMx9hbLL6FtYW3BQzsqgfaqBHsI2vbbA2nNn14xy4+Mij2SmQUNRQL1oEIeD
k0uSSeSp9OVEyXxbd/p1NaVuGmTHSN9Tgt5oYvI2oOaIwosl15Plkdxh8VsMJBjac5FYx0Ltrka1
O2ooQ5XzcBdfGeOTmXtlIXsZvtaKJLtzTOHNBPpO1N269F4Hq0HOhejn2r+lq2wZvetsQpo5QYe6
vMu05zbMHib7CksK2KnqodatkyN1PzGW+fc1P9kN2ab5CnauBwkwnDLC0iLDKJXkWshyLBJ+vc2V
3u4NSlxY5YkO7aseNbwssm9r1SSspiEuWyFFbKXFvVNPN42pHxq7eRJgh2QPR9VJHhMlPmtTdKWW
w6eqCz8b3LB6eiyz8qvVBnctA2hd8ruSsx2W0dYBfPPj7NWdC7UzKopgREp3jA+R3R+DOIZVK8GY
R8G/SHbSSnE9rWOdLQwLkS0mwV7PdVZlCU5VozWTS8krXzSwdI+h8x3waSukAnfAuUBElpGhVUaT
NFlVtxOSgaBus6XTi+nol0LBoD37cdDYW2n1cpFviPKkI1sUs6JiCswxcVE2kLY2drZuK3a/eaZ1
AzgNqQnGipWGknl0FMVGBVFebYDMAbLGTP6McuvHD7fRBsW5QgBVovxm7m4VvPW8ojOZot0m+CsC
wSvVxDOU/piozqlmhsD+O82v+pLFDImGu7nek3nZPDHgI0KKF3hzrYs0xuRsToIck4jAIZT0SekP
+25SW98BwwL/d5nVien7sujwXmZCHdy5j/706TN8KDDUY7zbTNrIc4W2CKOlqJNCqF59c00eRkNn
oZcjehyCjG/RNMpq6Shpn7pupp8bIDry7/VQiUMkjWjXKMzTXsxOOT0aA9OAak2cDzc6XrViN/u5
v9Hi4kWKO98JC08a9Gt1sL/uHKSN7YU6TvyDKME/6yyAEfigCWKTRxaiEswS0KQUI65Dhjtn/4RO
0mNS/W3S7KF1xm+5pfeM6bhjPP2RpPkGROo50tPvkWrv1D4br4I0E3RJUOGQ6xef95vcC51rqy4m
Cu6MBlvhzA+2dJshu1Anxldst60kcNt62Ll7Lo+0IE+TUivITVBfi816s2ga9KAwCSJUqjMcdetZ
JdbPxb/vG9JMYlqNupCBYnRM3q9iJPIUSLreQ3d87MdHp0N2UP6W6jsdvMs3yzIwYTlPon5dw/yz
pMH2VZXeh5HgtlLjVuUvWrHV9Kmu9h5po1UlYEBijinKVEht75+ptJVqtJcalew5uZOzhvywv52c
AFHD370FcFY6bhc/qxA3Pj7Al2GehUHuEQcAqkWx7P3ChWbVUzAgCNRXgWtK0KwWx9WzY7YLL27s
pzAYdUhNWEZZ9/QHuVDDQUWMpFSukimAEPi9LR9ojDV5vnMOL28UzHqQRIUeKNp+ay5uUxZwwxeH
Gjt1mPb5reX4co+Sa/fnOK+xzdpTWtlaEPNxBBZAVqCWrL42AHa1XVIWnNIXO/w8mT/CyGdQUfjb
JM8fv7Gts6IiTsxjvY5fySuKnOYsOsZPdodG8feXJnhw+t95d52mxxr3VCTZ+h8fL3gZSjiQoBZE
dIZCkOF8f0QiKSP1hgzl6/XveHrskaqS8QoIzkHBXHj0tw12kpyNkyIGDcSHoInCSvygN2EkMYYu
y80QqaakpTOPsPkkuErBSVuumEb9+Ok2UgG0F9DlB6W1dJLm1adXz5JTVQ3SXwo2yoWTngozRkq9
OZs5RV1yDCYQd8M4LIZ9k8f93fRp0O//N7+BgWuyOsFmXceaLpftXA2RkYnix7G7HabgFOXyyYqD
k6Hm7uKkR7myjvKc3jQuPRx1jyCxEQYYuaRPKFAqlAhWB1iXwCGbJOn9pijcOvvZVc9R/bjQ0/z4
SbderThM3BNUR/TK3r/aQm80pQ4WlKca2wvb/KrRnhQzPeZFeSzbLx8vtlGgQF3kpcJsAX+8oJkF
UxFPRq6hUNNYnsqoYKg8TMHkLu2DWd/ni4bC9o/SBpQIfzB5XCz5YSzGg2r/UnkD43l0fuhqvBNx
N8pDfhVRF8kgMWO+zpLS0Sj6FLM3fzJ+K+X4yNjFMQ9/26l1EzgTOqPtzcIUsGQ/zyBxH2/JRqB6
t/Zq/8dwbitlJghnhWhHdidraOlPPylddZyY9AizPfbH9opojgLP0CBez3cF1lLVfUBLGAdVt6Fb
RP3uxiW6scOt0WLhXso7G7y9IixaZD3Qvlon1lqj24PDYKivR+OJF7z0T7jKngYEknNkNYLpz8d7
uhEf2dP/rrcKIHOSNK3ZIC+2ZESKQfMwk4Oit6DDnBzK3xHI/lT88/GaW5cAcDIGm8j6KKQoqxjZ
kfQujMIS7lX8xLSfeaVdyUHqGc0vSdOOo4lm4gJ5RD3vLCxOyPtCFxFXkWoLgUrBo33/BesZ1H8J
lUhfJYWUoRBNlczo1d9spOteITSVDTR8CVGZhUvmHrqx9W61VzxRVE0XnDG1zdoEmJjVq8Q1s+dC
eYqcb9BYu+wu0fbO7gaqxMMCKDJUgmARLIr3D1s0g20VatH7Q/XZQQtkpLhvlZdIO2TlVT6dgoKH
NSNPHb43oPgnLb2btaudHd86X7xrdOUR5CRBXO34mGqJzGRH71vTfaMqXtzGOA8z7/acqgFWWLov
V4+midj14GaBLH4QEzgKsmOVa57tvnFDJuTyeefYb10ZSI/R0uC30Xld7U2GH2kYVKQhsfJVVBZp
0tOrVuCr7kmOb0ZMRt8RDyYVJ/Nf1ZVKJIXFQAsTh9df8V9B00dqO0mZzARNp2FXdn4uP07jTnG3
AfHy+skJ4OuCY6Jf/P71O7HaxlPIrRgNXl/ib0nwYILorI5XhXnd/+h/GfDXypMkvwAxlvGRPMX5
6tDBl68j09+r6dTNLSdPFyI9JGPrHkITp4ZZ6DGVT3JdDIqrhPeM2GEk9HUMnlv1FpKjm2k4oJyH
7mkZX0Lp2Nffg/ITBp29/FD1D89DmbvTdDTzk1x1rhbf6fMuLrj5kQI4wzdBSpbE6v22SQwNSeiM
9r6a30yhj7x0Xy64D0S3WSGfY+teZTSqdX6aznIcmHLO7JsWabYAi0BESaujvcu2ECteBC0wSoUR
Viride3RUV/piAuR3oje8qjdmlN9OxGucXVr3SLJr2T5LlSeGngyiZG7iZRfZ1nmmouzcwFvppsc
YVG3InmCfvL7zWkj1cwoWdicEMXJsPXlcKQP95hGuVuUrYtVs29IqWdzVfZK42rXVbjz5V4kYaCU
6BlzFwvBW6rO9z8Bv3UaQ/nc+bauw3tg3YKIoaeeTIdgp4q+fF6xGGJOYBEEC9xO3i82h10b1uiN
+UXkS4Boyjen/VMH187sKtmhhZsWuRbW0DqtMHlns1+v+nfvfbW49n5xFXP5EBMSnlS57uOHr1bq
igHvxh+jL4v1aYk8IFuvYbelIwoEsfxptA9V5mrZg2x7y3lWE7xmf3TJ6Fmha6kUWAG6taVX/FTT
yIvthAlH5cxwx1GN7qvlc919TZ2HXs7cXke7uVbdofwqa7mLU4eHibNXRJmnLZWnzA9KfgitQ2b/
0HvZrUm1DTQQR80NsZrDTqB2zejIwHc4/MbIyjVSC+Un1HjcPqF3eO7yzy3soI/vmourhv0ixoqB
cyaRLmAIXAVyKS66DkuLJzEJJVSCi9mHS0CrHG0I4lxuHj5e87JNybAxqQSNenIoJg5WJySTpD5J
JOQABUIp2P5CdAmGhlvB3wQvK9OXBDGTOfwRGTuF18bz0pviiemNo6HprJYu8tSZndJ+FUdUtFBM
+uvOX0nTXcujZ9Gne3QlcVOtDuS7BVcHUi4aCvfYaf2STCJmgtzssENjRLjg/0MJRws+Cyy9hQjf
zjZfxECxzWiECryHLEJeXaJOFhbcozxrZcSuFd7kpekiTOsJQrbQlpPVvxmbb5iZr4yo8AnhqWk8
1Hv5zOaev/kdqxKkkafKKTV+R7BA68XEU0PqrRqHwywjLiRN+JoufrUT8l65a+uNhwQiChCHy3Md
8+ZWk+siNjt/qH907ZfGOXfp1yDzZv2LZJ/s/s9A+kr1lXSxb5zawA3qgzId0/oETVsMiFl7INXl
bc4LAVQRxFwwI27KVXByqsVBbQPQaDoqzdmyzs58YzbIXHyvztLCJe+mocsoJIh53vmafdfIfhm7
9rdSuzVO1og4lVf/NkbPCR617Orj8/Jahl7s2H9/3msF8gaFKRs8DIYY2CeJ/Ho5GPkRn7XmPsm8
5nMzo8txnOpDYvNd3ua3MhyaVueLvVnK81Jc3Ratm2ouau6dfIgUGADeGQKAMz4o1k78eKXVXvxQ
YhW6gdCqmJ98v495kmTBorCPyqwfbHYtQiyKiZlnvBR/JyEz9/aUXzkyFoCW4tOfPEyjepU5fcmo
TfMduTsXexO3D/42SXpaqm/oah3qgUzfkD6n5l9DZlDBOme0Uc1PVVzTw/dj2T7bY3k2MlTpUcyj
EsDyQHWORVCcIRBdWcYDOYAnqS/dsNAL+Y6WYls9pbV+H8vyEbpbirVp3GfnTlL+wfRUaNurwqXw
OUn9ejZvov4pKb6a5lUSkcYZn/T8hHa7m0q3kVQfenjvgXwfyn977T7mIMPvSLHSzsSD1NclhUlp
LU9RmR4zrbnSMog8CC9zIX18TMytsKK8JslQL0A0ViHUcIJwmkqVK0P8ymP7T3hTPxjjsUIbitvx
JunPC1xfRunUs2JCa6MzcxgnTw+RePGYyKjVa6X1nP7+CvcTOUndSEHfqvjNAT8YxjEm6W6u+Pq0
B+VT95If547YdHC4nv+at8GtJN0xw5NMXqOjg+ID9qjGqUpuqu5zYB9RRsselbv66NxHFSzj/plZ
9SE57WzCRcYrPmUI32S2gt+4/lb0WhpDrdY7f+7LQ/G9L+5ttBJ/hp+lHy1fSW9hqfpPALI0cage
cvtGaa4U/aBn5xouSH9ndVeG+RyV3zPnWMcds21e2/r6VLkVzev6JBWHOVS9pgDG6KBwXDnRZ5VR
7UXxyWcW/cjENAYJz5FxtFrNRTA3/AK3xPhsJb/H8abo70LHy5/y6ofqjF6q1Mc6vDMC7KpSQiCt
IBgrn7XgNKH6p4ahX/a/ITDexuFeu2Fro2BnQERFihj4YIUzzrJaBrY6kg0yjAUixycZHoQJgVu0
L3CIdy69reVog5Fr04+iaFpVImmuKYlkFUDX0XTgci978ywsDlLrr5bQF0v3yO/Gxv0O24mxNtpf
NCVX2b0zpJE0ylnnVwzzzdWLkGsRSrcfn7e9VVYRb8K/o6bzCAoSEX1053aZXmal2UtWLspNTjWZ
EXOqAC2XwEOORl9YZYKq2D9VTP87zP4shNEJaFpJp5t8+eqEnwcxgM41rswMLU3jHSSPg95QyHV7
HfOtTBE8lwwRkQumWtaK3g4jsolRIJ5NFU5wGVX7WkIFtbB/Zsn3aFB9isowUPzaUbyge/h40y8h
N7QfuGZoTIipE2Ld+3smIGk2o0QDcxhrV+RugqUoBvPV4G8ASSKLkFWDTlA2Xz5eeSNjAv+BSo7x
JgI960PVj04+JAlArR2TBiMyqKIvk2qFZzKcWv52fKPf6+RuPixNJr4c3jJA4+qIpXOfk0clLaND
2LlGT2IqTPiFiFxVaB0KuItPAPu1budwb71lkANAewKqbNDqfb/PsV0uMg4BPG76rTJ+Z5I7/w9n
57XcOJat6VepqHv0wJuJ0x0xoBUpUpTNlG4QSgfvPZ5+vq2qM500IU6fi6qQUpQ2zDbL/KZ+Fs/Z
ip7k5s4OYHVJYChxVpPia8XjC7nxB0gXYAgKAWcOOOZomAMFekSIHc+Nu7tEVJlQCDS6N8Mqr93q
hXQA2i0VJhwyP8Sfj2+1QPnZjiMIABHQe6tK12q5NJQJW+g7QbCra1QULdip6K9+PqUuvV9h8kPo
iWsB3dKTKDyJLadvHauaozQ1M7s3oQpvCQx48MJm8qGUo7wJoZwr44pw4CRYOxr3JFzAi1htYUyS
gSM131c/Gv1W6VeO8Yb1qutNeOby3MN0Jnh8PlYRnw9/YeMU0lb0n9jP6Lef5EBNr1R9TkWUHrR5
04z6uuhfvSG8dpNihp7eJFpIJNO64BmdEsGyOMzYRRp2Cv1lbB8MKqIxGWwQZfNOb5d4/yxN5JPV
5k5oi2e+v2wG2zXlh8/v9kLtBSAGa4jeLVknldPj6ZVIEFOUET0/k7JChDyPjrqkUX3Jidbt+l4U
3TrDrRzdHWzyMEOa99ekY8/3Li4BlwjB+SAyOm3FG16eW4mtF3PBpNIQTRQkgDKFDBkS96F50Rbh
ZkquUH/PV/HxqCdhBo7BVRwKedKkSNcYGCBXgK66vganfFsW2eHKcz5fxoLlDRiFMjiHw0f9+rdU
SbHjNA1imJ4etvKYErtVpcy6GoZfYuOjMKtqXKRwRw4Ir64MrZ1NNaJNgVOB5kyr4lQFyWiHmt2K
duHkbExUtSKAV+gmtGp6mxWoJQvza3BlOlMwApEpdMTN6Zpr8nmYdXQRp8sqLsIiiIygmsuyjxUl
SrihsZah86j4rnsT+K9rXobnnRl4FEjTYJ+AaAp1TLHSf3vkZVc2maaM5bxU8kXsAxo05XmkNTdW
KS2E+FUhhHklbC4M3c1Vad722aFJknWAgaR2jad8IZcXzE9UXpnpos15sq0R9/RxFQzlvDMC+hG5
23TR/FsCujdD68yvARmSHvvIaBvdUjg/iXNU6AWbWNnh/DNP07seWFGLbrA9oP1gagAt7/IWm7fC
Bck6p070+dT5EHM/3qW4VLDSSO2j6ki97/gRpr1tj8rYoH46RAs4eihsQFin8CAE6B0bcqbuuxWS
NKrdLvypdRP5IPwiwpusfdenfcuRYTdPQ4eFYruJfJRAoDaI6k0VBBszxhVQLW8ku7q2vYpt6+zC
acYJtAR5hHUSIJQ4SqqdhUpqFr95RPMmGnc9QtBItArhCrNeTSh39lxX0l6LiS8sdWrntky2J6Sy
Ts9N1PBbU9JK5h37mAgChXxLPBmzolipKcoOGraEWbs06ytb2qXN/GjkkymGF2FLO7cq5+GIhQ6a
AkIQRQjHiNEtfWOn3D1RKN+FmPGoUPitH59PmfNGnOieCMAswP4LakWtqVVSU3XFXOuhjol0AJBn
5vTLvI3XMsVEnVp6E4+rGPUK4+nK6OfPntHxDwMmI6DWpySPLs6z3IpUdnXJXNbT2jhIk/DTjGZR
vGu9NbZ6q7rolp8Pe765HY96MtuSGmKmOSoFPQTecrurf7JEFKO+SfJ43lpXYOsXot/j4U42NmDB
g1Zo3OSkBi5wGXcMEEfBEx493A5JXuaZ0P/0Y16z9yxwS5/f7uV3/BG2wGM3QUYdbwtllE2YaMtI
vZK71tGT6i/lOJ0niT2Dzx0YyYc9bad4tzJV4yuDi4d5vLS5+98GP8mxmnCMYCdOTDC6LQpoCvQV
Um3nePS2U4kqCbu5eM34BmySWl8HKZrjWHJm5bXt8UKEzKUAB4PjAIRIOy3PWj6Ox10zCrnseAY6
vJ2e86lDGi9b96GwWn8K0pqt8BpE6jzrBs6hovMOZ4oe76l5LL0WQI0TimCTX66q6ecUOG4JKBOe
0JUS74WZTWon0mk0DUW8evymAytHHDVq0ALDbkgNq9lY6tiU0/UqVhQ2N/H07crrPd+5OSCRGaIv
TLCCDNnxiGZh+SUWBTmkgmFpEIdA0FwN3X7AD9ccK9cYqIPRSA+WeWc/fz74hbsV2FpqToTD55L1
aeUpKaCFbI7Zz7pI2l3guSgsBfhW93n4a6h+fj7ehalMS4kXSbseJtRpbynV1cTXUjuby0S/8oi0
kV9dOcI/3tDJcgEuCM0FGV3Qg2fQEI6EyM7Qs5P0YTlqqEFHxi7IjB2kvuWYfEEFZY2kN/RW+1mI
s5qp/RgONbXJ/Jujdz/K2J9oPZn63IvNue/gDmbvfTt+jQ2ECNppOQbOk9d331qMYWZ1Ga0No6tc
G0nGOTicZRhJPsIb6n0XfP/86Z0LJGh0BEXtiUAPIchT8qCGUTUUMiTaJEBFU5OuA89/rMpwY/bd
tkruxr5zbQXV4CG9FQwYsSlCU1nVZrMtyC8stb7ytM/9SsQlAW9nXaLtSknxePZGaHEDzEO1bvSZ
rpSuk4FIe8xcrecURh0N0hd6DnSxogyIf+4KwcR0VFe+fNXW7cJZeHQtJ6mdpwdqoMA6QsODOHcg
YMuD1xpVAzNIbk2v2frsiiHO8LZ/FY5zaWYLxgormP8D7Dt+DoStSA0kYT5vkAcbU3+pZ/2yx4in
kNaiYyyclPTX3DeIcrWPLTobiuUk+9deiAh5Tqc/DT2glAq1JtM4OSvzAQ7vNI4ZyChIjMaWFiel
8xhlK+NDRa0wO3cyZeoJWIggWjQM6yuz9NIVsJfpqBkKLMUpeNifEmUa6hyhPPnOIpdX0HwS4vkj
WrTIe8w8bBaMwV8klr9S1wZ+D59fwIXDgp0Fpp+gl4OcFK/qtzRISfXQ0GKD1RjQPNbg1ON9GZEr
NFFxZaiL059EE9VGoQx6JgoYSFHWWn2aYRFkIuPVLVTntihorBFn08kQGU2tN7NGDumEJe5gHMDe
ur36/p/eMiUc4Cs6Os8fNMvjW+4rqWhQVcrmnirfWHawchBj12qfU+zK/DqvXSCIS+VEaFZAKz2t
gU6FHFlNBH/G02U3Ge09lLKdY/1IvG2NOqWsRYe+S/9zwAyjcvwbCjY+aA+enJEc17TbGgWtOhtu
sT6spqDc0kRKpU2bhhsnq2aZ062iLF14TbjTJOMmbPsrt35h+2U2AcEXUjDQuU7z6zz2rayboEpK
gzJvsx9RbdyQDuF9Li0zo6KTyGofH2wludGmeIHck6TIq9aeEAKb1nmYfvn8rV8Ix+Avs8Lg6tFA
Aj9w/NozNL+lTEY9xKnbDUHGHE0cOIn6R0W6rnBMQizNMlAIG+XV52OfLzKGFhaNQjiEk+hkrw3H
KreKSQUmwfTuFaIU52CVAVJt4eHzkS7NOBYX/E7Ud/BAE9vNb8u5LjQfp0taY2FQ36CH8CWzxl9Y
Js/bupPcxrLDRT/l13q4l5/tb8Nqx8PSqQvkWGhAgocpqVIUm1SN971dxcAPqnnn1Lee7G97W2e6
DcvP7/lcNouNi3YKEajA6J+l85GhRqpRoddWNDdlU9ykY/4N4P5S8rLvQTeuDSZ5tIvV4FXBkY3C
3rbKq9vJVNzRTYq3Nk8fPr+i80hRUOVtEXoglMN5f/w4oqSulDFkJw+GaqOMW6dFHijBDYXSdCfn
HDHGlb314nv/bUTx89/ee97XhlkWAHHUco867JNkJS9S9b33gFgn0c6viHys/9GK+vegp1W7dgTt
lU/cZm3OQ+jwYTquxpjm7+ivJKuYdWG4bKJgZzv+ldu9/MqZ6JyZNEs5vo7vt4tjw/K6APxPMqzM
HNpF3dyWKSiT0Mbnx9zEabZM1GpWFzmmpLZrWeNcK17AbPzAvX5P1vKo5caVrfdDk/M4nhDKyCxz
motswacL3TaG2JM8OHaDId36YRe4MehUzzz4hVPMiqzOVlMIVCRH3Z7wLyydm9K7reB6Oao/nyr/
S+ib2Jt7eUP6mj/XU2vi5pTcoPb1Y4qk2ajWd1CIPp+uFw7mD0FnWnWCDIALw/HTtMtYx0ieXr0D
RHqwn4vWbeyVD+7WSmnu9N+KodlbCpqN2xhzy4gGbRI4365cxXlud3wVJ+dWEDc5VFTyK5hbC96X
+7W+9wywyjG0KrRlrXBaRHqyl/3o2g5yaYMWlQp4uHQ00HM+fgCxNdhJmWMFULp1Xq0S3/jVyiMN
Sj+/89vkptecZS/bC9mvKVoMXzzZWQbKWqqfFQ0KW3Zl/7i4n4qjE+NpIel9Wg0elKwGpI+SbZUA
t2OwJAbmrKbBqvTZvZziKamcQ9/aAU2X4D9lz4nSGCoESKHYWLme5oSjHjpm0BIS+vK4qmxZcvWi
3kxGs3Tieq/ZeXAlVri0XaJFoFBGFraZp7JxqtxbWmVr9LYG7Q6jrmVuto+eYezwDFxL4/hQ+9nN
55NNZBinC/X3IU9OZPAimjVS5UdflbUXBctWSWd+Zi1QMlmienTlkV4oyolyI3xqYdDrkPIcTzAa
30NROwpVeN+4QdTbnRDwlTtlGxDYgx6r5nGdu7jD/KqwOI7HBBBa0F9L9/XzpA/JdjoM0GeZ6Wd9
xUYb+1TFuWRuoHmZaO3KkqJdlwOi7s1wnWgkgW1KXJa8tE24jorgddTaL5RT8Y+k+xdIyvdSplge
0g7zKr2cx2UC/N2eXqykXFpaY+MrEH6NjK+DCpKoaJfd2H/NtAE+cmqDBdXH28ICiGbVwVOSRBoo
pYyOz1DdRpG+StJ+phXJ2iiMA6rGg/v5Sz9Xs4KBIwr+nMycGmcich5ugH0/JCIBCd524WS92FG6
MmsHCXTZbl3LA95mj69R12wVv1/HrbroVP+mDpIJ3Ldez6KHokkRgSGq8pRytk57fy0P/ZV48XxD
Br4gC0oML4q3dHq8eeFUqFKsRPNRG1e1XKMqFT9MgXaXZBX0Y7n+mn2TlHIRpPEvfyy/mZr/PmK1
NIXXzD3O1qa4EpQROBaImQlijydumLSNbhdcidU787JqbxpNvUMX2ZXbclZO8ab2vCun6NnaFEPC
7uRYJ4vhTDoeUvW8oOsyK5p7cD/IB7y8WqZds4ztaG061571pRsEoSLIpMgaArY/Hi1S7SkLOzma
x8pbSgN0KBu6ji9Oc9e9982Vkp44R462HW4NdRcOGoYS2JjjwTqkqsuwROVYU1/0yccmrnGlvF58
Ps/Pjw8xDC0OFLu4Kyxhj4epjV4xsP6K56NVb+KmAckJ5AmejpZ0DxneapEKJWmKd7WiPF4Z++wo
ZWw6gtwgOzkp6EnsWwWNXKYjENRAw/k4GreRGm+GxPoaZsqdYaQ7G+oK2dB2zO2ZJLDiWrwrh+6O
LHUdWB4dzqC9tp4uXhT9PsqomGQQnR0/ELVL/Uqqg3ieRMkmrPcjYAq5Q420tReRBx9ram8yr7wd
dcd1pN5NHCqh43BI5AlyyViAXLOuiNact0nEgwLhxxQnWeO8Pb4mq06TwJQkHKjlehGZ1a2kDitb
oysQmIcJ5qnlyTPyeHT7py0KVNcqgOdzkboyimfQMClocxgej58VikGqWETzgQZzPhULyTsYvXxl
Lp4/eTgDgoVPMAPfUjsZZRgdo1AHetly8dIWD4VNFjrtMMRZXpl3Z0cbZQ1wDOzCgGaA5pzMO7mS
9ABVwhCrw9yt6DKn0kvVe66NFQmU92ZhHRovuDLq+ebBoEIc2eBMF05Wx88wV7rIyGUrnGcmIPG6
FiqYriyla5TBtqluubJ3JVYSz+t4B2FEmDUgQyHZn9XQxkwL5dwP2Y/L6UY0byW1uFe9aZma4S7t
vCtH5oWtBLATcQcJDev5jAFfo2WYG4kXAXsXKQlK86a8xSPtUPbWYmQJNU65cPTKByNhvFx5p2IJ
nN4sWqpCBF+0s05NwibUJ9u4MiP0B715Cmhd9+Q7OaZ7XU63ga0CYa6XujZtQzV2p7IFSdnGV9bp
WWbNvBJqA/B7mFtndGU57DI/k7mGYCzdigNvtNtHOzH3VmgvcPv5FjvDfVxdCRgvjQp5jkxE4GcZ
/HhiJRU/kCvOQKhH8G0mtxzUL5jBPTaBPS8C+ZCm00vn/fr8gV8c1SBAws3WPjfpzFtVC9gzonmd
/TK8ahFmw4uiDvdRauP3Ozxgh7wPrtIvLrxkMLFsDZxX55SxAAyqYXs84Layl0rizIduerFJRFOJ
F6u3z1b07fPbPEdCcEAJFVtAVyZcntPjIHBiwu4SEA+1203cOjt0nSNx7qDsoN9oTfc0yvWqh+Lj
x786mRhECfr7rPofnAHoqSvcvEmblis6SQuQskyDJoIjmKLppMvDfTWZP8w83klafx90MlbG+p7J
/jwo0fvgXDPpunAGMb4pkPSUaamNnuzOql0TF/VEd1NczAxjmhn5GumbZeeWnrcqChwnkRc2cQcD
6XptaxE3d7K6iYWEXygNsfN2QOo4UQV9lsiLKKWPh/sivnUwgQzNZKf42p0S2stUDeZNay1YlzvZ
q110OJZScFVRQ+zTZ5dCqs20J/U9swsyJKOwgnwk3pbHNZqDWRGsKTvtVcSGK62+iVsZWJ69CLLy
1s+dlwkwcUG2+Pm8PKeLMy8twJasAnS2OceOV30doB7vB0Lve6oWWjIesMmbF2giCq/eOBzXdTo9
xp75qpU2qOKuXFbmtrBnWunP9RybDfm7kchvupqh1G9os5g/0U7Tlb3po8l++rQIzuEgC6sGTr/j
yxzLMEW7zQvmZunclaFxH6b9oVbNfecP+wDUYtyrPmj2YG5kioxRp4GtPY0QN3eq73Ytg0rJtwSP
+HwW9V0nFfs+LB6iNNtlTr3EVWcxDrztO6fxHiQl/6m3nuWOY7pVTCRYbJCvaaA/mZy5C6mN95la
UqiihWaHzjVLvQsHPH1a9OxpGQDnPr1VhbpqYTZYEQgcaN4DK/bLhYGnVVVB5Q/dBtDx55PgwgHP
MQvnBDU4B+bJSRzj4xiQZTYZeZv/HPP43mRnKqvogWzi0E/WlTrIeZtGTDlo1XgbQZ5Fxev4XSZ6
H8dQZjHe8LX7LqnfLWeYN1O7zrUOoX4YaFGrrxooGj4WdvmYPQ2NCnuhVGAoI40aMzMrvDI+fwgX
DiKq5lyNYMEQeZw8hDD38si2sAOJFYn58xanxUZKq0Vbov7VVQsP8mB1jYR1cfnBkkACkAqJyL6P
n4UqBUk1YJMzr8N+IxXeL4SvgV2mX7vUrHjr41urTa46mJvKTpeNN8yawFykeC34TbsW/2mxDue5
VE0BKaS3Scc4x/lKmn/+eDRxJacrkGIpJRwu9lzHoc+aOqBwGM67cS9b/cGmN+1EXjXzRkXeaskb
Fcxnu2zqXVN6sCgr53m0EMSsDNg3rQNN1ZfQkY2LueU8DVMbLIJW8gC2hHxGhnmUW/DEQw2elYTO
fGYLoUs8GGJPSzfOFEGPbKYfVjoux0xd5+WXz+/v0qpzoBUIuWGA9qdM4zKMKwVtZNYA9xZwNMyN
ePqip+lL3OZbmN4clr25/HzQS6EuvcF/j3pSCcC+vdTqfAjnUNsx1zogPL8BqecNxax30OXA2dEq
ruyll87A38c8mXKRNEWoTyEaMcrJLowlKjj+lQBWrOCzuWJQRhFhLBHPyaGCnnxd2j63paCx4qvK
W96kM9vLHrymunaAXdi8RI8VDQC08xCYPRkrq6s2lkZyymmsbsdguB89aVv1WQyLN7EXUzEdbLW0
l2Ulv+u+c6eh+qIZbpzEyzYf1o5WPGiYk+AnpWoLjDfuA6sMZ2XudAs5V1dVnb9Umw4thWiOW5Sm
B1du4HjiCRaLhtw4smIUTUTL/mTfybNxHMuGJDLkoHkMpUecoeC4KzNCh5kdWVfWsXEcd5yPJ/bB
39p2XeYZxWB7lF/TGgrq9AyC+rb3C8qloMpUqQTEOW3lKcxcxwPsneXdg1lALPcglYe4Vfmy/9DJ
wb1GJo/U7Sryn/t2nA/ozQi1/gjPtDYAthUEgGrGOW5t1tQtPK3b2gX+ERG48UkF6mQ/+sOX0aq+
mEPwGu2bRp63Ur8K/eS115t9ajbKPK9RvzDl7qnrdQ87cnK+OqveW6D6bYX9ZGpuUtLeruZqu/aa
aqF+9m6QwiYqwmgQAB7H8clJNSEDAnfbCedO5iyLMlhaYT8HkI+A0Syz7nhQi2HqYD5X2yJQbgNN
3z814BravrjrZUzFM6t9NuQRJ970fvAxVSc5LyOSyUCD+mo+Fv54F2EWGlauvsSxedYqVMzoC4zD
r5FTP5W2gZTtgqbaKl620zARG0dni/fOXCnleV1YqzK/6ZCmh+W37kdlOarrQRuvVACO1zNzRjg8
C/4g+ThIjtO6jT5EeutIzBl/AmzpI0E33qfyD7v98fl+eFIt/2sg+qsfXUGh03SyH2qYTnWxSqlh
qiFhbHTFmgX43FhZvSzk8MEZb0fVvmvw/Khs59GU4jcH8vHbYO+lbp6kCQYM2qb0bM3NNcRLegWI
3TULhpNK+X9fJMES2yTyDKfF4jJudHMaYtJzcNty1Hwx6/IxTSjbDegF6x5kBDNx9XY/IgAJzDeL
l55c7D2pvALsP4ke/r4S4ceKMA7IotN9tsrVFFB9JpJnj9Co36VZ9ThJ1Zcy6nd9Pt2qrbUZfGcj
2cWh68sHQ1HvNDWfjdojKAVX7dUllh43qV3sIl29VYdgoyhwgT5/rSfH3N/X6XzYSFDQACVyvOeY
RiJZ9HtJu8ZdqG8U+1tVbUrrpjV+toCSCOuD7unzMT+csf59Bp2PeZIxaIUvDa0YU86IZsNin+XG
yvme5PlSlrod+GQctQo12yZs6WFSggUq9sH0MCm7ATCBmuBx4ynLOIc3HO4q1Gtq/ZcRq+gcDgfo
Gp9f7kdd6eRyqa4RXKHJTHngtO4EFszPco9XWZbDQdLLZU2v1ygee734mcrGtnD0vZ75NxbsgXHU
XEHhgNy10nr7Jm21Xdu8JdNL3ldoDVh7bVS+YBXTjupM6dpNpzcoaqlbYn+yiAbyfYs2UEwn8k3O
jVdVaw9y7M9MP51pgwM5w1/Z/rhWK3Ovh4k7EZaX0jy3X6t+VkuQWhVpYbR4I8TFxhiTufgeVPtC
SV8kW8J1WlmoPfVCf6lVBXJe7VxB7gyg0Eqr43u5qh7KtrwX7LKpt17VqTv4ffDqj8ljHiGaoPVv
Tnct6zg79yA/iwYzrlvCmvG0xWzrsVeNJvOh7Cfs0G8daTYBe+3bhVbehlCh8+kQpQhUPMk5IjrZ
X1vo//o+/G//Z37461XW//ovvv+eF2MV+kFz8u2/9u9d87P8L/E7/+8zx7/xr/nj/3n641de/bF7
XD59+snVz3z/nv6sTz909Ne5gr+vcP7evB99s8iasBnv25/V+PCzbpPm40q4F/HJ/98f/vHz4688
jcXPf/75PW+zRvw1P8yzP//+0c2Pf/5JXPPbahB//+8fihv455+79+R9rMP3s1/5+V43/Lbi/IMM
iaIkuSKVaLHL9T/FTxznH9T4aSsTPyGSBhzrzz+yvGqCf/5p/YOoigUlyhrwz+kN/flHnbfiR/I/
6MdQi8PcRcDHBDzvz/++96P3+O/3+kfWpoccEan6n38aDP97sIv7D9UsnLHYcrBFt067eZaXWWEm
VxC4goC8RB3fWOPKDIt09VZumOs4BbwFMKTvC0N6VQNZxcvMu1EbO7mPOx3fngn1D7mDtywH0k8K
Gvm+qRPFteiaBwhO+A+FFSJVk3TjW6Ojl+mXfj3T7b7e1oVuYdeZDcuclpbvsWilZ8WLrY0cV4dR
7ZT3WHuR9fFtQj2NM6I2XquyAtCjBLOs8rxbu8Rx0lSkQy+F5k2F4p5ZKdV9QZNvk5G1HZpOl4SX
kiQv+7SCimtJxasOXGClJZRSkNs1rzRjTyEDH08UegCNUQoFEBPFE/8tRE3lkvMrymuQIKa5knCC
uY2T9puPbL2rl4V1Hye9NZ8y4UeSWPJCGeFgKwmCApSyoAkAB+sDMIGxXC4nrXdW4aQgOKln5bJ4
xODnrcmKAlEC1zRraDldFT/5iUXUrbSUQlUsbqvKfterSp0ldTve1VKAhMvU7PtIG+ZhGLa3RorB
1DhphduNVvHaZZCfpAp6sJ+GV06yD+nofx8NbFXUZJhWmEBStaQzIDKg3x5H4asejVWlXNlhDHCk
+ta1mb70dYY0R1lemLkpuRQ981utjOtDZPl+5GZVEeLTs0x1ffxqD5U616S4fLRgmBqmpC/1LhoP
WakMi6wr5WVl6eXMcdLgptSQa+IEqO+snQI4/a7KzN7tObF2Ton6fpKjcdMg/In5Vjzs6qZKF/FU
2vO+1sqdH6c6coiTS+g/HGx5usEpeDLMfudN0UhxO6jdIc6yQxEH7V2s3ymOrz2bUqhtAXh8+20b
+Xup/r406fidZIdCLABZE3AEwmmJcv9J5OE3oeGkSpCv4ibyN5bWQ4QqzZ8mBT/E2NtXewgVt5T9
myb1pJXsAy2xbDHfumI5GtErNsLO3EYHflVMFsZMfbHspW6j4UMFD92iO0MYVUkVyKU4eJuGaFd4
HXnLYD4Uur4LawR8gMf+6kpMlsyknFy/VQFjyqlbG5vWL7K5U9lvYYJOlVajT5EO4rT07IUR5wYE
6XLE/kdfV32DwqNlAsDCW6xxoLHWHhVYiASzEv9V4DzmfOiJ9qg2zGhs1duy8rda5x/aoWu3Duf4
LMjig+yHT44SgqDBYnYeSJ4+m1T1MPqY0pvmWqEL4qItfucpGfGDh1ELl/jx2TKwhLlaMM7gDO+b
kWpNnEo/nSidBUqAejCNMdUGal8pONwqUorHJtfaGlGxkJtfsUOyRjt0TgSWzKUkh3ApDbu2b5x1
H6k/eiYFU/RXZdj1rG4KuEcVtxxjMGvXQz+jRFlsYl/NN9bk5ZukyJybyRmKV3Zf2010x0fnqi42
maKunZwgJSBZu9FirGvzoRznSWOs/DyzbnM16zeYJDzkJr4IVZBZIEjl1u2qlZ86xesUV8WNlwqf
2TpEbYjOI+bSE7RZ3/TrezabZ83Iklk6wBrutcB4zPUuWFt98jMv+3stGtIno5cGHmG1HXIzvK2T
6V0Xm2XkTPVdVk53lRYeDGiDW1vzbNRn6oD9q5vea2N46nR/WE5RqeH3XX6pPdXYxoaOatIo9dqN
5uALgJyq9Rpk5N9lM/i7xGjrR1UwnbOo3FktKOPA6ctt1huVK5RYngZrGB8hvMBeMusZjgaA+LB1
ErDpcKsbGDUMtd4tc6/SMF8yUI8tWxOgSFzBtfIDRK8CZH5RO2/kfSS+wpQX8dHedtO67pdOO3k3
Eu9qXwHKmpfxSpasbl+ljcJEoWT7cXO55Tz4OTux1dkCjWbnyyGKQD8NabrvrK659bWEBF9csJ2N
SzPisTZ12KzQXyoPUjsUGCNN7Qt5LvYZ/U4bxv6OiLp6GUkIy8L/kqOTCvCas8y1ncqdfNuflVUy
vDPV1mnq67+KekKmXjffUVsAqKxL0kProN3YZ9NeDbPgNQ69+cTJ9NzRKbr1B5Lxj3+vw3wV5QPa
XEVmolHAIfnxP7Uv6oUpjVQvglSBzCShOul2Q2huvcwwtsPHV2EBIwFxulnjBC3kvd6qMVb3k0UF
Rl0KULMwYr9ZSpFsPBrp6N2qvfYaxHxH2FFulE5DYKtFdjQrkmTjhFZ1n9ZZt9Il3VsO5MaLRG61
57jtE7dS4nrdewV14nrqZp5jx3uLS9tLevo0adabXwTdc54XYLzEV/iQ1bO81R4BM1d3Kv3sldnn
aJJNBTi5oJAXbTVYu74icC6dmlUu5+muEBt8mFHSWjdNaG9apYg2XlE+0cYbbkIpsFc4x/g736FN
wplRUSiKzUVoSrD0Rudd0Ba6FTV305UjLVl4Zlq+eq1zH5kdetF5LL03wN0KBXG8ulb7vdGE3V7x
EL9Pi72mj85D6LftMhtDfVUOVrmnsQjXNVNKe+fESaC4etz8aHUfAogkfyu1DqtU6isLKdCgJRdd
vu/q+FaWjOFO1sIEgcDw2WvTm79WPBmKsnDGnx8LVw1LbL8+/r7DrNuMeq4uHZtqWIiF1u6vI7e2
pq/NEEv3Mjbdg10qT36rKU9Rqi/bRA/vk+Yxxr70hVc/cFB/DaxB3WL7gaSulFdfjXIAdaBWzcZX
1Orr0AazPkqkZzUx9V2VKKTr9ugfOrN9rRurWTc0EGeBFnZPCTe5dwL9uU277ilQre4J8HDVpubj
mNFDT3rTleLgxbKn4JD7nvSifYuKXHsZUXhBsg5RzVhtAtdnlqL9Vhdzpx+dTW1V8stIeqfaxXpI
Te1H/hOAdhuTPmGLJL4IyODU6K8v/vqXSx+J9MG+JfWdZm1ieFtUjfeGWfVfVU+ay6EcfFN64xH8
wRfkuMx7c6iSZZrk9S4d+viGPhKUKbADKO9rD0pGnxHagb5PLE/bJ6mlLiNSAzdKMHkOtWB6Tsa0
Wfhdm+ySjLswqtFb4gc6PRg9K15zvO4b5kfzrDCHbwMyAHGHXqaXmj/UNvvm1ZI8mzxTWY8GOvSh
BGF0GCP7LjejL0HQPUyqU38f+IR4Ct1DUDQ5pVGvoFBcF1sJ8+RZ1mnGSx4o7SrohX6eV2fblMDO
9X2bp1o5P6zSQF3PG6JmiZ1iCuRa+aFHTn4ny5MnOq/A0sxOlKLlvZRrD9lErtD0g/KYe/UKjbO9
GtvN3tTa4LGO6H62dNVvlFoSEmJ25y2VMZ7LeSQ/pbE6bzwCvKxHfSHTvNsh9/qlXpvfR/jZ9ZDm
biIrGEDJ/pey+5oRmMgegM8QnhU8TUC2cfPUmNNXOVX6mZQQCUEd3OOejZZ+DsGVG6FyjZx8/H/5
Oq/mSJFwTf8iIvDmForykkq2Jd0Q3Wo13iQJJPDr90GzEbtxLs5Nh6ZnRlJhMr98bT0d9QGBHWBm
v+peWCzs5FvMyi7Tl5eumxyKEy6VnIazmQf3LMcgZut0WTNMxkTMEmIMc5UaNhlSCPUYrxjNtgba
3CeZkDUmLjazt7sakFCpd0z9kQqgSv6yZedErl7/qarTwK6Bx5bkzyCQMUPuSZUOFbDJx+yWr02L
GSvP5XVM2k9hA4CPHcmk/PrWLL8wZBn2/MsR/Z3eE5XclJNJ32Q6H9uZqFWRL7u+JbFCU8iRe4NO
QOOWGRWwOA8grkkj0jTrw+wA0EC7VIzM48VvyUmmKWUvuP8u6d1FQPqH49Mj7C/7aWV/zcvxYkgm
kF71n04lImcpg7Aj9xKLoBfJzt/eBByz6CtjM01MxiML8yT1YFentOJUBWerGH+7oy34zsDOrRiZ
vZ2jN4wvdWdf0BKE+dK8dQssGl1Up8wts1AzFXraUrrs8H1kdL15XCz51jr6PyIzTFSiY0pRaEK0
l9e8VrI99ploI8taghDlAjNDIkJ7db+6ySYrqAnWKOnkr4HYCc0wRLiYBLEm9t9uzvdl5f1JiuTV
Xad9U+h3duPhSPG6fZFXbaj1xi7vf7eFaiFncoyCmRGEinwn/NQ8Iy60gpz+kD/8qqbu6mYUYvb8
vmGAQKrMyMoeUp1Ty4wTrG/ssEjtC1aGLpSkAdOXkh5qZrBId6c28tMWBuLsmVT0tEEX21PAEYqI
bFLdKzLN6su05MnJErIldJuzYBc8pDeDmM98vbn2Yh3Wyu9gaJI5dmTS7xmvI6O9Ca2yH3onOK51
l17n8lfuEkLr4P3xOUeO5nzOVPDg1vJvvuXZJ3l686vK2aMv4F7yo9Mx65moRbHXFqpNa5MwdUut
c4whw7maotbopxidWNNISRkM7ZIQWB8q23uYJnYDu/6cbDyPDs2tw5bASdtdiDj7YTEhLPL8Vkzi
lxvwoy19RG6K1JtkkPqJTbK48wePmPnJ3a355O3llp2x6jYgNkZqFLzs0UxX35UadBJE8ucs81BH
rDNZXIqZhLLY5gBFB3NNiyk4jh3nNtoLJJrvslJvJDbXoW3zCM+01Qy2JYnmUVNka3J7w8vp2GY3
L+Ohl355MmHBHXN+m0bXI76PJ27Vp2dPVuEA5nPmeanRAsxnTAvTkOyIUql2dAHrEeJHWL6yuCZT
+iJs2mFGN//OkBi5pkqe3HohYnZegJv1U9HIOgx6fh1frvddLx6FIGugtdTH4tHAWzc1i9X6llgU
8VY5WawOkQRtOb+VAn9dV91azfxduimsdv/VH8m1cbZ8k7jIdFy+NHDERIYQl5RgBANl3vfEIgFN
8JGoXTkN3qc/EYbqt9VnOhK/RERPHS6e+bpW1q1v8nrvaNXHoLh1LHPOTqvnP9VYPApFZu/AAoNz
mR0kH6ajLdJfSiNPtsGFsS+0A16KL9l0lznTHlaLq+Vtd90olvfNBK0MwRKvpALFHcw4u3MWgbCH
zyq75c0ccuOkObEnPCeWHTt7O30BsIVum8+EUD9WhccG7CJwHTdYKCg/ApEb+NyQJ7GqAVOpnvtR
Gx+VZT47idVG9rTN0J0//1y/pFnPiyUqygfRni0BQQnZ+Ix3DwJ8mB8T6kJhpnUIRGgmQ9GU4aR7
rcFbXNZSv3vCS2wTGNQfLGPAOGua56SUb2KwrEM5rmfTQErQJw+FKuHRV/+SGSaZ9UV3D6hEl0PQ
7WrpDVe7f8pMXky7Gv6qtjjoTeefpG0dE6Wjy8vPBoqhaFaWHRE1xTFWzG8/b0+iFUOYdTgQOUyd
vWnZ//wiqrObuLfmCsECHZWk0F5TX6cCbFtzTMoc4tqQr2OhMjY2aziMJDOGkgCLn2861sZbP3Fj
Fs7wuM4acaJw6QHKvA63dyHLuSAo3I9NFQyHyncuScf+4lmftQ9SOCfDX6dNHvJUvBNU+DCWtXdy
ncwPWzascPCDBx5LUILejggffSXN5K/ldm3UW+TU6OJpMTuWJIxvDtf/UiwqcnTh3evZeuCYQEQS
MBKD4roveMnXIT8VEHT3hika3p+A+RexbElUW5Whcg98SUXA+s/A1QyANhA0YHqvoKRL9POSLVP+
wdqVnsEkLgvPOO4fAqhUNcScdcSu03w/9Gvtn6WlFBC014y6ydOcWzsjIzZYjdPRbMj6WBoyy1il
6A/5+bGpe+bYeB5d80YPLH9bVibyoWdC3aiTQdfxVpBQHRhlXOSiDz0tIBa8Wt50A5auqlr6rEkh
8TO423oruZbOrbBJL010/5MA4Gfgr6cSERqeqTIP0zb/YGChBnswDt5CrpQzyfqAAePoSvaxxmvC
Vst/y1z7F/APO6FfpOlb+9UXAuJ9wgBUpMYddzQUU3nUZkcwSGgNlGV20gkMQhCJ0K4WHHYDZb1Z
wfLRCEK9G8M4bCqmUFpBetCFQ1jjKONGaFs72RqyZf8JkoQ0P79GL528rrXPPDH3emwl67kaOu/Y
TdnZrNuGFb4G06167QDR/zdIKyBGkU3HblmuALz5kfnbjMx+hTybhHus3GUKrboNjrNTVld/UqxN
63DSK+MpT7LYygZy4Be4/kkyLjoEkmr9zXM7YvxohSvhsGJ3Igi8yx2P7YMUEEull26l2L3w+yJm
8zHDtUJrMZnzA8uKfiSwKzmU03J1RN5GnG+iImsIiUnFHWrZiHCFLdpWux87FjUbMRmhlTSWN/w8
ZRWkeDfTQ60IpvaKeuOp5os7BWg6EtQJmXO1mtHeI7HiMrv9nY35MlxKH6V11VOGPpccsilfrHhp
DoWTz9Fk6P1hqlpxgpXoI310ln3wuAqAu4VG6dBlMj7VXNNw9WY0L6gMn0pfiZ1fiGH/848/f+CV
v0/M4qL0QDxTEFRHmnpJ9T7fL1PhxvSt8jeFnb6hzeOrthEPVGihNJDTZbSWGpHXAFpglHcLtslT
2Vv6dVK+PPizd7KX5hN2BN8qC6F5l48col2Y+9yxT1tGwimYN7l156a3bEp7aycJ4pA/WP9QTOV1
dpDTqLEOzqVZ7EmRIQY9WIPrAPkQ9WMHHpWs2UNZxEtuRU3rEnc+hKOlpnu9NxtW3P1aC+ctnRfa
Ms38GxA2Wgan4iCoqTv3omGFfNBKvKyGr8lD6j/VLtadUXOt0/YBtEbeFFVHv3Das7Iq903VnQ/n
Cf0w2mZAiZhmnNYGsTHJbch9iqFf2cWt73bslk8gMxn52UJCIOacsPTH18RPlk/HNrSoG1R+HRtP
bLcWMHLulrOt9cTbC/p8el0curywXkUryQ1yc1IFluE+t0SwA1GLtLX3D1UzDnDFpvHQADrk6foG
Ri8PCEX0K1k8YzxVTXP4gcjz1X8XnrY+BGLqI2Ut8i4JjO+1QNnLSN/ThZTnCN7c4OKV3dPP9TES
1z/Mtgdn83MYctRasjlM3bftPHlFPr4YY8W/LPi787SBkLli1QCl2/13EzGZDjuOLmVoL+1w7OdR
Piyevc90yWmjFO29qj3tZPrFvfBb+OQhHy+DctRd2Ttd1OTLyK/qqzPU4b5YESKuwlYcqLzltGpo
0/57BnpfLpFRGpd8Na1fOPK105Csn0ui7kXjq7tFtVipS8jSg5QVIp0sqXnrU8nndcTlv28iS8K7
0s4zDnoh30AOOVUgSCa18rWyy+CYCL+OApkdzK7XQX5ThQcfkQuciHG15YjVvgRKq7P8QPJd9SbN
No+J3G7OKfThq+kR+GLs82F4872pv2aT3R8tqZkjQa6MZ1ZSSYLk+YPD5Kcfk2ad3pnOYL3qonl3
3NvPx1dZ9i8p3OUx0NL+rvbAIUrh/m6Gojj/kBhjsfYAO1a7q3LD2XONKWlcJczAsGXie1PxB9vF
3rWU/Q8Met82zDiJv1xLs2xulcE5TM99wclDBx4HiG6dwj+svVbGHVOSqD3aGOyjRyfVn9nUu1Cl
9aOmtPox71WFDUivH9lNs1AUqU50KzdqIWz/bbuBto/RjMzV9yxxilCrx+61mycIpZQbuT3qY+Vp
B8fPoSVr4G5dIYVI1UCduaWdsKkfy2qw7vrEeZB9Z8fjJJa7kQF2MOR6a93ylOFveBAKBsPwMmac
oCXSyZpeOeL8hTWxXlWeN3FOqVXYZWzemnlxNN154bxrn4cufRorNiljOzYU3bxs/lznWaIDnsbe
Rj9TKUT6Qo/bmhKGQsJ9bvbmSJOL+9wsJDalpYjY8efbZKzi1H13BGw9jI5c0DeODXGkRfBQBzPd
QMqZD4gS9xqq/o+gsH/X69WShvXW5tVyj32Dk8YacM7Kkg9Nmy8sbvI57cqvKpWc9U2RXtIG3KAb
g2umT1g2Sn5Aq5b+UQmWV7taSRJCTnYI1JRGP/8CsMrbWz/XNknyo7/lIzJyRHTINHE7mE7cZPPJ
nWzwd5Fn+p2e04ZYGdp+sNvkzV0TcGWeCR6V038vOPMcK19C9uJ9HeRwH9xFIj8cuuh1BwFrxAHW
ZGZsslPW5lccrdzvqsT1XAL12YsPFMCOfKtd0Z+qXOvZAZCPeRwCZn+82GQcx5z3h4PrUNzw36/u
VWY0gOEwJSzvnVotTs/Jf58cXsHZpwIECv6ivmtcUOrt2xt67V8FHRBuV577XDa/8NOtUb6wmBKE
hBm9+fNzb4y0G4894f1MQ0SWFF1+L9rFIJNMmEfd0uRT4JKeKmHVWDR3U6WWd7tHjkgAzX6tlL+T
OoRGHzQP3ji8tIpXtfFTpPoA4Vrraw//7yut4NHV0vl1tKvskHFqfTV7tGLsPx7jx4euVb9bHR1V
1SRUPNUiHrLROpa5r8UDC9rO/Fl8K9xfP89p27DFLH3inbp1/GeKaXy0BjAi2Ppve1o/XOfuhw+t
K6N+FQHVgzARq6ZeA0kWgIO2ejf61QTE3wzMb3YynqvpIyPw+5dlK4NJzUdwWNzmorN+aT2Jmr5V
6hxDSwxyY2rd+97juHjZO6cKdRYZZ1s8v7cfrcFIXfjhhx78WaUCWR1S6bSnijBIYiunLMrSI28Q
9YDK6OmhWeXTgHfzkI4G7WdFdWl0q/vevtCmso6cUpoHzG/NTZm6sQ+ybQNbymM+YiWJypJglNWZ
9XjK6u5uGrRLs9FsYK8m+sTy75KxVBkLQRfbV9QWU6Oh+EpTy/DcrsMj8zBZSaP+f//QLBzZ/zst
/D8TCCGFScbCHOqSkEQc8/+0IHW142Gpd6cDH3YKR04ii13m5wXtBou/QSlp31MMI/0ianSZx0nF
TDmXq4ryeur3Xia5yLb7VjnNcmO4LC6LZT3nuo9yS/tInfFqtKRQGXo7HkbbE0dLn4P4v9eWmjT6
bIN93Vbry7Lxl43fMQ0RNHRoOFLfNYl2/N8/L/vippv8/yUEAQ1DAOz2FkFGl9T/tMTWgOuqyj0c
RvXwhjbmmDtNE61Ab3Vli7M9pxXHtokFOLflcVUU1fg521PaL7vJaaK+ZtuwhbyU69Z7Q/ZYaDhL
srMlRKjm+qQTUOtpLASLIhY7iiFbcernD16L16pdqqeWUw/3vaE/zzN3YJg89Rnn7GG295V7ZAWs
I/C+70a46vBz5s5fMQm/CaPfm2vZUK6Tl8TlsSMuSh3hSuzTYI5XV1EcysAWWcpxo2YuUTjsjbZ8
tkcEw1OymKEYjQMJRdZyocXw0kxqOI2coDLDkucW77erVe9tJq3dYOXc4QLv4VAksQsNe2j5f0dW
ZTRp2avLKZn862nvtV3DHG/d8dTYsel2feTGxbQxq5me7Se64a6aX98a6XghwQJphH/2mHCyCJfA
/5AacFjTqj+1lXdRIoIcr59/WiaITr2qo8RdFiTBQULX1/ji9Tyo7WVUSUPjskF8Reufh15zjlPF
zSnBMITUXn3E71iaOCmCmvvtqMWuT4J3DkdwIOe4sZS502T/KmqLA5GrwEb/FLAXh95efq85cUpa
TpcbWXnUXy3Zl9VX42migCwiWsoMOQZ5h97NxEmXTDMuTXdkDbmxpydaJNzkS/STfetSoKzADUqe
jixWLrzCIEd3vxQoCEl/fNKoVd7NSH84sutR0ckuLBzhIWYe/vHRbD/9tejJ3ZitJANyHGT/ynZL
t1lNNoDHcm+e0PK9bXP6R6IRFeSO35ECtl8kTG/qmlgKpfzTSgt+PlliQ5Bir4jERT5g33SF5jFh
e41GK/3M6uay2iRCJuP6Ow26K67La0lVadiLTDsYmpwOiAOr+ZtDKPGMIGbc2SDCJEcZgEbhokwC
ZvdMIOxovzyU6mWSyOPgAkqP2tUr7GLv9Kh0lgHVLcjOucwshuX0zMU8Ftb6VzjiunbuUQT+P3KX
enzxxecgTmbCozIRPkmCX3ZNelnuXFyCZS4vtXR/a4UDlqihoweCY+Pi1Dt0UUVlZaw6k5vuyA+z
GkCc0zquUfxMePvJmdvwFX8+GKOjPa1efyxVQTjxt+uk5gHFSgE8O99b0rpVuMWO9AAUke8T4WxT
zNplSbRoFqq03P3IJDy5HMLJ0DhXejyzi7U9xRONrogntMl5U0E0O6vYBRPcDUxPta/6rYnHO6DI
6I5uBZG+tu4OuI/8b/OXXjB0qKw8TCWHXX3hpI6hnuyE9cLBYwTo64c9rRsT5SOg6k0ZJQjsL6U3
PFT2Qo+ZGNmj0KitpnaefWNnVzMpMSh0evkvR60Z5V1zXNkZoOCBbbVpeS/WoTs6WfBdapA4op6z
HZAdbK0Dwam3FuKJpj4JWyvDvKN+ja71m2Pk/6aKD7Ykzt7KxIHeaAqy8jKIs4GPCnzxanVbPYlW
3hmBbIjT3OliaqJCQyVrSD/qg/5aTU76sFj5vtgq1dYt79Yv3oa8NWPsbVHvDY+d5300Kv/Meox/
I6NXmBj2Y1/lOt9ybWJMdCjQQVxXWc9kuK8qbgWrek/TDnTf2Z/6gDD5kkVnWf0w0++VYYLuuGV+
r48u+3v7Mbj9shdJ9e7V1nHWnPziJ8VfYL/k6CiVHOp54KkuMD/5rvY6Su13U1SfWdbaMYmqEW9f
Fw0trwEJNR3dJ+MfV40P+Ek9PKSruDaVc1DeOrzCsDlTsB6Wta5CP3/UKp8xPhm4G5TtlqUOfMVi
OaSpOo+dNZ2ZsF8rXwvCykhbmkix6ubztO9KdcqL6kWr+VxBmcJh7FAprjvEfU3M8bALZx20Np/Z
68by1ehqQjYFqW0TP0NOr6sYyMNeky/fQlOpqC1IcaT45bfPASbMVZKHVo9806u1x6p3ieHwIYEU
TJXHWHalBbiOJoE+CiB5SZYy3CcpYTlEFJ1cke8dv9wagQkaLQrqIgVRw4QFILRgd3ed/jFQ8+95
3oaAzMIS5VbvvV4eFtJbgIWZ56UYrZ1rU1M+6/NztiXTLi2ikk4bjyVhYYMCetSXAck/g00U5EHM
MvNpd1qPNIQAvIFcEaqL9a/UQLih1gCFOC0mZgFBkiQNSEgAVOvKm+ONz4UZ/DZretcby38wnP5i
Ttpj04C8W5li1McOJ2xyDgLNeMjLVI+dZr7VmvneFs6pSdGDQGZidyiK+8WwdvncPduW3cJzBAON
ElZ3TQj58DtfXWrXuC5zmR/qwuOBN1qkT8YKdk9DeeFeeUgCFtQpwGSlEUQVTF8cb7YEef1qOSTS
oezxduSdQhjBooazli3HTpiHJaXheiqfKKMZQGbSv77YDzlAF/65CeVe5/CYyK/JALpy5xeYU1io
AQuOq4KCsUWcrSGgX0R3f/tjyvc19ChnX48Lh6Qz9D6b/F37RyIFRSVc5MIy0mjV0AGJsThUniUB
0Y0/Y20+BS04it16r4nB/TNS1hwHzH9qtINEZZg5xgtAPZsPVxqtpXrotCxU08qC3CO10l2TFyr9
XfUk5zfA73GTZGfkXsND38krBQr60FlHttKBCrwyTszyax3n1wV5xQ4dIrRn4cB5BcvTkq7sYu1M
iSP8Gy3Vpb0DHWwBJFdWzxWi0cy8/gQ+lkYePuazMhX6xFr/1kxJzfVMKWRer5G5svbVoF+hKjoV
baB07k2fnJ6teEjG/YDIweN9I5EjKqZZD62yZq2udHKAHMZKR+xTy3yRujrj+OcgwMgnhbVX/fKc
m8aAYmMA/k9d4pA1iwJB0vk9Ag1JOC8CoPW3RDWonZxvDoAbkUTJrDtUePEGHvIZRm377plV0aUx
d4+BmVwSQVpg7qZGjBIALWeqc+x2rmk5h7lt1Qe/Nz6TqiN1IcseikQQ6x4AgthZPccmQ0LUZoE8
6xm8s1g0Vh9fXoyl+ddj0n0uqvJilsZjpvFETvgVLt463o/BtELlGO+DB11vDeq1rrWXRDJbeuk2
FVj+41RTOgq9N/ruddALokUcWm9yz/o1kBEOHVocWhdYxM3cR6Qicd4NX3DGvBuJATVr/FuN2oqK
udvqK7pI2tqFzpo/vbWCs2beflgstiw075Hwhq9OsYegjuL83/rmTTMp4LA7KOqMktCmego69YsM
Gf+UFVcyy/8ZU9bu29JfzkmT7okucg4OPrxIN0lcAfXPdvzQqx701Zm7feOK5TtEal8i6P8xAIVe
VnixBRodKh28YfNGhCu64YiOU6Q8qF6rBJxQAcnsjXT+jfkddMD+N7bZePZGMziBNo+bYASQ3CWT
2dBFaHrbW+SOBteg2s8UAM9gXf2mWJWK45UzGGFg8BKS94ZUBQl4orQwkRIkw5wuZqbpYIi5GdZ5
9jlWGdvVgvKi7Ab0Id0vqxJu2M9MCb4yp2i5Z5CKSSE8pSw1YGvNEFmJ9uHNRYQtanhUpeI3rP0v
zeMs1BntfOJo/dzW5PEPPuu8ZZuxnwFRUXlf05sdyq48ECQp3xR5CLQsDug2SRWw6mE8D+6EKm3y
Y2+GoFuzt8WQ8x1qRBENAvsbj7bwMUlB8T+Z3TI/48iGzafme+lnqN5UH1CS/K0yZLYjys+m4nux
Uper91GZCSVhw3RbivVFJSMlOIusTimyQI7afag6yJVgqOfr5ON192UVDaNrP9tTnkAi/5VdML8r
hoBwrdebslEXLDllqbKDuKoH8Z44WyEYiwc7kfMIHslqWzpjtOgIHEnvKHddBwIZqCQ2qsSnqn08
Vonm4t2U2Z4lMIiHjuVazijLs0zvmSHxrWc+5GuB9KiU9+moXWZSQcZko6eoiwqDNSv3ZFIhLXcJ
OSWp5U7qomOvs6+qq7t92cl55+SFgGZInvqu+OxXFEZ1PmlILavXGlbuUBAuirP83Wm1j1qkb4g5
WZAzfwvIJapadjFden4kAvvmAoUBQxYfhTfWe8sX3rmpW+vkeNkWnLLpAizKz90a71A9Zu+KjH+l
dBLsHWOEBJrI7GurIJ6L3AM4yF50njoxMZJ26bBGKyT13Lt7IZPiMiYQMIv4qrvFuVDaZdCs29Ft
r7vIjkhBcpn2KxDpp6wd3FNjbp+rEUvMf3UqtIFwYaHfbHFv1yUaEi1XsV+sjFNWdvbnsvqEvasf
uZvN5h1Zo6nC6zdJ84oMA2FSFhwXrznq6/rXzlBYVTrZdAlx1ea4mVI6LziMFuOO8pIowNc/7xkr
CV52MBU45o3lHnybdwgs2IQCe9Gb3L8rzAHfIytESKfGnzE/dWps94TdBepNeBP2gYEwi7VLLko0
IL29xJJWnbu+b89pSdaCj+JxdR5HR3/2VkA/jpbZ6M6EkrCviuakLX/R9/nh5BHePvnOH50OxJ2u
I+Po6RLKuk7cQZRsIU36Y+/5sWu0d5rK/vp9oN33Nsd1yPZLylEW+tmZ534XjOXKqMZRZirS3aRL
4+DIdesVp47XLu8zdwbk1DoRbq3nrC7N/ZJDlqPR3aR/Bt5gIjWT+lvTNO9iVPKv3uZip2vtX/CZ
yyIXqArI061B/VJBjTryvvSgIc0K8RR6qJYzsfvL6YvtKM1cuOpdZLVksaa1ebCS8WATjTqZ1b5d
xXurpa+rJCVmZl2jUSNi0W+mO+W2pMtJkXAZgleqn5fJqn8ZbXGbxoD4zNrLo6G2uz1sVQ3+xV6i
QhpcXnxSgjUX2T/zKVTeaJkRcNduaOFYqxHfIZLADgGldZfZp7mc24dFI3Qlz6DRB1LzF5tQFGly
E+omJ3nFyd98/3uWrLxdCwnRJ2pnp/LXlHsofTbBSGmg2kIBDOwyIJnVgENSw7lbZAs4XQ9B6AQB
7AKBdcSSoIv703Wo7pT0XjrdfW4lZYCkFANHdCK9lkH+nQ56d11lfvaa4HNeCIHJPGQFi5DXOVnf
SokEda4FkBWLl5ESKTrUkHO+XkVAs+hOrOHBUGgie+qG7UHIk3SQ+iDmWXR1UnA4kO7TZbaSx97q
iCxuOQ64hBsU23ZeW0jSZht9iz0nqBaz/dCjASpqnlJGt39+Nmxn5oz+57rE9mXDn+y80tJfbAD4
MM+TLxk476NfBIQdM61ZmRWXQBOhlmz5pdKmBJjMUDxgWw6nfLFhWgSiwbHlYJc5E/1rlKQU3Eha
dnmR4S0zcgW6vd/oyc6nYiSiThyJ/cCVKzbX5khNWjZ01X4gAipaCytAiFFw3JMrQeWiPbtuZu/S
vkTFpMnqfpZMkUOT+sdlhhRv9IUh2xzfunn0d8Usb4zO3h3mT2z7iXpnrDo1OicCBpXp2GtVxncu
zihjKuZFfO0qVoJLaFv6o12wc0/gH9a1dRmZbCwzoblESIg+tNG4c/oV/fm2j2dSiEhRp1orEFuR
MplaqWHEloXIL9BcRiMyUaAmjXOO2xmr1EfVrLcZXDqaV21LT6bqnfwr1IAyf66b8p/WmUk05wrc
IB8eR6PyjxLaVLHWFFq7gaNVEvujS8w2BNy+nEkI7m8qCYAtrU6GZstGqi/evVcmjyRQvTQlng4O
Rh7SKO1jaKsMD2zLbI32He1DhSmEsZmTQJgX5nLU3Z6b1N3/vJhtb56nfPYgEFwvImFdwd6ZfgqE
g8IT+WTFSd+8NM1n23nunbeScOgmsLMjDxevIQohnU5U3bssjojJ+wHImqbfGJ1RpukLrezOrSyS
r89kVvW5b5y3SWe3MRf7lgfGkyy0r3HJTNaPzty1jkwv+gaKd0t1h39E3+nWowMtcwg6EKqpdG+V
mmLHEk8U76UcOSwElvoE0Sc8egx1frHFTJ82g4wWUPxs6ARiVoRt14Zj7hMaPnPJUbTPz2J1UPs5
lK7kCcrMUX34knRDJZbpWpEGHE6Tti8CBcCTFrGT4fibqgS3DUsQ1zKFtytCo+MgbxUcUpX24rYB
b8CQPwt2n53jDOiW59/cLRqBTf+9NBYkyiVKWTk+Vrp/J5ca/tYdkEKgZq7kI+Xuj4E//Kv7JWRc
QfboKA9QAN2tZdy4/tUxzXgUHQXsCn7CVpU/LBMz2raDk0Ws7e3EoOcP0oOuRweRUQInqwrEUvYd
hbYI3zl3au42IooCVkSxiDLRswdHBTkXKzvHIS0sFaWAcbteX8z9aE4on2oNea47u7DfK73pto6U
uMe84jn6nU+75Jq7W67SRMQagqdDN2Qf9mr5sKTuh2dzDva94kMn5iY2VX1Kl9Z87NLAeLRBA12V
PebGMbcOnREUB2+qf8t0nQmHKxxQSn88awNY+/AsBej3BNMXC92LNJHeWZXZvqHZD1YP2++NkKd8
B0byrSuluNYMDr0BpG043z7gklpz/VW+5baLAtep7x1v64we5DuA/4PnzX1s50G4zoACbfB/CDuv
3ciZZOs+EQH6JG/L+5Kq5G8Itbqb3iSZtE//L1b/mDk4N2eAET612khVJDNix94rAsx2qjh2Jo6f
NhwwlaYMzWG1LHUklyVS3rpuacOM9NQUnN1OL7cKSENiDGR0IswTeOgwWcmrZhYfHWiizZDb5/n/
rkYTkm8CfP6X0kh+Ky00lxMDuM6o39I4Qy/LXdQoejXdTbFBFa+h5uI+ZXDqtB5JtThhK0BGLTda
r3E+1nhXdcGbP6COpZHg4ovfgnmQO2XOpyuyZ6wf19DZag0HLQuu9NWkkveuHTlsmJB2OsGxtFDr
MsnCVcpqJBDYNEEeiStMuMGXaHGZQbhxOTsXUTqNS2JRV/wVb1Qoh0Av9Y3rQKnodaGeEtZ82p79
TWZ6z8nFESBz0lRK/10V5u/aYjUKUru9Mhz53MQ9K5mwAPiaE1yMvn4y5VQtjTr+2/RUS4Z7SjHP
LVkkFK2NrluosTBWLsGVxrYrynj32FUsPMF1yj5Oz9IWdSVJ11pMFQTzxl4gm3Uifg6duN+adfun
j+0TGd2PuQ0uIpzZ7TBiv/fdH9t4xto1Lhtc3kQMOMmc7CO3xoLgaXzTHRQZs+6uAGHCnT2YA6EM
xAO9/RKQ61dxiYEHnQ+UpMWG1dpn60+O3xAEwKcU8l1vSaumDklZgn/31EBuwbyPFNkNR2Oqd4bM
flBjCB/OplkTguNC95DYYudUWsmnViH4RiXjkd5jW5aoLbEUaW8t+8B99Secgm2in3zcIlY8H8bM
MzpVQxckmNgJtRhqEV9m9yt1frDsp8pYaNJUPHfjYFlH26x00mXXcmDXUlnH6hw7prHPKjhR7O2t
VQGrZ0DLHkzjLa8MJhPxXesLbYP1jZGN5dK1QCUJcKSvsgmwQWts5NA4cNRr+B/iV2/yjvdJsdS5
Nwi4HvBvUS+O3Xst0cG0iba27MY9BWZ4GQJsepT7XAw9Gz64mQXTjbVPgK1uwIWGsf8UOtV7mCQ/
0SieaicksDmanLnORImYi3pTJiPN0uN76r9hT01LQ6I+VZg8SYTygyOZAJ0Izfir8OpDO9CW+MGw
sAjALJwCkG8niWlwsZAqqaP+Z1DqPgidqy40XmzguBsjKc597j9rqYcQ4Nf9PnOacmUb2bRWeUsC
j9imwHK1mBJYvRTVd3Sv9961d7r4YvezhgmWHeO9RQMVAwnlPdPjVWmLk1EMy9rzkk1YYEv9Sr4K
pnJsm2lobwqoP8H44gfwMgxpUqR0Aqc2I4PF5FvPsmAiVVWwHW16Pmwewx659iBHy9xEfntSteFt
m1y/e3O4RMpsWZosAQtwCjDpSREcaNKIUq4KRrwbKLW/41rx5LeRCZuM+dAgtWfPiT6Ggl2qTGTt
neqiVeUxsGoGcxXF5l3kKWZA2vAJ6e6EYIpREuMpCXeQLH5qUv/gW4oZ1E9R8+wmdQpNyBerQV19
2nvCFAnvBK+Xobx6negFXkzbF0vH8zcxkLvZFysXGGpWiNj+JuVfQZaLFl1lHMqYf9fSfAJfPbbC
AdJU3z4FHTzFzmA1iRW2+7rUC+IA8ghlDqedwCvXTDdpNi6PjIrUSzk+kwvh0V7e8aSsdZHuvG4q
b5F/E6GD+tLC37HSXyjaeO0qvO5F27ECRfN3nkWpXNYxyoQrF5Hp0AflT64+2UtjYpTQsAsq8Jd4
z65lx/Snc8N4M5AgaWuLPDZJm8Auiisq6Uz2AYs1ai7Vo5uS4anz4b1IcVhr48fkcr1nmvpIemk8
UXWezHocf7QAIx57kgOWOA5/iPM7yBU8Sk1IvofHhwhGpTOQHPWGgaD5nHN+fFB5ZaGe5Sye9yLn
gOhrsOQg77fkTxZuUj6Zc4BeOa1/rTPsNpFC/w5aKKpFCdiyG6s9nVpDPJYvDPn0+gjcVQWJoAhv
PgupY1TACje9IArg689ZOSTH4eCEbnfDSeJue7M+2UVVbm0VxmvucvQkjLRb5aaQMQn9nnRR8l5F
Y38zMvsNcZ0IpIMYKHIcf3GXeM8G6bwtloMK4x5uItmT88XOH2/HzDbMhbWX/ijOzfyhqrAPifZM
NHVicDZkG5zL6jZqzrFIHcYhFumcwuy7AyIndqzW46R4fDp/YcQT1w+atta7Jjhpo51B8InUjRGy
WtbYydNExRGYM2EeHpa/2Oyba28QcmoQtXexa9ZXZn1scM2ZY8ZkNYsUsEKbIQyxO6PTM4VR1RuW
MdxcXAfqK28HdQMchyVg9DD9sjhx5FTIGvJscbnpGT69lBSFvRcYw1JW6Z+R9NMhr+JpQ5M/Pvn0
JU+Nb218jrJT8w/PUSPg879tOhbRmVbo6GRdjhsVrjmGq8DH62l0h8kGC0AdMpFPEenKpDpkQggn
01DNttX7/NtULJnGf/tOkfweK63baKFn3ZOJiSNY66XeR/lTagyoEx1A4Hhoj3gYiieBPWmvaq/f
FbG2HCjkW2dyjqHtFeeyU9bTkLqsNbKjDfnKai0IlJ3ajpMhre374z1vMfXZbKs9O0rcXOz9oCLF
9JSWk7aSwhIc/+/h4JG/A9UMuQOfjVXWdyTQdGOPdbERDfvKZNqKY6tjdPc07V776KoYdrrXkJ3k
Yc/ROwye+Z64JQce2sFFq/yYozTfaOSM3oMReC+AkeozrMbD419LzNBdDFnHQdVTPYaVtQUUgoxk
eg15eDFtUtuGVOX1Aua2elYTNtu0iItrhx13rh8cpOL8y9fVDLobvfekXwZebpwC5JoTGP+9Fne0
r0bf3/SwzI6hW0arIlMIpI+rHa/P34cpEC2jq5l2q7JGi8W2M38nwaIfHVJkYyr3Cd0frpRTZ6tx
Lvr/mHk3bcgZfzcTvpi6sF59PHoI34HYlCKstknLBvuH8zYfcc3kU9rD9hi59Ru+0InCWIalVCsY
S0sXn+HRbvJ1PXrxSYtT+2JGUbhWFgmoRrO/lZzMkzW2A8XdVPB3k2kU8zXtj1r34k7siDXaUhA3
pDr6d2fM98KADXnG32Rb0kf6IY6n3yRTo2vhVM3R7v3947PHh5H1LlznvraVkW1uyjLAS150FIla
75s8uk1cPsBXWGxevcfCLpYj1e5WDX604ClrQy7r4guXLxfPIOieKt+4aAQDFh1K7GliK/wzWtvm
kdQPWUuxzqvAZX6nyvPjA/aw8qyHLyGbGp4ev8uZWiKz8HXkUFz1Oa+jsz75LQ71fSUVQ4ipqs8W
WizjcG6Yx6fEB9vDiO9lH01S4/z3FAOULnrSA9BdIcMVHRcuIjntkRZNVD0Mk9k/qE4lJTOOaz3Y
BlE58TwJ+l3V4qJUVpu/sPFiqVu6ccQr/yePGiTqAHNkElnOmUrtz+PZT7BXrrQp0ldkzZ7TVOQv
mZ63Fzgnb1x3ad192XbWbg2bNVNgMvxF2QbGHmM+i4QTkb9NDYSGcMAVOlUiPQonN9hvTMLDc/Lw
Vjs86hXlfjt6LEedjZiWUf3WtQlJysFwo5w4/oXl6RjQMSfcz5FfEVrsHf3YFmV2yCz/XWmMDh4v
GuJccHS8DXx7e9F5avrufeOTqkfeDbcON32nvq0UJV/0lfz0I3p5HIcDizMVBwWDpuxkGUId8e8t
ORice1JzeQbZyLhA4pkeMvAno2chgKPudf+eufPTJh1ySoywfg8Kuc4wBi3ZGI4rJG3Jeofcw1nS
gfu0g/A9cIu9r5Eyyobwre8Vj11gLKceGvgVX9ffpvBSUAs3CBGQ8gNln2gq1DIMvPY4TJKSuTOe
63744yaW3JcurlERUZZNqqv2hfBOlRk3a6q9iWfKnNmuI/+bA5purk1XtTDaQ2MQXZPoe4s+67AN
JElxav2KIaI5ZETrJl52YR89oeS6gg6CmJlELwpU1lpG8T02GpMouO9s6f4feQiQEbssRvL3RnCm
zVubtf6dEVjAeNf7AuDhv0mQp6yAiJHeM44arHkFA+zSv0qopdfoLRqKeIPPL1xFth7d9djW960+
APBg5rzwAoT5haUcFOORrRcjj4FbZQgG8gGNwSxZFnoVPCHS74Ks4MFNmvuTkpN7qORe7egGGVcm
r1PfyyeSJzs2amLGL7twY1TWQIhsUxd+fS3C9q9QEadixtI2DAiEnJSMj0wty7UqEvWtm+weLbtD
0dn8HKE9fmoOqKKEKhb3QHszk6I7CG6AhSNGcfB8ds+S9/6Tijj6nr8/MRre4RHlqOLyPdIxuJ/x
1DWHpBfiHM0fkkRCjnLtJ1w96c5RDDrTufMtyilYTuSsS5GJ3/krS7vZXmdSNNlzwsCR6qLMsDuS
BuSQtWJUf2tf5ol66QobVlB0l7OTG3TbsEylJncG/FWs+84pdXHVVkEiGdY4n45KwxeGhsm+bZWF
LwbJ6N9bEBYDT68iH871kFy1eoJdgAMXKQWhpm/jbcv7uC1DqS8jDp5zVntHDTPnvpDvgVHtwkqz
7x6aNkWSv8znP0uMa+e7ZnwuJ3c8ADj5qtKyPqZl4BxLzThn/cQIvcmsAwt3zZWOgfCQD8Gl2Fhi
4Duffx9EnkQZ2ZaCUywrWapbNvgXZBqumsRV6ZuwXvVW1qt/P0WTDdXu8VLI+jXVfMwlTv5ja7t/
X66tdKPlYf8qnkWsNTvfj2ow3cLfaZ6hb8JUexKcQOiVPTnZwqMXoiqsAZ5U3nPuR+4iwxJ5Tirn
I4xAiAUzUSXuUm+fqv7a5tHOxPv6gQA/ICgSDYRBYK3NrMfuMUF16WKzPPsGu+4V+xR9Ve7KWn9N
GQ1u8E1Pa5ZJpRgXtITIQxcu9KEqLvZAssIjFPHRqI9Jm+69MTg0n515wNRBkRzk3nMGXArJ9UqS
gZcF03kD+GgFkFtbtSRAdpCddfQ63dpY/q+pceznXMM5qSqmqMSpM35Z9fcCrQczVY1w8niBq9bS
z04CZSJlnWDOaxUGjnUjMPfMGdldqN3VvgOlvFRT0FxcMyQ8JczhkNk0Xjoou10zGnAT3fgLrKZ4
DuyV49HSaoFq7rYP4BdGHoxTRMhd39ojrdf013OlSWdlxVetETiIRizFRE6YiOh+dMytvrmFFtxh
RmJLl4HuXP7wgoRMUYoC/2BoRC9+jRirNSQFqgxTpNd7Idd1qa9g/JjLuvOdIx7X1QMxZqq+Wz0C
YqpPEkptzdnAXsB1AV95qXdAZqRvvbdRdJzqMcP6gKmki7TZgDhY712F4aOMJ5iyltwkkYScMp9p
ilmR5tj5h3Po2g578SCnlUHQ7qYK/6lP9PacuvIMhGJYViHmNu9aqWl4V4wRLsJhp/rjU7POcNta
zHZSEY7vWhGjfCttZSP5vGAOvGZhclWNcC4WRDqOKF8gG+QUNTbmlczp4p0zCdgefQwbC41wWwjN
2BpBVO/AIJIQtElVZ602XBKj5GzuJhZM6Rk+g6D+NittJ8eie5sG09p5cDqMzs8OuoaPrXdCeRqM
WSvs8l1upN6XPqf5sxBo8SHtfGJzwyG1pEP2pPbX1pDUPCa4kzInqw45JCvGANbbo9rxSjt6YtxD
M92Ten38GPpADu9fFi5sPx5/EitxtoTs7roAHTAxr03Zikv+UhhJv02huXylT30sjn5UDrfA625G
nRvHsMd9NQ5WupXMD8wptt71vrNQ3psBn1lPjygnsdYmKzx7jf31MNhHTrzxbdAaMJBoOD1Sku2P
bH3xTQHGgyi6TgGGOjnjROgmGD0rguStV3//e0ZIssRaZ+mgCPs6OOEAz5ZscoGX16YV8iz8iMpk
avYo1dZlh25O5dSsld9xO7rawW7qn05aPNpldHQoYPEXuR0x/jT/KQM0cAMHpYRbc+8C+4m54gtX
V3kZhcuqmJIozwhzgGmV+d742aefivKVVOI7qwX/pg1xekyBYpG2eHF5jORPsRH+kmmVcCDZPFsf
DW+L1+xQ9lm/i0bnu5xaUkK1FwOcckbiv3NrmVPIEYquow0vhHjOsmIH5OMTUxuNntHvypJ+MA+v
AKnXhLDKFxmG1wlQ2f//85OAYvVAPj32wCGLeltdh2ndsSNqI73kNmRa/iR4Lu9oyxAAutbdTa4k
RCrqdaYlgOBQLnDv4Hooy2k6Yzy1F74edO8zV5Dhp3voYOFcy5Hf5sR49+Ygo+a7t8yKJa7CpHk2
tHnIHsIGwJktnnXXu9nNsEvBknzqPEEmNnBGViBf/NF6lyOpbKemyZ1RVaNVi+3jIvYTxCGwMHcU
4LdHs8oxaC5LgIY7snuYTPMu2yVFPy7DvIhOWCi2bZitWiuu73mNoNSVJb4oKr9hwJXUynTY2GGx
tftqWwXVFxj0fWCTX8/1ONmF+bQjpHXFg50sprI6swlnmp17dCVUXr33g9MVb7Gk0KNE1PaFHcDa
WltND7gXUo2TRcGCC+TicUydUjZs4u/7nhyrI6lfXfU2vqF9LvGkXOyOrHhmZh9tvfbJwC6dALtK
RPYicKttYNnr3MgJ2Bt34hBPbLCr5pMT+3gf/7Iw63p+9G4oP102DvOPEkJeJ5mzGVGzQYhNDuC7
TqOlx9g6MvbHatzabvkRtvJ3UTcjTtPqXWQMl4NM73djFu91SZfSjMd8DNF6xZ0uC5sftVxPiIHD
htUs7IkIRVQwdktWBRIGqhXEc4NhKAYEucvGFq0PpNTaHWskOwjphjc2J5Dp5XJW/qGk3gkvmE+s
I/lETFlnzHwvXRR7AM048xLW/GAGiM5NCQLZdU3GKOZF6MzgK+l+OLgmF848ryULwTsmGEr4E0RQ
74ZhHwdFS9KTxTTOWgl26HXpjzGoYCvtWkLZVzdU8V2GkVHrqt+sAY83em0d4PeQMupmPDWrGDr3
RfkFj3qfbSPZ0amsp25wQZhV8a9sNgb2NQVUkDOArJjNbTx1NvTKOHuV5DrCqapSxZnRXmRSfFaw
KJfJFHsYBrU/WfEnovHAzOV+CahWq66g/BxIOZqybk855xjEhjs0WDAgXbYINLYBMRDKloYmbrnj
fySoZ8ux4UkVWNklYS9Sn0bayrTCd9/FHkPQGxJZ4z4NYXIRArsySp27w7z+lIfkEdDS1BK//BKE
L49v/HUM4+KdRbl9SoqXkAtKJtlrWA17Uclu63aU5nHTPPehpbMHwa2pfZ4spRS+F5gFpIpuY+Tv
PTIBrCNouR3L+iUyQNwxIcOi/wP2t18ZrHIjmlFsChO5IPftP2wYBhLmMrWu/xYYFNG0+KHGyD3b
JWaAJMt/15n5S4a4wFWaePvakT/l4LBE1n7OQAbIjiqmW0CwhxiIhZ34R/qrcfGmeG18b7qGBm2A
xlrbzssgI++31VyYDzAk4B9dxod0Jm+b2MezeAA2FThMNMLZS+e1uNmo2Sa9/5pvgM3w6qQ1o5N0
F9byUnru7w5uVGJpzGmIWViSyUm/rMv0s2z94JjHp6KSw9LTLB+PllgwcNcZzemhMJmQWT5ZcKZ+
1jwi470F9GFH1ZunfKYo9GJeR1Q5VTBRsPZt/TI2MA1rjPnYSQGa5TVLmJxBiN9MJfAeY9qxLnba
4PAJ+ZaIuVh4x/tOH5d6A2sDz+NHMJKs5PG9Zp81PlI6xaz8tFJ6v0keIrdkHsbWpZU+Zvd8xitQ
TpXgo6roisOvNftsNXW8vj3kf4z5CR34ZwJU8JQa+Ge63Lp4kTvHyZlJF1rVbEpZfTml1264kn7L
Ec5ARQo3KPd5EPY3IEV0aDNEQVQLTxVf0JwJ5xj57wmG5I67aOemzVeoecGCsdW30fCoUrE4oZ5u
K/B62J5wChDp2Y8Ai6CKkCsKSYEEKrQ2thnXaznV1dOUYk3EO3/ouZuXml/LYygZL/Ya5RQ/S7wf
3f5dNbxBFem1ssqcnTNecEPucHB/GrY+8AivCGd6KzF6z/XcekhXXOuhoEOCGHCZ5PTT9jFKDjPt
uOkk7QfezvYCacV+1igJ4QRykgMLJUQAPJp9KDw5LKN+javueXJBY9RY0zWc0qup8mDtYWA0245n
IUI0s46qX7mx89oYWrlyuyA+keEOjzgWnnwYnxwiyXoyqU985rBrDnjW6Am5z+M1NY9vE9xREFNX
lYx3Y8B+ZxRoZr6GIvyTQlav1R+NZlkPsmPLksu9FZDS5kp3B5/GPcJHEP5tpXhnxsQCB+Y+ayzU
FDLwNasKMcPI5nhmssvYkSTR/h1bUSB1LGfUfrlws6HkYgSJywpEGjf4oDZtXh3MqmdcMmQf3CQf
jZ1jI2QJFKMrCwSK0IhrsEJpNU/41Yjl38wcLLJcjifSNLiQS8IJmHaefAvPewbiEd8HizD6Auee
ca1MsYdksvfawD3WNlVkpPnbvs+ujjdHa5o9mJTFIOt7wh7lpaNwJ1X+RPtG0K9ugitC7i1LkmZN
CotgXjl9CDjEXQhqU6P7z6znFjv+EhZCs2KV0rFscoex0QWGpct4MtoL+k1uu9FjcUbpbUNp4qiA
KTON3nIwuwFe3rgaPS9eBHIknI5/rdSwMQumzawCVIEvLkHtkQ4Jka/8lvGCcl9xb9lPeXY0lVjr
4cTwcb6pbZIQJTPik4/0I4LmnqfTt5Ek+lkzE3kT+dlOil0Va+d0xNZqeznxCqvIj40H77FAs5XJ
36rlFHbzEZ0vl88WTwCSghozXXB7mzDR8o3JuW0wPFmZJphZnTHYkkHnSaUWrDg8ZYjZhlzIkIJF
JDhALRPTeTR5F793FwSMYR9hnA3JvKSk8GB5JO0J98dVc0KGmzO+9fFLUpyNR5i7Ms+TorSVgY78
HCQZdAhTP7pwoZbsJSFRMqSImC7qz0EZObbe3N2YZeNxXera2WUvK+NQa/yqHQcvgM4mRZgE4Z6s
qL1KMBzeHv+V/ee/UtV4O7vyv1rHTG4CiWoB1aihSojTWy4qlpkEerE0YMNRpnvFM/wvuRo4VV/B
dnoLJkHy09CTXwRLwx8ZbpsOa4xjTp+E5FlOIpsULyN3WNK1AA+Srrl5ynE5CKX4McxPQEfDH9/A
7EqrGL+WYLKZ97rWkamKd2q4+nnT9W0/+eoWRzzO0iKoDoiT0yFK2cMuvGppu63zo5kUkBYS6E0K
7m1ar8eHqZEvTmOsmXZNR8DC2psnR3pbWT1nwtYuVWbvOA//Go1X3QLawOPUK4cd0fn0LYFKe5m2
7x8EFF/Xgn3ldB95A2SrL43mEBUYRKI6aW4Q1tjWUZn+oW+08NxqdIKENesreu76IQt48An3zpuJ
nRLDZpi9tZHlEWu2m0vMbHDpg1Rd2j0Duz4sxy8/Ad8VmE+P3pFmllu089qXjlj/SgxGtzWDsnvx
sHovtIFzCNLMvdByZ21q5bwPKMHcn/tPDb7LHS2nWpmda76yHr789ymluykFq7f6wDrHpRaMC+Lu
Al1p6ldl5dkrT7BqR48zGJpa24SsfO3aFZMp6CZMJ7ug6O6TMW+nM5PrmADHswIIBwlUHdM9hrXC
SBfoPnqP5p8f//X4EKM6Y5Gsu+XjU113w31igvx0mvrZHuakGZ5pVsnY9fN/fw1nCLAF+tttobUO
gUjILp1eDpeh0DFZC82mfiI2+t8vqPmrgYFm4egq2PyvLzz+bNrfXWUM58cncmD6BLcCi0YSnf77
AZFZOwIJ/M+vyirHFpfgfc/SJrjkYxRcQkjcZxOncGgO09lWiIyjFe5aj4U4IGnKC7Pto4KetzaY
i54lXgRmxMmwYy9QvHd0PYITZXTLqBXRL20M95rbNNzMZE9Zo2CTFK8BS2DD/iR49zd2kg97yhPg
sL1/Cz5QIzhijMR5Q95v9gq34urxadUn+I04dDYtTrdZKppmLtvEfvSmKxlJSs93Dw6r2HAPwqOq
SnNXl715SuqgZHZVG4QoHZ0So/k1zqQLkPpvNd/3Z6azFgYtitHr9XF1i/HbNjW5NR9wEaYu4Adr
1a+AdzXXLkqtTVtZjr2b2uqY4QI6mg6ee5dp9LE2HeLvlTs70Rsrveg1JEq+cSds/cNjasA/aS0f
N8KQp4Ag+SvDmWE+5GxGZEMi+d4oINvJ2cZTOV8OdmKcnLH3GdMHwd3vcDXwiCuWjY8C3g1F/ZwH
+f5BonAkS87/IY5kjBBeGF70i8im3bnqy92kbtJc2evx0TrWuI/8ONlkXpqvmQVU+1jth5bh2OOl
/Y8Ux7ATfzP6F1kR6021Jx9NZC0U8gMBtfwlNIZN5OrWU9lSqo6lBISrCvvSTBZHR+jR/koSNppu
uSvdxaPygKoUDWy8oVJUyIknto3o2uckxahqJsTZ5KRwDjlVFuy0MV4+vuvHB3tWcYeEaJ7jhycH
yzwdknl4oJdCEhoLRifJoenoWoMJ6TjFy8HDq961fkhGpWMU/vgwR7lYup0+y7oRW6OJ21Vd4y4U
kxOc89Fyb7URboYwLalRh37zUDL03Oavnhd34NobT6BNN554dbs9vlxxK3rVntHT4foNjficcsz7
eZ53l5LG6/RP6ipHSSZcjntAtyR1DEilHZmBeoY6WcN08FRFMMfL2pUuCufuY8YlucwBxd7KDSNJ
9+7GyHdhCLYBUKg8lQHUyqHWjcMgGRxDdQHmZTH86C3vC1P7aJXRnemkv6w4LNbxGIGoiil1ePUf
c4C24VYurgBBkbZhIL8KNoFDhbQcHpsUuh8sHL3XrCM6WSZvVqtidTMK+7sPDJbZB+ZXUXWYX514
5lUZTz3JUIdZbLFxhsDYNtN0RV1LqMM9WKQgghMwV1A4ne8s4K55fPCwo2ukKQ/94P/RE3c0VmmR
7trMlBaAEG3juUxRuRj4SYQyliA6jCXCngHGXGSEmkS+8LySeJ9RjOscBMkdd1v0lOXTpmb5KH5b
YpKB3eiXEUrawplnoC4LxxY4B1YASMYvPU7XU0VKECvd0Y1z72Bh0gK6Q2VmKIuCdJbEnLrajdO8
8UVH88FTR7kDknLYVRMJy15hy1mTTO7Ic7q1RXFrWdDvTBsXyAk8q7wHadsxJ6i+OjA/e8vMrB2s
4tVUBniB0H0YoZCiaM0MHwy7KJgVsmDF8P5ARHkbK3Ysstb8mZvkAPQL/FTi/xEVOAqXavpixe52
4qXcWoUPNFSfSuJR7LCQkkGrK+DJBqtSH66xxG4JqzQizFrK8UmSzGDVgLr5yibMxzuLCetcSO+X
O/0KG49xuRMuIbfurbohRla6Nz+QGDxzaP/pxu2pthud3SdDrl6oXJqNX+Mu5xxDY4TWiPe13bIZ
mOUM4TkmQ5X64nczOiVmr9rZpjlFfFv4CVgMTPMEsitNX7NTGQXGqO6VUtVWGlpID19zvbUCnGQL
j4Kid6rU3eh1CKcpAaMcG65p/TVE+e1a2rdN1nNTALMQg8J7bubySR+1YtP3/qfV0cbA8N71Dcuz
PNYGVaZMdo1iLF7M4YO29V6DzvAWmmGCJU+LFU9cVdFfDgAzOAn4jcNkf2R9BS42db8TXXw7yLlk
BbxDNWFKgX541gxeCBVPR5E083BEZ5uDzgx9IvWTMsDwEoSbOqCTjcrod9ab0ybqSY8kKiLHPVFB
qulaWM3GmPhBiEnp1BH4UDOgHa0iA2Nb5tHLK5K5RPbYMIP1IJJs4kRhi/IQwlnRFURr7KUANcpW
Uof5Nu72GjNo62Kqylx9GzCU3CY17L2k2wVpRM9YeEdV2RjYy8le6Kxr7jQLAEtBCBkjWO46MEPd
J8NT4ypq5wBFOeKGh1cMGlBuYcn/NF78hUuJAsCiH+EI6/z0lUDy2WPt0BI7oSi2RCHGPASixna1
rrG+GVB9JOBb28R+1QLO9MRgaURFgMgc+PGaDucNs72GF8t4j+wa9gv9TTp50avtbfr2z2BB6fJi
E24AhMIV6htiSLmIdTUA/579qbp+Z2NW0mrjSoVVsKhKIlmF1L+kP69QqV7dNgbEQ76Wpz7H3oDq
Gvus0FSw8uhMx7/U+u/FOHiLvtXNta7CK6jFxl2bTWtDn7mN7SWqWqiNQbjBiogPwCm+JmESRJT+
hUcoM88Z8WvELM2ToO/GkegElxNvDtq9AdWV1nuvfAxAsIDwBHY/SV7Pq0PFq04ch4B8PPEI87xT
4H9K3fzSu2DfcEfipC7zTaqfQ4VxCA3a3mBh2Blu8FKE7tYReb7SGByvU6zgnh44u76qANGa/HWW
tkHE+gGU923XnIWuuky295PrpDpIl5JWpL8XhyAb6NR9hwULY7AOSJKWEtHQmaUBlsQtxhBrot4Q
v5mKE8kGrAe1zuDIrQ+OWRRnQ/oFi+hNsWithPxa1AW78n0wxj//B5tpXkD0P8hMvqGbtkWMzXBt
Szi6/b9WjFIRAQplKklN9P+oO7PlxpE0S79KWV0PYuAOx2bW1WbDnRRFUrsUNzBJocC+73j6+aDI
rozI7M6ZsrExm7mJFEVIKVEg4P6fc76Texccx4qldi30eO9bk46rQuk3P5yDU1czzxO1OmlJqNBo
0w3D+XGXTvQjO+7M4/TUWi8ov1TZCCxhTIgfNJ11jBLTOqaj1V4RsF7Y83UsBrLGaWtPd+GcqexC
0qpN5xPrCPJ4I0K0Qxd5Y+lnFT6g1kjJRnY2WfnioHejODHjii5NvK8d8ZQIjK0LurvN/wWoy/oD
tmp+cUzp6DZWFmna1h9LEYlIxabLpHSfA7rgxNMaZmDDVePn1EXhh13peRttFJZSGkCy4qkGiWIm
xrNbSQrNvNzEaVR5y8h8H2apPXaNhrabbsdi1r3SmIYIoCKH3IDpOptRegFSQ7f66Sp00sPAGv8s
0KsRFGR0jA+h1eaH1h7du0i8At4DJpWiWWsEGTH63JDOmbaV3RlPlWw/PkWj4tFvY8nSKzDu+zw/
BI6xZYAavHnsQRibNy7/l4LVG6QWFen5aUrDERsahoBP1c6tRH3Su3YblUqcfAxC5RDcZT5ktb8+
DU39T6ehQi/RTZN9KIVZ7h9OQx3zo49yauw/K5VcT6EXzDVddCv1m1EDtqnibrqybO2eO8kb2SNi
LyXvMVbpamMNnbPSKA44ObAUaA0rl36XDAfHyWisqQAWNBg7pBPiwZSMnejw67ej8h2sT9hogjQA
NFSGR9MU3wNFZ01S6pfGIVxqQF+B3J7fOQzzHDt5z9q2ffD13l+1tQdGkFViEVCiF0dttiJdlGw6
3ckXkBC8pQeGDVY5w9LB8q4YQcGh6/QIuBaw8b9+AY1f6yVtVxi65HylrE3xoTL+8AK2kDgKi/XX
Xs+98kM33TcmPdETy4QQfrwaDqEnwl1W9Wob6aLDs9inwNe40bU2gT3ROqjGROMJ8gKbg6CjllTK
eld0ABE56slzNFreLVO33fa5r20Hl+5NXisQlCkqYzyZO8vD2NBVXn2wfEzuOnunrjObszJaHPxO
Yp/++ndWf7p2mcISpu7wHxdnmfOHnj4jiQBE5HLaJ6Ut9zh8136h9291CBGpLfFkBlKhfrGAz4H/
g8zmIz+o48XnmyMwsAk6MjPoyADmBB7e8iKYfPP+smusq6iXtwWFpqegDQgSmOmHTlx4mxbgk2zd
gJVojvjqQvp8kE6DvmRQ07OQ8LynODDtq2Bu1inqVB4nizOtBwy2gEffXoWEcu/DhgqTMGmGTYNh
6P9O2ed/VeH5Sz/oXzaC/r9Y9qn+suzz2A4f6VveVv4vdZ/zF/2o+7S+cMnHxMSl36a9zzTM/6j7
NL/YEAzp43ZngqFu6TzzW92nqX/BxY3hwbXwnLqkUv5Z96ncL4oKUHu+qilXCsf5l9o+P+GQP92w
daH4GUBGo1XiuhL6fCV9f70NM59yUPHfxsIMfKP1WcTUpLlxwXcoHBWJekZBQ1legcbMdxFOaYKx
yPsi99a5+zQUfbpjuFNjQA6npQq6taqA3HHLzjax4b7j0XkKRBotu3hK1/SKhJBy6IJJXe/kse4c
cBKv8hxtgqGRXLoyeWttFNK4WVH4DMsRuzn7aQLG3vBSwVMuC/2bX5QVQTLvNIKI6JtNUEKhRRz6
nrFFsdpp58RzfREYwEVpYEFXzpuAGx/Sm7rHU37DiHbFwLtcmX5frY2wfqhtiden85aaRhjKZEas
sGJUCUuXNj15XYIYlMuzhefSJdwWJu7ebrGOG+YuhU0wZNZBm9zs3HjW2jfLbiEzBuU0tLy0Nf6j
McVLn62HDBi5wqANvSPL12FWo0pot1RtWQs371dwwahZ8tkcdqlsec8jOnqjvYQIDIkit7+JwWXl
6At9ZU8UFmLRfcOdKxeYO9xdrOVvbT9vNo3YoAQET59v5re0d6DdfU/CdpPrFfYQ/S2AvrrlXrUH
0XxjDJq3FFCxS5FuWtdSSzKMc58C1Kep7mkoqv1vSYsq1wY98dx+sJYVdCuVjg+q7o8JpO3Y76E0
sB1DewIJcuoq2DjcM6OVCr7btv7mY88ONO3cVfkxDst720ymTSb6e1gpjzo7pRWkfGoYEYfW1Mct
cZYSGKgJgPRtgzg6fau87DxDPGmNYQKKRCMB7hs2L2DKQNGynFc4N943FzP/si5wd9j2vTUY37R8
0JdERsoNd7mnUFWvo6vx8tjFpfULhtJFWy1NjXM+xex0nVVpDVrDUbf0kxNZbBu1wQi2sFzwp14D
RSppMFWE8yW/p/1BT2bvI/5bpr0oM2jGVQxyyqy4kEuizrjqUXNKhhUQCtZWDWiQ11zXvor4Waak
QaZmehSESXeBRAHycBhXau8zaXS88BCOY7+qzeK2HQTqFOqez16aoj62FxMTewaRC0Pvt1NeUcPU
sbep1ANRSHC2RfXIBMXmpMYUGr1nxXhjy34XuuWDEaGV0eywSGoEU701H1kB3rOLoZXB8A5l7x6h
q9wmQfcojXzt9KgiWsUC6ehwW1Lxu9nX8JA75W+m4RgKZSyocqUzSVrXXVY/OTjXkL8eXeA6SQDr
ONTGXUgtIF5hcn8EfJ5MjT8TM4u1kuVdTenQYqy760a1DCzj9pgN5SEW9Rt9tsg47QSo39iY848d
OcmrqLqLR8Z1abjlS+0Z28E4YkE7JXoFmQXBF57Vu5FO1rotI9ZtTvPVF9GBlwc/ZfgaS4258CIY
ChZadBvoNG6lB9zG3cL35+2oK96qjvWxk5IdjBVE5ewBdQ21GdKHT60aPNjXPCZzmQzme5aweYTA
reO2RC/H3cb7bnLPKq6eaQyQa1bv12beySvRM0uf8CCormSDNz77vZmQUIiPOVBXi8jEchiSV3bd
IIqi4Cmoh2EBrRL5uWpfaGw/hLTzMjUowP1cfDUxxiu7XYc0Tquavmk1wojuOB1HJQ8kNhAP3RCZ
RTOLheqZhig/OAutineRXXSLkvMPh8lV47bWyk0UkGT2Bks3STjdkSyHfT9h1QmG9Fm7Dnk7kNKa
OXV4O7ug/970Ilm6vYJWZZV3GEPHlfK8FY61fVX4B+r4rtPGDjfNMOzTDsgzzTrETAcy2r0lT5Ro
7sSUb5lpHbIqv2ktsWewi02oz51VU3wfm2Hnlhi5nGks1h6ZWuJHX2vdfIl9/437ztEja50DvVs0
/XTPFA7gkz9yq6npiITApjbIcPC7CI0sGq/YaXqsLeNKMbiFXbjIa/tKK2hmM0kLLKM4i45LjZr5
Ym0hjO2DtgHZbel3xLXdVRcCZfdyqvwqY6tp/qnBcGGkAuh87AIIstHCs44hi37B6xYvCAdgPtO9
2ybggiym1zEa7oWAXEYRkbEcWvjYICefQxNHiBcUEK7GacMVyMPtjlMoBoI0X7kYMBX4URwqyEJv
3DLPQkAM8/bERVkDFxweVdzWK01Uey+IVsWIhbeZZgOPESuKg5jahm24Yfyf4tZ1FhIW0UIO2SGo
+v5kpDZzVgMfaKo7OyeljmBwyDw61lwTkzUgXhD7tUTQ2MvqZCXEeGUKLyEUhXvaiK4rKreWbL4J
WFObKwt4lD5Os+7Gc0KYG310CALsia71FAUW0MWMXurST/aycL9zKzjp6MzLKL/3UnDZtJQmyyFh
LC9URzeL++pn9Zk0V3w22ip6zBOPGo32YnreNySLmyYmpT212zB0SfG30bNf9kQgSUQy4Zke7LlW
m5hor4Z1wqJl4TvcSUnaMMg23sNaoezEFHpojc4qvEXJsuAkNNNVhic9FcPZHWzSqL6/rurse54g
RBCD1BZs2Wua3UJzK23vPULgphiWMiQEK7DKc0Rx8HdR8N30/edioHqtsyAX4Ld3jI6CjHQtXfJR
ozaAjAIumrv1i4s9lHmt3a4jq79NWnn83NHMq+Tfy9zrz7L397wYqxlE94eH/3567ZqP8t9+WVn/
+hX//pdL8l8W7//VCv+X785P8NtPuHptXn95sM5QKcab9qMabz+IiDX/UVQ/H/m/++TfPj6/y/1Y
fPzj7+95mzXzd/PDPPtlCW47P23/5u//29edXlO+7vRRvCZ/Ov7Hkt1xvkhdSNMEJWMYrqPYCPYf
dfOPvzv6F910pLRNA6y//H3Bbuisyue1vOIrYcYI9st13jbBP/4urS+Gsh04UkwjLMo2/pX1uhDq
1yES5gNlsy9wDLYEPy/UJ+IUdLbjVI/NxrnFbG2tiW+Eb0UwWITKtEIH4zYQJVw0lTsU2070wYPW
5drbNFYC663T7M0klau4TrqtG4ZzDlfDJASi441a1Grf+5UXLCw9Z+FoetRNwsPpLnwL41IWZnHO
NecZp4x1JllFFZGdI5ckhBVZ4wNedKpiuFVe767Ytowf4MqiFWrNQC6Xe8TOId16blSfnQqV5hC6
ap0+I7tMrT2eK+caxQ/l0gaaV8Za+UIc71tBy+nrSBP6uzD8YVfZuXqlQgusXq4356gZ/TtqaPyP
rsiGh2AWqFqvbrYj3mfsmz2es9iUJpclbYofm6kkUBnqE+LCFKtga4Sp99wJIR9VVbk2fsBmvAc9
JM2FNZr6jg5oeVP7EpHRcnCGx8I8UIUcvdEUXmIz1esbfzByiLr0rq3bwvWeRg/QXIroda3RUXfT
OUQpiiQeeI1d9jWdEYOIcrJdOKYeNZpI768E48I9cHrwiX4FvXDS5UCOYhzEi441k8CPrB8dv3AP
6GzlngwZq47YjKyNCmLtqcMfvUDfLVCgahA+AZOduZaOXiaI/EDN/Zg2RNFwmWWS6kbYs4ryq4WO
BAtqzMmqlVP3gFexvB8cMNoz0XBrx53xkkQ5q80+GXBjVYRcewtUwoKIgHeNkdc7uwQDdn4imP5H
0rxQgUVt+UgLy9rnoH3b6ESZKGyhLIle8CLN1IPFhiddlcbk38R5URK0SNMbMcTZR+UTyHTFwNWy
aw0bjx/bIDORcjewRH2aw33LXvou/nwt3NUWJYy9V+XvRjNiNfKBQaQp6NpFFk7NLh3gW4zalLzo
oyPfrAK4qY+s9q7bXt+wmJu4Yzu+TVqSnovsu0+o8q6IYlWQUDPFo+aOFRB+2+ruVVriIq7cMnpu
ZTrc5b1Rfmu7QTxZKnAvpSzHDQukDAe3D1mjMvv8LNMY4Nioh91LnCb6W5/XJmF7EpJuWRETYLwL
7YhyKHOd+FXxOBUaW48iq8UpiguS0rabbNk5hxdSjBzP2UUWz/CNF69rtYO0k3gjIdAgWtDHAd3U
k29iyFmMq850X0Ks0KAE6v4hw8H/YCG634dGE7/GFcWUqghIPlRZcyCQTKkFla5PJqMAjBKZOKvI
5JyBm1nli4EoPvhRPy82WsfrujCsKntQBdnoZZHo06M1tsZHADH4UeCYoQMxFG9MLHBUKifvH8N8
0r92PqvhVTfatL3roFh7Pc2+d1FWEElLEWOCqkx2VZZNN1jkChpGwsH/2rGP3puBJe+ZhgWbOBvh
U5Sx3u+qbuy24aiCo6mk8Vzrle8v+2bsqQIuWNrReBrBcbRdbTml+CQWndG3G4FEtEG1cjysbY3z
SlGS+V5Th7yuKE1m1NF7jLxbPGG0TbJcRlKPwfsSzAK8mW2nMPRPIxWmvE1pdwG2U7WgtKi1qMta
npqIv15YePVmTLr6iuY8Qd1UFemga6PBuE+MMcIajl9Ud6LooXPsCgeu1LFKhcl9MzrVW2IP3p5S
UkaKQF4gUUcFr8XkhnCFrMbT77u21E8yM8lc+ziEgB97JjRJfvxOIn141m5kzgOo29IAPStzPCZT
X60KZjfLASIW2ZHO6x5gQStwkC2CjErF10FChyEW1wevPuODK3zLZcs4BjCol1b9dxez7hGrIJbL
3soGqh8reSpah/dZjp3jO6J0NkvlZn7E1h9fgpoFVOBUAaMD19UW5lTZ74mRsW/zjS1yjQYWMavv
LbcrfHyAnXvOaL+kOs8aQb0OYaHozAD611U9RYsyyNha0XCVLZoWuVLqAQWtuhGLXW4OKZDU2N26
A7v8SOrNNVxYfUehWLMfRY4JBXco6GzFWJnrVaQfbN7EKYwQkzlCnCTEBhI/OBZVGN66gd9eAt7b
EEaboXvx+lQ91paXbqq6Dt5DdqR7U3TpFVYy2u0NNijc8PMHS/XdVqP4a2MB11/1fSnPnt1522LQ
o3tfWbRdOlkezaVA/oX5b3mj8SKyy6pq0jRI0+FOYty+L0MvPY+1WVL/6rj1EXKFvR8ns3r1LU+7
zbQ6fZu6YQIxVOVvY2d2ewus+UPT6WzIgTJgV/ZmIALFi9UZIorMmZtVyb7v6uGhzFrvEId9sYGq
i7d4sjH7alHf307UgHDDN0fzTrMTazUmhfEtkgU50JbSBwbaSIsWY+wbqzZcfOwmhmrq/2j6kkD9
YKzV07cE8jqhFypG/bCyL9K2m+XUdyHMraIjJzdHWdkrspKHyeX049UUz37xLFaM3rKkL68lQOpd
qpPkbKvQni0I0VYDGcxKIIuetDJ0Diks/mtJVOyeObcg7RvLs8B+D/uGvNJsch3eQrss+Cj2b1Wl
16tESxJgPHqztkqaASNv0O913ljMyWpkKAxGxmqcgNbppu7dTSzteIYp4wFWV78KMmPY9E3QXDl+
o04+Ua9NaWcpithQ7l2TQVpCtuJVamlwwzq+vSmjpt9BcQzPjeVYyzCAyWgZFQDmabKPA5BiOj8t
mlzt0dpQexsf8NNTo5o7A0mLivFOCEW1Tot+53s2YeNSjx7hG9vrAozC0+S0au10abLDT93vU2Tw
VS9088S20zm6o1CnZpp8rDVpGK7cLHGeFXFgVuGqvRahk68VYWlO0gG7TxiwjR1xzq7xdgZvBIba
R1sl5nfyrtN9xmzqTvip+exqM7Mwrho8yUF46yXKkVid+mxfYRSC4EeeJY8169biQBxkmSTdig+Y
Ez1PSQgDxkOkYMILI3KKvWjhRYpAEvvhfZlIhd/WT13CJDau1MyeBO96uP6ZDL+lzjBtwrZTMysU
yKFddwTIQx/mlo1JyyZVu2Mahy1MhSPTH1pZhNdr56h0zLOqseAz6sOfzy3V2DPKwP+u5dxip56+
CC6zdXZ0YqXflkOj3ZdxmZytPmpvE23MX6eymrAvwo4o7ND+yLgPnwZIIscAf9hOesCCl5QgiPdI
WP5RsF+4r/LB54Ls5rTOsXh8KAwuDoSDh3JdCppnbM9s9pHK40sE8ZRZuDGUd5K8W4yjqW5umjos
3zpy8yGkkbBbE3GJ0NiyoNko4eTXdpPbZ1/ktCX3kYR6gC67FpqR3ced42arCW/PV4w+QJQmJqfL
xjO8FZAOfSe1pjgH3eQSDMKzewACiRUptP1rDM/xxlAa3siuLTB+csF6zEtbX+V4izZuqcxLn5k4
VmxuBbhZiG96NWtnXOisQBcgoeoNY/j8ZHfDrRG2AOLNeZzE1b/rGCSDqnRjNTyHutfctlaHZ6kA
dLkw1FCQxNaLXeoZDvgCtz7jmqBkJKn6K2JGljNPWn1rxaZgxI1D+eg+rX1342UD3uyA0OtNOLWs
0nTdjdZxAqhOh/BysOomuiH7XayMiAvMgsJXue9d+iQZKvels0R5HC6TcOXNxKaNWpF4emc+HRD3
Hx1/DWSmozpXGgDoAYt2Cnvaskmw0IKZh8Sk17DeGMCNOwbLUq1L1hfXFdUYZ5ZdBt6fJhIDdc25
d0MrDRkZMaADr5h2UJPh2Y8tfybIC5oJfiAn2MKQaO7DdhdV6qa3cqS/jWFbDodG6EQ788zdFFhY
cJ9WOcGpuF5avemy4u+b9Bb9Pj2VvaeOZZKmB71xFCBFgFAMpUdzQYI+xB6YxNs4ZuGAR8c7ClW1
bDQK7RiZwJQEFyTeVHr3kIcZww8qY3as6uKTQiT9MKO8OtBnwf6uAfIa63EIt5DBSz7Yzs60lPac
DpV3Y3O9PlbkOzfllLGQ4X228iIxLqthst8ptnAe9daBzwPK7a5PMlHg6Eoooklq99mM/JaoFrMs
Nffe57Cd19aUj4emcZpLAgjjpLSmPFheK97T2s43ogPqvJBNLCg36N2cdW8Ueltj6iEzOqNNw2gz
kXynT7VeS+LX+4To2jXYRB3eRR334DDy/iBaBRUn1qriyumdiSYMCiwfzbTJnmEhZtG2b8f8gH26
v4x0Ou6ngfOVgR3ZKdOrYWPSdv8IpYq9MiFhSCbwWeho5h17Jco27ritTuE1rTHWm5ga0pc9I9sk
q7O1DjAfOK/T1g9RMZA5DUyB/Zw/H6RW+uxWWto5sAmKQVwyy7cPU+FiQOYNtB9jVW2rMJVXUYFr
kfuRh2GjKClnivLHtG+SvcbN/4QK6a/tPsLkrGnsaxIZy2NlgCpIhih7s7lkbbo0a05DIufyIie+
bbGswL0XpKgI6gTUGhXjdphw+XtG2h0rdgV7LiDyDAw9e8AKCZMILMW2DCBG2AVO2dEBQkbINV3U
bFNvUVDCc4Wpf4NdR6BH9NbSDj3tYEuz3hLRURsobDOx0PRWQeoywASPeNMqEV6LGNRBVTB/7Lom
pyiCyin72rX9KlqShbNefZUl9o3macVb3abDQzXq7TaLqd5S9JnvoD7wa3ga6MrCx5YNtl/tuAWL
fexZya4tJoTHEHoCc0OT4JokG/0BXWXYOMKly4+i+H44oMwP2jaRY6VWmtMb1mPLyuKWPkxz2Ehh
TltuIe4dHNtqUwtbazcRwJdoVzBBSelH04zHvId4HLakLlYV730EA1ZoMF67oemW0vS1eqNxj+Tm
7/iuD64UzaBt6Zuj3KaUN5WuelZTGqaltojQOhnTbNuyz28aOO9bz+25SrDpWnO31p69eGT2azTF
XWkU0Y3Bbo4IrGV2V8UQQGm3w0S9daPhbKasaF+sPsOoFpDKSr3Mi8C+VuaLm5g6QN6JFAqW1HDY
dkyw7VWrUheIe0Y0aL5hMVUdKDmfrSAJoDDLFqyIYcwvIhGlJ4wptKzwJ7wyoCo++HQeQPIdWsL/
sl0l9OftoKsG7KyyEupNI69o3alPiYz0UzYN9cZpEBdz2oVJARTTIjXIkHPdHYLJsog7usoh1Rsb
XzO+K92fRYiCA0XsibEXGEDU+GfLUhQ3Ygqj5XEwGaNUptw2yPjXmhOl3x3bajdm5pl7eAxIlIjC
+qMEKH7bR+i1bhoEFMaOE+cVEcXCzce1GvosREoeSWVHgbixHH6XUcTTOZSuSdagZhqG/dHZmN3Y
3I1cflYDgDJQyXXYXGwCeceAKCxJYJd814Ku9GDtpR61CVGeU1sg6z57QB627kmKqnUjG3j1ksmZ
6ZnuJQaR+j3tqfsaajgtgv5tQkqOmz+koS7MM6ZZ4y7v9OFYuv17pI/f4riGvJza3T5LSjrT+tzG
aeoLKMMJHFbuitQzGQnu81JlT/VopGplF5Z+O1Sl95SD73lzMonECkluMZiY9b1iVjypZEcc0qhe
om0BGium1bPtdeOZcq2MjXo9ElWBJ0FBEBmokX0HgQBjVnK06aYq09pdYaA3P7SxbG9xAcR7JZW1
o/K6OrKEID0a+PlZZAlNlXo1hO+hCtMPVHtnF8YeVUNOasGHyBg9EdcGK+NXWFMBcFP9U3T4ugOs
/mkI7X6+MNMzwUBkhWBRzY1l9k2YxLPZDtsceSt8NF0q7FNu9Fm0jkQWXHzhOTdeWjusbDs6EmSA
2LbojTy+CrROUVfD/mlZICgcXdPw3wxuSqvBSX3U58Y4WKNdHIRVNkeyB8PSKBwSyhgK85up8PWv
et5T2w42+QCWbMIuQIDhABzQeI87L72lSmkcKEyNEn0l65RED27jI3sx3LT5ZKqreCQY5xSsfMwR
oBztacZudES2Exk9amGpOfck3ZkHC65SB5NF6Xtk+drKxgJxMTXMLGKiI6nyVfQi6iBhKay16COR
ziiK7YoXuOgyrJ6XGozax5KwbbwiEkJNZWTUoGnS+iqB8npIqzk/nA1YmQDTs78aIwFRvnCRxEcy
WbKkgbKwWFX4eQg4C4HupI3ejCL1m+y2x5v80gyJszG0PmQW6rkQzIrclfuE0e3FAuV+1MfYAp81
safAoNfkWy6bvs2up/XRQl0LIDSWetGmTwZNSdYUWMdAumwEQsff8xB9vG2Dex2Yw8U0SgM4YADb
SrY+EE2PS8W/rrZch+9VXuffm7/9j7bJ09fm49vf7tA83gMMNX8pwvx/JK0YGOf++8/KzS/KyqKi
X/MXaWU+/oeyohnqi831F2ODbVsOgggqxg9pRbONLy6fMSiyxfY06yT/dEN9kZbCiWgTeJDCJu79
T3FFM4wv2IxN3IoKvyJOKvkvySv6r+qKZTAvt2zLULrgQ92Qf/AAqpbZZSI7+p4cenMMUWk7wEX0
MFY5J6xgkjwn64ipgn0ffHlsxtI7k3A1F59PQAC+9Shhvy98gxASksiq7Sg9+WRbTiwxD6FbEaKg
g/hB9Rr2g/lZMScqP5/N0r5Y6lwPfjz0WkAXRWjOs7hhm6Zmd4OTvbtxAjLulvCbHS6Y7ubzicJh
F5MOqoSgJj0ybC2g7dyavplUAiE7AkGvRss+/PShgDjGZ6uaAUuQuXJn+tTAA1Zs1xlXB29NDQW7
ueijC6fo6xQ1N1FGjmEBkKYlwEFeNLiNoOC8GPoELiiMABlPMBLaUhuvlRyafRrX2g6LWXKyJgQl
hwjP3ahj1YBiG3/N5YpE2UULHetdD6eL79Y/PggoUXnveCoumCHOT+EOwEL1CfZplOB+L5GTPom3
hZGxfe46TBJ8qmfAYSK5Fj8+93nE57Gfz/7z2M/Pc3vutz+d6pcfvrm/ZdA52BA1GOSs/+T84RxE
PZSWIww1S4e/qHSJ7Qymyum/I3aH3EO4yh3G8urzH78ryissQoQqPh9jFf/5mT987vevayuS+XX5
5oRF+UDYgMoSmpWOuZlTKhkXEtuYqK6mUbQPQ1CkS5Cf2eHzWQKLEKFZ+e4/nw0Cgwhbe90X7QEz
oHbRWl9/GJ32KNpiuIRlw6NgZNzdxT+e823rEqa9cf480i+Ku7iVII5ohMSrbFymST5oDW+Jdgx0
iHhxwwQwy49jYderT294PdeoCV+8kM+uNhMGoX2jac4PqfsXpfvnF9781bBsKUvCE3FxSwrewIqk
668vfGKNHVd3m52/3USYMqqAoUnw2z8UlbNvAtjKuHvV8R77GAbeLQWI2fu077KN7wzGVZVYw9GL
d0Wg8+7SEwe4ad0y9qwG+/rzsVOy0mDtCivAlzvb7rRq3SbuaXJ7sf3MRac5/XbuIPL1xKSd+jGz
IN+m+XddaQR32NaqBKqBX6azJ8mC2Cfonl8MQUTueKJxrRMtzQYsJpe51QD9mn+FoB+zK/xN66gq
rSuNqO8qmrNz0Njv+tGg93L+vBfYz399Mksk71890ZYipYBybbnSshmYi/lS/vP57JN4ZzscUruC
l+a1y8v2zTFTe8maQJ2csauuMlvHKqVX/RNSwAmBLPmWVvlL2Vs9clGgNlNn+wfRmPUlc/E9fR5h
GEs/Kqb3MPMgmqt2OlvZqB9kQL1NMabdI/rJXeVbybeeUKEPxPsxknm2KViNHlyvGc7axHhFTfXw
LvvV5/dsXAyEXEvaC4qRts8llYMZWH8wte5Z+qyCBiHHu1aQNBryRjxNAwP6Otfjt4lhZe9keL8k
o5K871BGA5g4ElH7Oz1ON20j2tfeiMjXVBUOrdAlkekk/l1gEeGXhKzPg5yKrWUl6VGvEuYFpV8T
8031Y0veZRNkmnN2qhRavYPYobk5/sJWdPeeQdIaP1mx/HwY2mFxZmp0bbtBf//5KVuDt+Oo6taY
g/qVBv4EXdK8+nwSXnGwzo0O09OIp6fM9aOXiezCb2CuWzfzlpA3/WKdcVVMnag9ibTMLp+H6CHb
jM9DqCYLfjpknLlmXhuR3BY9zRHm2oKL/lDN6MF++ukBRn2KdqOHsi+M+ZnPB3XiyTvyVIsYg4GX
kinmg8oCsregCimWOXS9yqC9dP7Mv3pMnkv71tUYCsZVaNAX21ANaLfiPusHBg12wfSotsV9a3jq
YIem5D3Os8rTvbPP2vXz0ec/ZfbRkVW6U/PhWT68ZonXXH8+9fmtK2Y4K9dmVlsyv39h6koNeaw/
xXYPrww0ygpCh/NiifE+8EpxWypnug5TC1JVn9gvHohT8rh9eRplbt9wRXmp5+9T2fiLqbcfkTR8
4zFO6SGcPz9FkbbpmUOwyG3HpyDSKeTc5gxSqLH2twCJ+KDPiGvzt5g/+IunzM+D//rL/3wM1mm2
b7ZNPdNP/5s/H/fnH+UPx/wffjm/rQOw2fTDb4UHiBcnlrhVg+tsGSwGe/6S7qXqwIl4UWS8Y6Ls
NM/6Nvb0O4pYZzwzH6oK/bdD2Q79fqjftvZP3xW462+HwrDzLp+HYpj4/bv+Zz/A56GfP4DmTYRU
f/4BuMWZG5QOtk/gGW7oBjsOoWc+SiLax5ytMZ2XPPyftJ3HctxKtGW/CBEwCTctljesKlpREwTl
4L3H17+FLEnU1b3RrwfdEwTSALQFZJ6zz9pYWQ/bUK30pWf35ksfkyZAwKoTEZknFxC3oJtBGZlH
LcN6iEnkXeQg0p2mT8OX2o/yE3v4+9BsNlapEvOnln6PgEc5x6aonmwLGOio5tVuYCv9pJD93AQi
ocJ7HoUn6p8ICn1l21U9ya7KA8oplEc5HTN67AlVFQ32PF2zSO3avU6t8Xyz1ivtndF5/p0cdb1O
vUx9vZGDCEGzpUjicuvGRy3BfKVLUvtkA6CllIrmmCr1JsKWciWb+HInd22RawfZDEdjbdu+9hiq
wrkS3Dp50Nlfiyis9o0iLGJ53KP1CXAaiUbh7DzqB95XzQtZ/mVd/8LXBeMan0p0kuyJw3rjWHm9
U8zGv+Ywy8HbB/U3z14iF0ARGKMBqB30FrqaR3t0AWJtxE76nLv5lwn48Le+NPfKILRPrKPiFQJR
WEFQt09WgiC/hML/ZioK1lhj9Y24awQZVIme4vnrIits1klhHgk3hPcK5kEwCuMJt3oBW7VRzdc2
4xetNZr2VY3TGcg58nuPn7tUeD+adLqWYMo+p9qMlXft9NnPlB5NtlFeGicngsZz+Wi6bCv0vJi2
1vxVetBaC99lVcEOJzlVGplZTK2SrVp16tmKwL74pKtevKGYHySj8a2OrIXn5DWKEhOhpxon7wW6
z0Wumf0jUD8LH1mLWJwWooKiiC5tq/oslKOVjBmIMHrkoQXfzLNjzFYfA3IqruN6tYaQ5D+jnAue
Qaat3LhyrrIrV8bX0R2z+0nJg2edEDNyccM/yKZhWReKCHcWjOunMDQFPp/RN+o+0ifSx9mTqPhr
28qD7KFCdFhkxC32cnqat+16NPoURW2vbUtzqO4IveQP3p5cQPMgoc3sP9QtnkDKQjblQB/DvQsM
19rKPvxoCaPavYhPo+882amdHZohP5KEbs710Na3g4+U5YbWDqjWINMU9ZCrQuHs2/pb0VINWRlZ
AssKS1PZlGQDeeh8Fpw61gftTidjsZhMlghq0ZTnuqrGx2oa9naXTp9YuQIxBc/AxqwCouL232B9
U4c515iJmWYiD/gK0JVRTQG2ZnrJNR3SrOXX17EJy3vAL2vZsisoCv2vLlIt5rb1IRjcvrkVyd3k
vgArYCxxDFrFgIiO8gtF81ejYJnlEY73a92ajDu18DMkQR2uY0XZP3gz80keah8Vf8i+YBkoI+jX
sjKpbK/xI5zS9ucczbR4k+eCICaXuUU7HtusfXCoFnI8igJV5aGKTOvsTaiTWmeAY51OCqnryNnI
JvjGk+lo0Z2NIhzrOlgwNnKKBWWmgJEiNBcoDxLlIEf+bstOH0N5NsvBfR/Yw94DpHDKC1Vdhb0y
POVN1GGvGIiv/BKQ+wnxg2gp+gNTf5NQat49+dWa0m7zcXmNQ/2KTMr4hCcB7nzxaHxFOnJHYFr8
cCcinL8vH7AeupKHbjeAnsa9WdXuXAV9bENf35Dybg+KwrJ3zMlA4RCb30PVMFaFDYrTJTByN3V+
9AqmEfSbG1ZfgglHzirEm9JiZYyUhJMGPGVujV+RmPxoEON9cjKQi26g4lSYYCIYREYMvF9oG6uK
rY2bhS+UoOuroi3Gz7markRjBq9d21c7t5tdsoJ0+q9+OT+hFFHOt3JeP/I+/kwS++d9bvd3Ar54
AUiw1JyDj2MS3ywPZqskC6OHGho4W/ucEb5fJEo8PeXpBOKxw/HOFwr4GOC4e1Fo6oF8eL4prDy7
RLMNajC26nOoeB01KJXzPvn2IcoDzKoTwzo0rZsf7IxISz1XWWdEc4Cv6/Ad52bUUsaSCGU8yhps
YbUrdfDdRw8ruoe27Q6A0vJXv6HQxzfSPfAXco2RY77YzmhsKodCAjbU5osZpLAHCmC8smnh+Eah
cEGVxjzqpc2RzN10tfokfhHUH8y9bde3F9WCJT/fUHSqepD3Z197hHatXxOHeqwgyqpD15A5KEH8
Y3oxpV+tHBMUkeKW/XuG2vneOclAhf+ewRtleOr18akwTaytEgoUEuBquBYO1jU0TO3ABoL16TyQ
qflSN8bmE7UpzUb1WVXxK+DVq6ENmCdMPi96MpXlEdf24CpvqdVtt0b3NKzkK4FcHhjjwufV9Ptd
0cKyhW2mP2tACWYtLu8PpcEBEWLQtG1n4rOcLOc1mniWM25d8+DHPT8GMnca99WvuR/94dQ96tNn
bAczJM4kTBVf+d6O4hEItP+JRHxPbYI63muh8HZgeqZNimfI1U/i+C7ya2uTDpmj/gihDi164SfD
VTjeqRwq87GG7E2tc1HsZNNo4wajHD+EyamIR9nn4Sin6Y/JlA7LDIvOdTYzg0bkDG/yTCF89PMs
KpOHlkXIgogcZo8kuNEr2ft8bgHSjo9Na7KacqKRGN/cKUfkgdy1e2c7dXOgPEA7JpWBa49WkpYT
+S42snYnu26Dc3+tRP4Gsi/vM39+OAAdxWIHK42WjzZB+/lVRaqNwsP0jjSKe5VWOLoPvq3oK2cr
DaLyKE0fuk9ySB5qSmq21oCyzw1tZTvEoFjMwbaOvsDitgyMEdxdU+J70PKhmZtTS4bGIfHGnmiT
tLgHscrAnwY/S2yATbtfaXmFfwAovWnZYhAkzAI3LvE9mKvkVZs6knE+yDOnnODJ29UlKG2TQtXa
fBKjWe0gsD52Q5WqGxuVOctqxbh3KQw9Q6AmQxXBRiybyD0rPZ50/Vjxwyo9CCVsPeHKso/OdCze
I924kxvnj91zrYC/qRXlJLuKoN7e/kEqAsIXvMiN2375tjXOwmJFPDYBOKAeizKpHprS5g2nwGGY
dOPVNHN3h1gZ0+ioMF7dBvCNXSX2To9b59Goo1UiXYTALFkrUvHN8uYqpKLZWXk9Bkgtwew7tSnK
tfzvx6WjODUByMmPD5lbjGwSfLtb2+rknm/fbmfo1tJ0PWNVxbG61gNVf5bN2C7/bMpRyTnDU2lZ
dla/j2eOFEW9KRTC2l2Fc1P2NdrEG/ejLTvlweQFfXDUTaCUZP6bQddPFN3zJgdQtQK/+3WMk3Dv
qCoADoR1IYlqz74T7NMPkwbaKhZmoM25XzRHQ8rzO0yGFcVP6a7TYIhNelbBKDWxrg7S4d128Meb
ce8kliOsTvvmqfRNe214Wrb3G2oYfASe+9QO/H0D1nGVl/r4Oa4BvZp4pyWj54FYBMXVLlksK3fl
ADz2xpHTSbSZNkEOJbSCRT2V5FIbRL+b1ldW4XChFkissh6dY691LMUF+KsT4Z55VR46M0sGC1PQ
ZY2vn7oZiFcmpbmBThsgegvHT16R/oA87p0LE9xobBgwtnLMTYYsGE7+fFZ0VbPuDVLfcoAIcJ+z
3Bwblrx0BtghjQsthWbjpQjoeCrER0H6uSb4wmmqjDZ48nhfzC3ZJQ9j4jFYVPExVPMr8J6BUCRV
GslGqZXrQFTpxa5skCqNLvZGLfqzSeiPJYiufoVeG2tN9C3JYbzZqZNcAmGCCXf6Ye0WhvJsefmL
nDHfiw/3ixZi0VGZlfMUDATfkPbZ35IQHn/tKZ+J3Sl3app790Xfj/tSL+bCR+3SK+yGMBabRawq
ytX5oE4hano2C7KFoAWnBlfltWUDc2ssolhEa+C1RQ+B7jjfGkyo/cgpvk5aN1v9FOlT2PvWikyz
fcSE1dpT4JazHVPGK+WD7V1Ukq6ovY46Ycc61gFyF6BEwZ1olfhYsvh4JYiKdTwxz7IS1JAZyTd3
NueIxtTZxHk3reSsYULF5NhvrUbVci+6Hg1AVVK48lc7MAdtNYwU8a7QlWh3sm2SOCWaZ55HDdIR
6452qcxfI3dT7w7PknIvm0GKrAGrp8fKSKxrXJVn3SrF618XBdizY0Ep/rgoTV0f+q1lflwUNZV9
RxXeFu80XN+8DK8YPXOo3G/V3YB87CC7QnhfP0dlO4gqcztE4mTlKI3IkyfsIeDXyUMZURHshFV4
IH5SP8QRRP+JaIAcTDOAaIPfjSvTHcNNrWf9mxqc5PpxwimLOk3T2zS62b111R/dNp5l/zHbnLvT
0tUXWNIgpZjxiLrqoqMbGm1FpZVpE3+rpmMcKYCMGcWMKDAWGjKKId5YbN/WPkvwN7NUdoaIayqE
iuQEtTe8MXasELl/x9vraPeD/0xeaBMT+3hDGZhvEj97zofI2wYKih65bjR8vcdYwFfXcrE5mAn+
arxGDrLZxOYGS+Hk0U4K78FFjndbg3asX0fbudSsDQlDJsVRTLl4yhp9J8Jee6tdUiuV5vhbfW62
GFGDOLBeMz3GsGwcxTILQqZN1meLuVfEzt596GNMIC+3TDGSGbGiI0ux+eMEMJ6FjBI0O3gt5qOu
w6jkzxndyVE8wYxHSAG/P31yumoSyO5nUuJf05G46I865qcMyWvMRD13cf+MgkNs2zkvQkmdfWrj
6IyoBqHSKGr8GAZdbKMqCh+HgfjR4CdnqoIY7edR3esakIArufE34p6kkslTR278fbRhF5Fmaxki
kDOGsrvEhjfdy9aIoSJgx9rgReSxFQCIyn69AMkNm30FSZyXUwKF/eD55rVNFVKUt74wPza+inXZ
3GdhgX5pLaGzz94AD9MeAvgHZHCKHrWQNmGuaEVrFKTdWWVlNgcm+52TqgDtyLMhg44LtB6dInZy
eKpFfG4Int5Gp8lduIUSYkGZGnYGS4g3yB8HaxpOVvvZEHCgZXdu4Wwlz6THlTxL3D8miOi76Rsj
PtYx7nKkQg4xws4D7kD9mtrzd9n66P+raRZNQhn1fAXu4Wd1wvNT8w+iaJQzTy9xqedDSWJ1UbFi
29l+6SuLNEdj3nUYt/9s11O7BzP1OQE5cpEHeTF3mgqs02KK6q+kNaOVw/uflVpn7ohaxljalfnF
9RwFLaPTQqqNn+VOehhfIeFH3yHoJhDzmvacEttE9UgGRx1CPogswZeliIJ9T2ULltx3snvUKDIK
M6A+SteXb2qRfwVI5F0GRHoXebUZzcViieZdIhWZthB59mwA+l9FYdYeXa3EzEfnTTglejNz3soF
eLX2OwrttFXMR0cXVw3axXCNQ4ukiYmtgz0Ebs0yliqmVgke0JRjwzeE1WHUFWSDHi+q93DE49DI
jtNs7FOaHgHqyHkyuo6l/aRPgEUJOx7x90YgLE+nygAhWHlPsvWv0fk2U4MMfySGsgTd9nz7/xIh
/sBOV+KGePtvTBaWE9dYfPKvOir+sMlUyByVHCzV5q0k/kcAqNYe/NRDnNPbz8Rd8PHNRLm2psi/
qkZnIUzNrpR6UZjlqZV7dsRTmluMya6RTBgSX+OkuK1PxISLspBKNoP/9J3sg6vrX/UQdSQLUOd2
XznQt3PqCZQvDiPz3S1wF9t6AJoqbyMPZVD9UDq32pG1jJCIqRDTdSLdmH1FSORUJUQulALUEK1/
f5vjUmq4R2J/vTVZ1YhzFQl1VeYJonKrEWdz4G8SeDYk06aNeuRyUb8fS3PlzuZdsTH6J3lmxRPK
Zzk6ZWJlBiGFVx9zbu3/GpZznDJFpJyLZ89u6i1EjJLKwhFmqlw56hFwBnkqD2WhlWvv97D8wH98
/uWUiFulUZBswF7g2uDmBTXnfVMe6rxBfyBP/27HRg4LRPaGeK8OirWPJh3JQuinqxTpGclby3EW
RhV2aEQh5srNjw1ZzmFZKVaV2VenVs4x5zlB0P6cc8spzpnJed5oWNUJSYe+HwBtpgI1AyhekJVT
CJsiLIng3zoFT+EVv1bcyOf3RJ50u6ozvXvZSg2WAiKGPySbYjYEIYN9+Pgg5O0AiLz3lTv5AZID
t09RzUpmLcoUIH02Okc7sEeIliTV2zb8wlh2IUqksKVvLB/TYt7htuuat/VWG8H4ITPs7OXCSrGV
NSp389HU+vDqGd2jXOqVboKGz8bvmRqutdxaIBIQkSLgGTkmwSq6IzWePhftpsKt6i0tNXPjRs6i
0cfuXoZZDaSwC+pmq62M7Jomv2jLIiu/btG9YYiuecqCSuCQYoIZlEvlpo+ZX7297XkpF7s15aBf
Yo6VDFqzq6vuWz4O/Q//EUd28aPVlHcqC7JXi237Egl3cY4U32LdogS7DpX2vUY9zpJ4qv3igMru
8O/E5TFYUXbGIymewwrBHH2I2UQck9zn4SS0NNjo2S3l6ohOW+N+mhG2JB8Lg8PY9+oMy5mbUek5
5xTIhMzdyoxsXn9BNpQ/yvGR8lUWNt0tPYvqF7juoJq3zG9K7L7N2NfIKJdgTxY0SfJedzay5TxN
j2HSevcK261bHCyAZuo70/8yI5xnVC5iDnkP1NfKvZ1CrPv9Vf73GcGUrEr8TZ9QOZQHxBV4SwH0
+qQgfrybjNI98ogjpW6QB+wj95NGmmdLPg7OfzW4n5p8+pFkbnJJiWlcRWU8yVlTgG9QYMXjRjbR
VO9LwgCPzmTW9+O8pvMHbhZQprxE5hDs5bSyPar65LwadTLsioo9twt8Crh8WqLVxNzOtYOrrSrD
oz9Y1tIf+n7td9OAlLyHe1U3F9mSM6zU/JZSX310KGZ8dBVhbzottGEkMr+d/PKRzc98KznbC02U
qRVej7JZFkgXEMHgJia/2nwNwLOTm9Q9FlVcFSoO3uM6Biyy2SZivGRacmvJr0HJNTvAJCNUMH8H
Sufgqzz/PB+3DNgSBY2+ttiDfypcwosjIvLXqSUsNZlYSuL94i2tCX8lsiRiHYW1f8JuztvGBOf3
Zk4lUqNoDi7RUXPvaJ69MvtGRXeP1VxSatlzMJtW1KlI3ozE/mo6SvcVY529EoUxkEjIOaOGvXKt
+0ssMtzvU6dcnVE0735CIaQqsAUy2IPvxg7fc5a1Luh51kVqpu9rvyuRdceEvmrC3cUcg+9MY9/O
/aao8Uk3cTqSe6Lf833RPBcUWkMDCKZHG57p3nMM0oYgVjFXqmeDi8G9yFEH4wlERhmyxtiaHsu6
V0/83z0K/GhLcDvmJ8pm3aOcy+aNCqJRr5aKS1lgX1fiGvsDTNZ5ri5MXHnYqO4Ccp1gthXik1r0
lgoxfurEi882/bUgm3MMY/TxMm1V8a5eqg15ll+zGq9KX2N8a4+TNyR3spu4e0SNbgxiU4uUOSUD
vAsaY9YlzadYw+IicO3poTJjZ4VVq3Yi5R/ttFztdzZwyFORYh4akSp/CHMVYDm5w1fqFH5Mqlp8
G8GNIY0k2QCuFctM4X93cqDb/uwWlfKZMettDr3yLQmAws7/c9CcNPvNyb2TWeM0DAJiOjZhBHNs
7s9YBi9aJWzO2Ktol8EibtTOAxTq4/iCe9dBKXEs8pJki2eX81ZEbr6Ohzzbyus1l4Csm2+n3kfK
3VsTNUwEqKf5LLFhwTuRh0FToSiv8iya+/4fzpNfDYdyMhSdU5Lr8+vt/+cv2Tv1Hnr6sJMpVwf9
6T5xwN1FDQWT8FU1SEPpUG+61J4QjfkULo9RdZEZWcMssn2psaK5zWa9TZAqKOuNHJaH31ekRWJt
WgOGZ6OR0tX0jLj9vJiQe8uwGAH+aOIku6ivsbfG7xmyL0nV2ww5/697yBnZrxkf9yin/nMaNnuZ
0ZSZTkvBk0y1m2bz0dfE7SHJG+Mku0Iv6O9R0G8+MqO1QUHpqJrZXVBq7UGo/utH1lmBLgrTA3+A
2ZrBnA8yGz33+1WWskdhVQKdfB6wm1ufnGb3traDAf+MbBGrHydMVlPCSg0DWYW1LH0fB7OxqB+y
C1a7/+j/mFt19WsYFNr2o+tjboKPgj9FGrWDgaok2w6Pp3sZwJVnjinifTOkp7/6h3maHKwYlPNr
5DIuBQ6Hj6m/J8jpH/3/vLW8GiPL4ui7xl3egMBfkE766o1DtOvLghjc3DRU81cT391bUy66AFlE
JxXqQlMrNh4cJUIR3D/lIRAFxdxlrdx99EUOiJm0wdnko2++fIZEnAss7h7MiKLN/jRNKuVPv7L2
/WzHPmg1O+Ff/R/p9t/9H6l+uT6U/X2tn/rWEfs+IrkxWxLY8wGYmHcvwAiPYNWPsl92yUPcZbN/
pk0qd56r4txmLEytcLY4836RfUZsVEeDqts27bonMt8lm+qngOjyE4r4L2xt45McqqGkLbXRERvZ
jLso3yY2vuGyiVDUPNVd8ypbYNfdk9532N0kSw3Tmi8etj9LKN3Wkfp084zhLzVehRZ8KRrrmipA
jEbLd7bw+421rvvOp/lKQe3/yk6GAZg9qm/N1JVt55jfpCl539j1WZ6puBVsKQ8GasAs1jSoIGXf
77ny8l7JOsRjg7NhnWyv67RHN5SRFap1W7MX7oQqwqTUd0uhqnuWIxpoLwww3mQjsROmKZX9ufMA
F4sxJ0th6yksZ0gsGx5UuDFMakx6QIubTY1d56L1B6xeURcrPG5OnYfTW9sKZ6NZk7hPbM+4HUw7
VHexqRAi+0c/7jjKLkReKCKY5euxF9UxLAo4im4TBruhS/ed0lZHS8G/jUix1+z8OGbbF37PVdt/
9wP3279PEPoG74NQ/hiaS2x6JMcDDmvfI5mbcOyBwuvav9f8DqJJ3qykp0/linQn1AEWIN/U0i/q
7MBO++AXVvodwuLt5HfPv0/+Y45XLnXPZxedZU+N0aZPTmqv8rT1LrIFnTC9YyNW7+LYTp+ARGqb
Eh7PUjaBffT3LsVztaYNe4En0l2gDBC1SS8c87CC3u9k/ba0S3FfwSDEyHoYn3jn6gujV5p3ODBH
lFkweJz+GrVj8yM29NeeQOwnvKMaFiB+8+DVIlknarzUVUVBnoH6JVHL753TkFuvHKxfQQVcCsu1
jxm19ndywA/dLZXOxksbQWKitk5Zu5mVvqGqXsgJ8dA6sF4tEAS4RfLoxGU1Dx1AcbqiUpzAmd+r
/zrLnVK7BBHwpP+aF8zXRvPo/3mePxRn0VnurhFluDdSYgEjdeYPCoiVRa2luIhYvJDi9rvhKJT7
F53z2FFbui6r1NiTRY3vKQcnZpLmw6dIz85yLkuWA1So8W1qg3SJj5ULBlBPVsC2TyN4h6eUrCuf
fD/FNcrsntqe8t+k90OAXox6ueLvVB1KgBwd+sK8L53pkgj+t+8C2DlJgIFtoeIcoRkwDBu3WI/1
UL121NdtvVZV1tTtothRv8SNXr1Xhtmt+GHCfZe71RNw9QcwvPW7ag71HcbY9gm/Ou2sAvmBYcKA
747fY+LFDxqq7sOoDv3ydiO+kOW3/QUl4JdoCLUlHPP8IUdkDRUx/3mW98rM5HWhK8xnf43+386L
5juTK+POfWyucoVEqWcHHfWm+XtnND1wTFpILtyNYnbmnWwShukeLVyrYMs+3iZ0VoQTYc5qZJ4f
1VFyUvCGlq0stgj3J64g/b8ozSj57LrVtDFNL+HZ1Y2ff3Wr6TRthDCSTTKbqv/qlrP/0a1bY76i
FqhY83wEwECxyBGCDGTSeLw48NvAoLrVRVUTgtJIxL1FpFv+SjEjgQ0EV2RO/L2h3pzFMdFr/gn1
tWFQbi5mCP6tT55KP6eWUW0elS08Q7iiiLJPphPBU3D8nDR1kR90qPtUV83tRrCAuZ3+MRQGg6AA
HQpw6eAbdxv/uF6eaVXbr7Wi+Sq91UOZdSURMS3UHKOgfk7XypGsx3GEByntj+E/rpGn8vAxnNkI
MJdW1z23SdhZJpZMkLC6Vo0upg/gRP4tLOQWJJl17f6vAZ7GNugMmCdyQC+dn1e4IW/YKg50alsn
Ag5eoCGYcLO6XQZdK5ZTy79KSwlx9AiFZTGOBWwoRHTFfavkYqnn9TYKsdiCi6Q9VWM73Pth+ujP
rayqhqd4M4259iQ74Ilfy4Dnq+wiaBHf5ZVq8S5itqME9qrLRmUlRwM91najkYDXNU3/BEvx3W9B
tDTD1y43cmqHY+0BomxGKK4pKMRjTB5I9FKLFvfpoZin4H7dngq/O8tB2aUrWbMsa+r75U0MATW4
BaIaEaLE1Og1sTX9vtPYuA/9BG+uxBcdM1YMQubRivjkshBNu5OjkO7eYlFb58EIpxehrUXVJ7uf
v8aqgRUMuivY1VEJcmVWN0kX+zYc0ovr+J+HNIv2ITQQ1Ci/5/myLSdSTYuFGXPktfIygOF4AGLH
DU0NJlVMTSJ22C8G1gg+5nrvbqtgPexN/XEgHnFF2kaIax6wMIBZ8AbUL12lusew6ihgnAcI2R4D
0I28vUntNTgYrWGK1O/OpxgnnnesMQk/87jYdlRB3AKOqoN3TxRZ7y2KUqzt4mLCvDJ2nD1hsujB
VPlxo7oKv9iaHwDBdnt23t64H5sMBV0GEcFILVF+qZKp2oTY8rlFqD3Jg9aLJTEp45rLaCD1M9CG
SbPJwcYNy6WfVNZGjpooPjeYxPdLOVq7rXNIqEsjWcbtRl8trja0MCMhOz7Yg7rr8FI6K1nckeJz
4rXdl6QGZGdOgZURW81BturYE+cE4ffJmqN+CXpDUj1ts3E8ykg+pmC3XJM81GAppVRYAuJMv5ZW
8wg1UUe+bNR4r7XGtlGL7vFjBpWkjyxe/zUjqRA6mnVGxCbdUvdDWqhPgTQDxetXSLuIa7ZVlq8B
JEwLyGba1q6pXL4ppQJ08ttO7VWQMypKpo82D4XqGg9pfTXKGvNN4hax0ikrGTOyDV7fYYvTDTua
bVbo/C3m2FMWmnfhYGuvDrZiYOWZL/s952f/x/ysq9/DNBc8OCqreIodYFf4kuWvAY+IjT723QqL
5+IVSgv0DgA6M0klfwVldKUUP+CzbMfPvtBhP9FtVP544u1fI8WASK+zpF1YhJPB/EJyC0jl5rCB
MP8W4kHuseVgPPhoIf8xKLfoEJGmlRdSHBEs+m4q8HvWzAfb6F5lgN+IJ/uOjUB56ye0+Ud/1xXV
xm6099Ssi/tR04sl/3nR53pirz1LiUZfvLdOqz2LdkzXPrvxg5rVsBC6XLujft5+Em6wvq2TJ4Ln
KqDVVT8rfCi87xZtZ6b3jamtVP60Dx34n4qCwQdtrvhNUcfJ1q2QkJafBc5DFCB0pQTT3/G3QaiP
eefXvnewUyi870BxcSFPgtcp0KFVV7V14gE07rXUxVLbCtKHOF1biuLBWM/rRx5U906qF29ZAPLa
VSdrI5uFxouuUvwXVsHuIUb5DGZqLN9QnovFgBvsAQnLOnQ78zqJ/JvUQEUeMTgyT8kpKWPzqiTt
rT/u9faOFURyctWu+bX5TzEyJF1h78dB15AW8qs0wvXY5OE3FSEpHGc1xdIvsLe8qMLtkI3VA1pa
DSPH+q2zEheuAX/tyavf0kkdVzlMlYNhJcVFlEDU23w0N6Ctqrvbi9ZO8GQExwrpXb6S5ZvVmGs5
zdS6UIdXrilGxONvcJP8zoSXbQltuIKwiVZDgXjsmiRFc8kM/0WHKsKKUqkfyiJ1T34lDrIlDyqJ
o9Us0lvKJsTycH8rAqBCBTtQJPwGlhmvPHRj9D6WcZyKaDyOOmozt9H0VxF2F01rrW/zVNgOt63W
6KNOWCuN+b3wJv/ELyI8tvkTlYwkHIXrn2T3x6GyFQKOMiPU2pRCm1blLTN0GGu5Tcr8st8XUQDd
e94mGUnXPmAUwNaEHZXcW+Vm8VnDU/QkN04uOGuisfVBJX7J3tKAzugkFMWzsK2O6OsKFvDzqR2H
0ZZdPLvTcCmXI2neuKtMN6Bl1tYAETe49QfD9LNfePXwqtKvNCho1TFL9hb4nUdh9m+oz9iyzq0O
rf8eigA7Tfkn+j0q5lEvcpWdHJWTUwVq8Ci0nSkFbgj6EGXNujZlqIh7KdNzNivaPvplE+c2b49z
6fycwOFiWoRdPC3VGGmMB8VyV2uOtbXQmpLExrBYB131WozRF1C2xo/yONXF8IOFy7c4qZ0XeS37
RTUvvQcNzQFEEtX4glJ9Zc+Kf6OqD9nYq597Vv9sVzCyD2rBtk/T48Pg6h3w/jxAIWwURzOPyJ90
uBMTenofTGuHxQ+czAm/eM0v02/ObBXCm54ysN6CFFIafI8QpLZ2mJm7Kkl64kqtuvLcxn0cwtxc
VAVFVqjeynsy2C8dAtirHTb5uSn7cvY7KN5YjudLt2rF3hx1/bV2v8ju1mqAlakVeizgkM8g68z4
hPZSL78Iqopwfplzj1qm+Cs11DQ4+/zcm9qNg5XGDu7nuB6C/XN7BNX8snGo9tt0J8tXQ3ty1zpy
1KVsFhT7HQfqBBay/JVFt/oQ8TaUg/LgqeWZHExA7X/ePUU13BXT8NjrBPnSJvOh75RRoJluNHwM
nWSscG9kKPb8Hbgx6yhfjE2WjOd4IKHw+zUZYht3jqg9ur1ZTVAjcsat6c+jCaPylfof90hK7GOK
LivWMiznDC3cd+H3Gxmva6giIa9kaWW0bqCiU43rNLuuLx+0WcA8zQdp/SWbKWj/ndPkDyAS/+y/
zejiL4Kij83Hh9+qTVYkrgiduxip+FI+IOSj4mNO4/QoF8Yxc+6ANuC6Mj9W4GrAmbppjMjaqasg
y+JdrHlP8jtiPYUc3E+UaBfS9/ENytHbtwoRPPLhqHXaBHdNRstkRKxSwKxWqp1uZbMMTYwxzD4A
638ve25zs4Ttvby2L8Th9uxLJiXbFXWaDZCwUNPUOsw69iishPpcaQ8aJMM8xHBdhVOJlDn0z/LM
nc9stW54r/3q+695iV/jYh+q73/NlXdy5+v/uqe8+193muXtqxodIS7GyT7LcvM5F+5WZvmtscQA
lG3znl3OH/2mFcerWgmCdWsGLQtRypRk8ZEOzwgD5LmdYWE77mQvcaVLLsQjxF8Cq5IewFKaBBOO
FgCAbumLaXbPgfr09wy5EJIXfczQ0s+p3aYIykKlbg//w9aZ7UQObNv2iyzZEe7i1Xb2JH1TxYsF
Bbjve3/9HWZfaR8dnZdSkVAFOO2IWGvNOYfanpMo2a7rf67u74Oj98BrYBfO//+SAwCs6AVYx19R
iTDT+RKttBVmkCHBf4Qm+PDnpfthNSNlqopPojfi23lGSrlp2TkYzSeD0ViA8EK+NXgZ/Rp7+Pn3
Q6Hys1tr7uMyqsZP527eZwbJ9M5CyJKbrFnwy3/+/eP3E79/i/WJZaqR6BAwhPzWSSGe8H3cag2y
TF7rtz9+/wbyYy8NkV47Ig+DRNfdHWrN3jNlxUC9doFE9GV17dt8OM9utByqeEgfgE8g8ajc6W8x
R/fIjswfsbBboS76p2Ks2BHhTfQI5SWfJ/ottJaPEwNfP+ky2inba3b5yXdMCUjhAx4SknMbae8b
4fL1rRNe13pBBL59cvtj2VDLaSXlpWkFerI0uba2a51Gk6abVYNgtoirwwtgvaU4aG6KDZ34368Y
JVRBf4hQA9fF+p/Ppsi3xkrsSFlujgSt1n+bHFnnXGzbVdmgAaRH//v6LFJiK2fy17R50B8TM3ts
EQ7/zSln//PP6+3DHjT6//rnv6//958DBfwf/1zX13CXb9/dSkvLl5m27gc8lFcYy/Tr4/5Jbrl+
Rd2h/txe//3b72tWsUUw5NV0+P1Er2IOb0buvrejyA6iiLWLxnH7ghGXJD+713axw4e/r/33j//r
tVo19DR/K1ELKOE0KdiQnSuOOI8PSdaPFyyzIIJY98ZLOOECeLF7dVyW5toOct/g6XufbEjdZIqM
tw017tnJmmZfhdHwUsXtv67UrK/tS+toHgn7im/mkDwSRs3KuqRKRH65TmPwP140Z/K0//P5rm34
UqWW4qgPCQ1ho3pLSrLlMfj2tyZw5bcov3USUb6WlpHe61r69vvqinP0ZPbhFtfFvymcJtotMVIy
Gcv4GIZOHjRunzBpWddzyjf4YxE8XRfV25hV3Y1eEmr7+zIPJ7ElMj9FYf7EzA8J+kRZ6uNtupCH
Iu/wnzDJX9riX9zYILaq7F2gDt/NYllOECGTS4HekIPuNAPX2v5q9Nm3KAHz/H5U19pYBIRQdzfV
9tnfF38/zJf+nu0+mFzC+uh5IYvpCXaNtYM5ACMYTSpsxMdHaRH/2r5aIT9bVJcvbGH91dWMN4uj
6sV0yNc1S/egMAIaA57LJp5eYwu2jGnoEU04TExCra1HKGCzT4lg6HGg7PLVL92K8pOMgKrIkkPi
Jg+ZUVF4WglrBewzq7Me0K4Q+YcRcuVA7Lir61EANjsLmPNCfNKlL6GlVVl0m+cq3OszE95MHYdK
IpGzFICDcXjGc46GJ6cxEkXqXZA0oxuIUdBFtD0+OwJMOfzlSfJUhMQY2HG7C1NgTjEiWH8pVQH0
R5SBqyuvNIdnRWDwXFc4CeZ6NyLNWNcVgzVCPWUcVTQ9zWDOif7Gt1dpnL5mmXvYl0jI1BBVuJp9
aRx+S7JqxFm0TNpzSRaBg2ZXn0i5izM/04DqTnObHRgQHaNxxnJPvG5ZtH8cKNy0o9o/TUyOG13x
cy0y/T5rRPlij/IPkorKZ3Z2ssL029VKJF/iObTQ+7uLXgMDt+hIhRh4UMl4uvaR93rnU2vkhzVr
9CAq9rDJsMciKmFuQBAhIqa8kdolgjKH9ggmT0ysSdc7Dx3dDFNYw67ou+eK5zyYe1nfLWX5MJbW
vW6KQ2iGKduPhkE18eoOgNBSFQtnxqxg/euzmzJDiVOFc1AT54uakLmgKE4ceC2CrpO/Un/AJXxq
FNeMoNW73t6YhrqJs3Q1ilfRIUzFQkhmCOBYBbOGujI8Keq+dmltvjIn50d+KzecKQfbwWs24dQ6
hipYrPIxbM0bOT1zdv9JZu3OiExfFc7zMjt3Gdgtz2GM3MzNAD1ww0xVJ63RSCqqn8p4RIwTVe9G
oT3rJOM64y6OpuQ0mw5VOo2SzrXhT5Vsmn0Xv6egR08EuRaeocrjFM/Nvq9t4ZML7Q3ADVN72RP3
QixF7JC1AhX3zrGRsqyktTKxDOHW6ytJyXyjUh92ZqomisPqFOfjEafzbczDzUW9780FLQGgEATm
3rimtZ8aRJo5YrwyNnhiFP9C0DJOPFd9SRMCctOWBA30Pz23wFseF70vZ/dspEtG7CGaGUG/DXGY
3GCsavaraP4ibq7foe8kIgsKo1GcRT0We2HSonY6Aa5Lx0ZdrG80wgA90cyJeqMhpOe62HMWjHYh
6Rbygj3oD3pkXZ0u/NIIY230KfUhVy9kdWbfutRxkZck0tIDT2W5HHo7u3cqlyZ7hx9PDt4oITzq
SZ8ykiy/3CX7qubm1TbM5wYYjdch2CQ7mAvYSRos1FQRRSU/02L64MLe8uU4hO7iDao/1zozCevG
7U1ydCr9qLIJsybtRpcQq+cJbwyds4sr+/EQVvboJ7gF3EgUOyNWHuP62Ledjnm5mq/k3P9MS3wI
9Y/Blo+2WCEPl2RO9+Pw7RTLY2S6X6Ow9msMfqWuYQc0qfgUa/5d9igDpzls0czzC6iR+CtslugN
nMBqugsGNRyrC9onhtsPYsCXaBPibtdrHdiCaFa9wDvVLgtDBhzcVtScS6Tjrap5FMre8MxlvzTt
ZbLSzRFCKte6POOf/FtBLPHaqL5PkxTjc1idHMf8YN8ANUSV68BQ4BQ/7IzGwn82Hvuk/RMt8BsI
fnpCvfoIWnquHrQ+071CztfVtiCUlSO2t/BvWNVPopocryrbT6Am697Nk4+i31WrqAj97EtaJ/q3
OfyRfk5I6Um5tNdd2rwEp76Cwrgf8RASpBrIhnvZIn8dxlr3BLcgxpKGABXyFb8gTktiNZxTSwq/
nUMjYZdJ/ChfSC5xY0qBZgnoDzwWM3l2sATSnWFPeySws4f3FwRBHSNqsr8StNuH8K+9LnpQFyS7
OZl9VngC4aVB+XNHhbbfSv3eRMrncC7tWm4PKBC1hwx30nPgTy1xHplc32WEgVq3cTPbbheUSb9z
jSwl0qkCc4fWDu4jMVl1C9N6rtZ7TEavJodBJQfHs7uCcJt+3sVL9mkDLwgaUhU8K3to2SgOVuwO
frTod84KafBfojsfNAz/DZT9O/y6k7SGoISzvQuzONszgR390u7uHWOKmeUh56vXCyIk6tfEnQO2
j8qf59e4XdTZoXHuu/RbQ1KZDgBGOjra5uDjC851xRGWOkELw8IXa4aLebifGqPYxXn0NvJ/PWA/
udOIlQjGgTdAluNF0zsrYKXvPaswdgv9rF00iGRHsCgLi7NCYMJCCCyveUwiDaBHZMH8SLQHLHs0
BTFcUwBtPp45oLY37lKj4GQ37VfZKVwe0roqW1ymFIz4jMUJ/tRjhmwh/NYmHoE1XHdFAx+Am/qh
T8+Q8ZSP+xVW7DLc0pvQttTm5zVmXRkQdOqsnTrBef7SEjuVrIIzC/5bIupvuj7BTJ/vKwesaot8
fJZDuKcNdmNX3H62Ob5Yafcnbs5t3cudoBYbpdV7eUsZyO9o+fP6bpsyKOeB7YYBmBPhhEOacBtn
Y+8vknq4xarpNyL/qkDh7GechsHCpVsmzgJEwP3FrvyKRTc6su8SHYWub0r/cOcnKFwxEZtJQLx0
4wEN6nxt5RujiLjN4o+VOFj6w7qi417SMIsi1n7m2TUDQUCJB/aMLJi65MduKVZchnxWVwT0kkK4
o04U9LN+2yrciAxDzT2VSOopNtkmMaZrNTqNN0AuERXnKX16yWSDoLjLH3U0nmuZGddKLQ9TKck1
VtpN1DfWfdce08UkBhJRqNmXrzSUt6Iw40AxogtsMbhK0XujYzW+mUFa02YJf1dkV117TezkpuES
gujpy7OJN5boZP15HDW17/T4FeG/PMr6MBC1e2js+LNB9OtVRZ8dTDIf3OwOA1B4yIEqELF1ABxD
Ir828L9U+Wk+5ggZtruMAznnMygLVCq3IWZngkebd0ZmP3aZH42mOqPL9fIVBpYziH9lVR+JH35P
wYkGzog+yJSsVEa7J4sdZmX1necPNUfifZba2Oqs5VbrnGY3GONDI7ANjQJyZB0nIc2yzXBKXRHM
St+jWMBfTCRe4I5ofDbOW1Wt3W4pI3gceRloVniVuVngT2ae72Tzk0TMH6xLeDFd7du0qtgn45oO
P50ue3giH/2s5fKnLN3kXLx3WvqSxdEGOdGQhYBtCM3+fuzmMdDm7CTF8qd1puvi1jZn3uV+iTM7
MMNm9fsWY5zBCZQjUqie8lGiu5pkC9N12WSiqEHY8FweYqZ4ygt1khy7+g0PIaEgcouKmdx9qR8T
Y0Mq2/6kExOfukO8n3LW9Wbun/rGzXxr0l6Ae+GlAci+nRGQDk9wUi3xaSkS4svGmNi8H8N12WVV
Rpnq8CutzXCsNeufiggJivuZiUKs33cQ9Px8der7NdbLwKqyQ7ohXaapOaS1le3MaRmCyaoSH4EM
+LKevHwSPv/mqt1Numn+aUx1apbB2a9kJAZFWH3FGayrfng3kvwzzuOXluPC3Za3KuMcJVs63rgG
KRGVAxYjtehMsEWPi3gZyOz2saLdyho+bwS/23dokx9yG2BoPkE5Fp2d3pMvSLQD8yg53CnTxheV
1H5sMv6OwQ0Evd3fuSumeUIJaIUSfAGgigIpJmc+zXbARY39PJmvhXVbEIOVzn+tLHxIXV0EJc78
klbFToZvOcm3u6ZwHmBqh/tVcB9WBue9Yg55mpDxYZxtBI+RfCCIEnEBUZKkUImyCQZmtJw08w9b
QivREeCS3N4XO4UhggcEhYyzEn9R0mnCuhoF5DL0fkVzZ3vs6lO2kBA6iUCOmQH3pLy6oCswYvc1
7gt0S43LiqyWFDxVNP2JRkuhidIQzKh3I2SKi8WJPC2Hdmxcn5acno4Lkiuz0a+irJlRB15Ul17A
5q3sdrg8ewm2MO32Vi0sz0mNwxJy5I+spb70ZyIbrOMUVTdT1H5yFgGi287LnphDZuW5Gs4yNYir
nKPAykm9GSRDiN6+ncQmXmqzoIk5k4WZYENqOFeokSRa+6nJxD5OCpyqpCrtCXlbj33hpKiGsifH
wZcirYWpgNDwOHe0XToNvPoi9Z3sgK3XLfvn2pytsdLxDZf+7IzqOormGZMzElD90xI2j1LF6EeR
U0uu13tIOC4FXwGdRkTIBQtUKUnX/Run8A7Aavknk/ox3PIvUhsUxqZbFBpG5m5qj0VekCGZvnUk
E3kUCPGuNE2aREkXoKHcK4XRwaFsGGm0ws39mG6mUoU74mnVwWxGH0ul7fNETBzrdM/QJA7QCPuS
m71UVmMcCjRHXkRvdKcVOzBZ3A22A/KsSJ/KOSCIfCYIbbXpUNaTN3Uy9SuF5WwRly6MzBMk8Mxb
OX8PAOW9ShqR32d4bLTYIHHO+YB7lRw0s3afamYgTHpu9THSSJMZFVmito1H7M5Ym3dhDPvVXr6Z
u2IvINvzkJQUo50S8akavpsw/AepLXwOzei1b/ht3Lk6JnL+Y1dhhWGcTonrgi1MRBdS1Bak9ZQz
gqgeDG6h1UfiPZ5DXdbkKz3TKio8i+Sip2nksmDaFGF+ZP/WIF7saMozNllYTwVvoZN192LoKqBq
7g96YcyNTvmKohIibpo8JKpYd32a3JVSTky45tJPsvyQ9kLf1w5ruEO1rUYmi4yc6prKztFz4We8
Q5M0y0NjJvcIAcYb0C5+Gy5rYCAGDHJNP9ZT6tDvZXjLI1fWaNldkwImHVBDJBr4iHRhpbTocIns
JEiLjmPauqZZ+mnPxdfj3vQYZQM/p1HhS82ud5UwnnMVjbva1OFUGZQMpnms5271WU8gdsLTRv47
vDdGfNcQ3O0ZekxOoCE/8qJNb6Au8x7ajD+nbqCKSTltu5V5FmJ6qRnKbe8DZQEJ4Dxb4e2as0Cu
HOGDuHee2foeLSNyd0645Tv9KQn3JUSgFSAxOVbO+F+DIXnNe+ufierNd/VcniswZYeqT24gi80U
M3eWYd4XBXTR1ih1Bg7mF+v1EsywT1BzpRfc9Rr+TWMf1uYfQ7T60R6XD7PgJ51W094XBTQHx1wC
u13XPbjPd5z1YOy74lJEHIC66bNNsOAvgpR+GQ23sz0/Gg/6bHMIpAwQRcH2hty3Hl0F5Utnm27l
0wRB8Aw2HVQ9DEmYAhJQQE94UOJyds+JH0ytWIMhRQMKOWgRuE2xLYzX3G3DHacKxub6Tmn2bVix
AwOiHX2objdFPN5YQzPv7VzwxBGgnA6fInHKQ5yRt0uQNZFyGHpKuK9VzixCi+4qY1Twtgt8kYpY
bNNZmPSy/2NHuGdyoo5lW/8bE+VNCSnVJWEjZy0U9o0mqGuMFUphyOknLcQSWFF8nznN5+TmWLI7
OzqHMyze+KWxQBYmKrusro4qo3fOIplT3w5L5K7wy5Ytqo4ukZPp3UEvmRFYvRzZFpBPmxkdE3UO
4/lxHmIsRKNLFqaoUm9Rjjqh9DmVKw5qpCM3YWM9suTka4Opa+WizEtxLuS0HMXA682YPmbalF+6
Zv4g+jA5l1NnoJgobqI5KlkqFQrzufWamlVuZT+Az6QzEek6G9YXyL/RSg5zV/CVC61Kw4ZNPvYO
NKIrmshjbeXlk6Ta0ion4m5LglSVVWD0iEwFk2sXB+sBHpKDWDJ8Gzo6AyBx56Cj8PBqQkjcrezM
IwsZ40LxG6fF3bwrhnNP+ybIyiTd9VVTMItqkRKsTQUvt3919MwJECh1x7gYvjINdmIhcLzOk3Zw
KLN3MmH1d1YwFF3IZg2s0/A1vArGHBsn7PX1zjRjH6vCzjJ5RSWsOyykGJ1ymhhpJGyqdcRunD6b
nW3tKH31i2+sE0yMBTNbyPj4qOO2U5JnS1JUE0fknIn4X44LRMHMJX490hNt7/CkT/1Bo/oNYImS
Lp5aT3LzDzRoaXzud5q7dn2frOjTdUcle3tJkyCb4iOyr63fm6tLO3y569Kc8RFcS2kRnShfRdl9
OGa2h4Muj2a0NpxU6JE2De7Gip0kdsgX0AVp2GbU+OHICDhP3M7XwwGWVApYtxkG2pj0upM4/js7
cjq77npcG1pRBRKHLp2glbPyIbOGyNEk5gy/AM5wnaKnZz80dsRrjZLYzPym7VLpyYy88hmUTKLn
c+AurM0pIKQ0TC8uGZdupbJgEJDICFE/IIu2D0mHXbROUhzB3C+FmveF2T7XtUw8RhWvuLIawoN0
Gv3tNcNYF7SuV84FUiqCr/zWZCvLk4rw9k+nn1evTZoZkyWGQXv50qeRay/Hn6mk8xqHF7beLljd
PiWdlaYAmXZevdSlr3L1t9QV74ieVEBU65fIVYTaOAiOqoEjWGwhWxPDWW+1xcf0dIuB+41RNkOD
yQlQ9Nl+joVvJBwo6BeL7Tkv/rpIrdX4ZBX6d5OZGS0qaAdjMh/rvFU0PbNdpGm+Y1d/hT3io7FT
n6Ug2UPOg6OZVojLbKziPXSoBJWZRoxlTuFrM0vdTPf/0gqMUwEp1VOduIsxBKvceZ9N/V0zV2gR
y3ovxvYtmW0O8o31107bF5f7mtDEzOtmMlEx1JIhlfyUKYZQ9NQE8UrUkWLq9wmjGxSi7h3Z+cY+
xbVEa+Jcue24j/q1Chq7AdXHqpRkw6UFAunFFVeSeszLVMGjPO3oG9+Qg3cVFFcFE8Rpuq3abh8q
mtV2177YEZDsYWWNmtyENQ45f9AD3PFXJa4rKiO0lSycqMe1evhIaIAFbTkJQIbxWdeGp66D571O
gLyrKnrEhP01niXUJp9MNDJepC8rMlNVQc5P6HoulFg6WIQns4vwhmKeEPWp7aezVrCgw22GQmlU
P6Ws95Wc0gMEg7vQZJiFb+QUOeJkV2icED5Cqy246xztW4xnNz6gqXvTjSI7ptOjbi201pKhPJjR
7dLX5b7qidEME/1QW3qQpChAi6iU6KitQ45zlmMCF8CWxifVsHHUM4HLUj7WefmerB3YXRV+0ngS
O7vJjmqIqQkmewBz0ePU08pA6vU1Qna4GqzPTbtredvBaYBcTBX7vayK+0HraaQb3R8wtQh19DFY
0SbIuf0ymmhjr7YXNMwrxCbm9Eh2fafqV1+GLlFGNjeWK69z5VyRVdZAqOu9zhvsl8hy6RFpkIoL
pkbhcjOqYidUs4+z9a+QykCc9M4kwXe6WxSBaOVT7Zlk2a1f0PgWlmcf1R6Na6u8hZR2jAb1XeKd
8Ietz6nPTE46g9JJobRUaX2vD1dzNfLj3DTfdRUsLRqYHslRPvwNXcM5xf3kg9aAdRu7CeVH9INQ
fPTW+UZkXXVoZDvtxEiQ3ly1h9l9Jl/HpVFq/ykEgiidFAPKdQJ0569ap4tcrvVJFAyCJ56IEBjq
Bc7lcx2y5JXrd5dRXqP1WOnmuvdhVJzrXhmPYnSj7Vr46ZDJAK5dTYqkJzp2+3EZmHIKypJh3Wlq
h5ZeP/ecS1ykDVrNqZvMqX+m6YIt0F0uork3l00RCVjwtpq3Xyg/hoxqDGvods5kV6ehqCpfQ7LO
w1wgOOF7a2E+XUTfAGuBjUCrgH3R0n7y4mq1RXWYBM2vhEPoag/ZeXVxwwAtgvQia3qME5LYdCVB
CrNOw7gvsFOzwk/SfzN2fAJPqsigj25RlPLYspzSDaz8sXG0nZlxdHAd7dOIqQjJ4NUAkdg+CK4o
K48AvGBxkobqYqlEr0uqAVPUwBodGi7deLQlfZAyebJoMlA+LV4/OVmgt4R050yY/aJZKjy/TJnq
msaTln4U8aJ8scwtMA2HRzw2fXqnS4Dy+ORAxfMI1CMrtvhqK3P7IRyyYVd6mDoqZM+oYNLUpMpu
JboRjkdiiQagpcUzAx4cg8m/YV+aJOWxJ1TTRZ+325aDWVK4AasyYD0Gcm3UfeWzawV1XnvRNNOn
TW0InqBNHfSsoA4y31byRkRlucuSmr5SdWeOmya+Z3fMJ93vaCPobasTWAArkkCHc5f1556c/aJu
WuLt17PpEsW97Uk+1cxLYaxXHYgs38qCYCzdGwhdu9DNTzjPfJswlks3NAt6gZpskAZRoGMlL5ZI
Ft8wSrh2WfwEeOBCvQYSveBStsnyQQmFMd4eyWkkHSztxodyZYsvLf0BAH3OyKHfj1MRhORrh8zS
Uqc8MzYhzSjkhysHYA3wuiC40qmlLTd7qNkSvxjj+5iToZeVGBjVnH/m4fRtAADctcJ8rgi7SkkB
DtJpuWfT4z1P02Tv2kIHeqT5oa1dR6d67TcICpmQBA0QKsD69bMY0a2w/KyjkYNxyO9DqLVT9Vyj
dFLxzhr7cZd3xnoBP3TN1UNkqu82mTe1Z/ZuZ+qazsK3KbgbHTaTlTiQVrQPwkehpGcM8bqOU6GJ
JtKAwFlWjDfMNXpsqslPoHivxJsUoQss40mPQ5B9vfW6/R+WM7yMuuINiE5um78jkj2UUfdJyqrF
eukGSFqvpCgRZKVnr4y0z4xXXADl4USz0f2n1mGfi+5pHpNDFXK4N80VI8vEZkp5x604+Fq4mVmM
5B2REyN93vXZPKUt48UiWVbfbl0KKNp5XkHMVWRGYO2Ic/C0ikq0qG8WBuXnbRPoFSwb+VckJUYF
k3RruVQ4tPNToZW3vJu639NjQknHWGUa4y9DmgcdoIdLle7Kv0PS3LRZ+rbqPPKD09xN1rx4HLK+
iIZllGXgcbY3DmXdw5CPay3ouDn1cHPO6krtkZW9D6txxvFH5Gv+RtQvS9/AabTGxKMbnBp1U/MS
hkLVUJjwzONbOczNTaiNlOjpFCJAC48hEFoGILSTVWhVQFDTznftCPUxrSDFdI/y6dYcYdTOVkl/
triQHKX60sDLyfZgl8beaJnHpxPSpbFO4kBKyZLOQWa3TrgrDaSz8G1+qtdSFi+FoBWUZIjIIvOa
UI3oISdKF+awFlvxTa9I15afM5GgkCBNcqoTHmnwsDvmCN4YOmjAhrfCXDMeJ8NEM8QPv5IClWwW
DuTZH5yZYwCQxGB1Kp7pQs77oQJloDH9R06BZJxHeD2RQciaMSyoE/qbdkpvVwvTx+/jmRh/QkfH
mcIwoi3jU2yxpo+hcYPhZoMCANJV601KwpWP7s5bx/UxL57DcTYfSYkJMDi4PuHtnL+N+HGwXNL8
qRAJX/FUivy5t5pT0+KorIrxamxj/d8f2U4c6bVOeTIo6dqa6suAa+IPMQlOAN8oXLkRi7V9twnt
mjdoQu8CDScOpuZc1xN9UZmWtst6eShVf6Lde8/s/3uM7dc4Wp7MOn9x9fpEK/zb0au7qZFY0JyM
nJ+qkaBTzV1nPRkOSG5ld3dtdEu92O7EjAJ5ta+ahTEYSWPP1JDWh6IvsT289OfMNoN6xoyEEJHd
ktSfPSokCzXgiMCcJF2r3dVF8RW39QH5avbuVNO2q5R3We8QF2CDk0lkAdqMLltMo0mxFtrjtG/x
hwQ2qUO+0tl68GJwus0iSf9xU0NiDi5aM6PWRgfsDDF37mTfNtEWQ9uPd2E/8e7MceNHqn6jd0Q3
khlxp+S5ZKXRSKhYiFPmZGReW8onmBczZ2ZXv9qzPsJxjetgjR+JDqZ/pZbaS1JKGUbF1kjZN5R3
NdqYfFNKdJEBdUnEfglWSsnyZyHzxF3oSsUN+1IizY9iSyJFY8rRQ3wtpAGrqsp8c0H7q1n5fnF6
4YmV/o2snzWtv5YRcAJkSw/KovFOKijsbNt5HcrktqtFgHBb7Hswe0HjRemIrJ9WDCcCkmck1Wke
nXoSeQaX/vac5U8IYnxSZkn/Bvg4Qj8NjKl/Gi2dpOeo8oo1uUszJrupS+dQ6zrECVBqxsQWPC7l
wV6xVAtZvwiDDgPhZaPqb5cCDUPqsgHHbvs16RFrpxAoEpZjFbm1b+t5AvP2plnhI4fzwFlSrZ/S
tJ6TEehkApbIUsNxqtOnBFZkQmPXq/ThazSb+xH7twcULdgi4ib4H1DHUKvHZeevuuAZmQFI1fpK
MeMaN5o53Osu1EBa688O7h3+m+c+/bATtfqNOacsQsYHE9Vz3rCJjqlAwtDrDVs/08VIXuyyvhvM
EBGNXp8bCk5mj91uu66sGATOTnKviupn7pE1le363gvlW1n7TMV/0YrwozLjXRPfK5GFxFsTgN0b
DlYg8rBKnD3pXN4pAE4ECfqznedB1Kv77WxK7LvrRSBbPTnbkJOF9rGmZObMxZ8Z5eM4M6iaWsaY
A+L/tmn4SVy6441uPxpde676qd7/5m0vK8KqaR44JNHorx2L43Ko444Vi19WxaMbZfUhckz2/Hml
1Uy3LZfyqgRR2AY5PKMZZvRrOAoXHe8LEdMiMG3w2ZGdfoxrXzG0oJ1cLC05rfr6ifT7hVWRDKE+
rxlOm/9WKF+eU1mfUwc10KVrSzD1p5UNP82k2CHE+ESc3XJ0kEj69WCYnqE+x7nGuZQV7nMXX8ct
q8otLtPcsMhHtHWHNH9wJ3518n4/u4nR3hS291tbMh6qY1rWB3cJX8skfjeq7ItSWi5I9TArdYzX
xSGio96TIEpIRu6TWmdi02U7rWcaG/Os3qy8AAlHsvbFSeMXJ7lToYkky4yZ5Sy42LLb3qxPskKy
qsKXFO8FhFnCIk1yXqGS4sTTyFuCByttcssJYrYDlBght1fy3CpSPHMaHiiNnpIu/GaZ+GEC8ZzM
cmfSwV+a8ghxvsyR2RnOkWbJXCfkzxAjWTrVpaaTiqvV9ExOLH7fpSTIEq+XqpyoxSJ9nlfBBKh8
1zVWyu1mW3gDU4d59dAVzcEux2tI3K6VkPq1iBsstHeO2b8oxAqgLAHtGl7XwQWhtb02DOhM8Nd5
SzOt+Te7pPXHcMxpvHgQGJ9CmBXIIhE8xtvkZyF+AhBAjH04YcvIvmyUQCQHdd81xo+wpJxOMpQx
Zd+/xGjUiPxiZg2ty9v2FHd0/5aJaIk/ZFNRjKunlPBsSaM16s2zTedCwTfypI3SDhr9Pe1s5uL9
ra2/RSpnVEz/xFpXWIw5IW5RFSCvyLhVajJfmHSzyvsiZ+EuCWWeB4tVAp+7v4jkk4A9vI1OFXQa
xPJhyCXlGsf6ehGkI1Q/RCicwjx5zGqWhz5xSTqgvlzGKUAoCCkAe1xgu8W5qzA+uuepbVLiRUzm
pn3NtBXFQrtU0y7aNII0hQ9qFLuurazTftBYggyN4NyQnDJds6D7VZigy/XBYpyGIipzjpzTDo6x
3JgU3fl6o6SZnDIl/x9P57WcOLdE4SdSlXK4dQDjnG18o0JglHPW05+v5X/OxZTHGIS0d++Oq1fv
wrklCPQi44raKsihutu12fBWEDNRaCER4pIvAdoJ+VsIMLTztr3pfFoLYRMDYS5AhINz65SvOuqz
26ELGU5vesZ12pfTdT/26BQ6dDqDkfNGTXHYJZuQD811l47mPZORCr2AzTNBbF3GTUCYsYCRbrZV
Q+9CNvh3lTm0jzYANl9PGPwWgc5tlasxzVWYWpT7RG00JmBgPvyGUWnhnCAMdpJTCx6AW9FI4MAp
oRSwLNOYSudzTMcx8IoLNSHNvDBVk3EcI04LpOLgfUqa3dxh7+TU6h2e9ZLT/9mlLgXyNGKSgVrc
tn1/HY8LGMDOyN77PEZmSNklverReeN/AiMmjeF9xAYDyDQmu6d+PQNr6fY0TaGJlRaPhYYZcgyX
s7Y8NSVYIvj8LvQRxZKOL7UDNjMPk+expODoUpUybVxfJDgKCRaYbCXgcDKubte9uQAGLjWOAq27
zBPt6jOzWTn6lfLimSrZv75UeEauNCYPIAoNZvWlBWjA+Kxm6Bg7jQ+wrrlOZG6pohBilwx9z6E3
NzuoS1Rjmzge82Mo4oIeja5NgKFFcRWnS3uVGf5DNRA+YvKa5eTaqvvdGZT3HQteTcmsjQ5Aisnm
DITGbeZp1/YcAiYt3avFJkajVNJYBhwzzNqlx1e96elrvGCkw9mb3fyiGqrbLIbgd+zqjVnBT49j
qV8qGmRyvrmj5YEO7oFQpbOM7gW+sScGwb1DAhQw5cve4IFeOjVIrnxQyMG0aG21mC/rMRK4Q/2i
KOZdJ5UAqg2kCSAHorEv2pAQ/gW9A5NYxYwOxv+Wtveu28Y7ox6eAEIR1ZCwMczpBC6IMMq+KRyX
mpx6Kinpyk/LNp4F6sbE+PCCaeoBTbfuSBndng9lZgdTshyoF5D7UDdqR+HcdV7L2g4KMw4Uvwho
NiZ8nZ+NKftWquHsWt5+iOc7FdtszUYw42wwvfs0N1/K6HzZjX3XKujKbj7pfrVPO+3kuSn0TB26
x9m3pnJ0muFnqBiS0LUbTlxQRcM5K4efuu0u0yl+VnVn15VAQfIsgDI3kJ8w351ieOVn+zPWtUNT
zqfKKYK2bt6V6EywZdf9S1TFp7HJglS8QRWE2Hg2GFYcafw08/sMywLSGjW3nBojCWBpPs+AfX2T
qqSMM0gCdwlPPgm7Ujx5hsZf1GlKJrTLLpdSebRi/ygfdhYmIHt07aRQ8I/wSmMBomg4JJwUHLnx
pNd5wMg6wGXGO42xUlY/AT68UEf1o12mw9x1Z6NvH5bZAWab/8rvi69+x6B2ZzOQSyRK+mWWT36m
nyanPyRN9Wum1NAUOI6N8QRl+AEmgIdMXLciD+S1GCrRPikeI807Qp8R1PMo5FVBmEpw7T4XS/ql
AdEupgPe1KkntebGOlVOne5P5yg/l55e1NHbqIWyk0toRbhRDftWq8zAmftDB+dKUbu3Sb6s701s
76hHDtDNEm8nvdFb7cuZn+Cy38tbDGM5tNQI8U5eS4s7iacDo+sC2wa5aO210jvGXfcjz8uhvWRQ
5FPRhTDf5nd/y8eCT8ZyYu7quWHgjZsetIqaXaWfPGiy+36Blnk8xw5FNebhciAOMRtKqe08KzZU
CSa2dTn1SXSC+TUkaUUzblg9MZE1oDgCXN8eGKHG7Fa+hG7Xuyj3trJ5Igt91n4txv7ffsqGL4vz
WVI2hkH+IkumlzajDo0wiFDIDshH1S4HbDLulrJ/spiCt36eJVKa/pAmzW3dYiOEjYIFkEUg6gys
ZZ9E5pvGf70sCcjQBPdTZh5lDXsfCXTkdOe7Jq/2S2oGRcphDsf8o9bOUP4egVntAVmCEQu3Xjvf
KEm5b0ctaNruY7K+gYW9OT6N092FQe+Vrj3J3i4hC8sNtEzN8QL5BvpwKfPP01lVyHdi583mCv+v
G2gZZxjiSOUiM3FfDZK1zI0iiKszxqfJR+Xf6EeBL2OzuFfNP8rP1BhfixH8eZIy9JS7lMcLW3jW
ImbYqdFpjOYTbukFrTkfvsIU2dBYV0ZujozkgwXB1pIyLwj8lqd7R+BdAcRIZ1M394synRrzbS7r
jzi6YFWYAtepX7E+naHkD3Sd71fSAOD1dp6ATy7RrRb7V4wxYbRnFkxDdgdZwJWhIMswNw+aDSua
FoScD/l6Zq8E4ftoGj9WDDp1qR/86O9QkYC60x3vs9EpWYVdeCrH7keerFU0qVxule5vRfS2P+eK
djlDwzdE3FbOLPS0sh56KJHX1WY2xVkWihEy5ZT+yCauB4UD4/X5umRN6x1NNnksC/p+2JHe2s96
gv+TQFzu0jXCGWdQ5IVp5i+AcE9pE55kgx2EuWR+DO3hT9XY0yIGM32p3kfjeG6XPEhaGlb8vtw0
JZWseUY5lIE7K8c+ezLj4l1MQKUYmJB4X29EcxvmeNbJSVzkWcbMMXDXHl9FYxKOAObGyX8H+2Ke
4XxBj7b0K1FrvBIVZrRMb87bg7fsRMHJHSZJ9ZiEJIdZVFFJ8ujdlAZDsWO2x0Flc+2Rcxtm+Nrx
m5lBC9KZaKeQ842oV8tJ7ceTk13ndv2ZzjMxL8+jaVagZPY1Y3zumm46098akDrGSBYJKuxm9vMv
lUWn2YmYf+5IqEV3ZhOdTIwoKafABEMlTSOSgUIjNmZ/kNXXlPqnKE9qGjONxdqLgDSzfxxudQ3U
Mb/FiM6kdkefQMmBNZb0r9UvJ9GQoh7kZ6Imgfx/ui6MF1sb31frIsptaN39am9U7bnO/M8K/SNG
gfxorHU/dCgdRL7ke6i3bLTY2/ohPfEDHHTDdFg/Kisjt+bTIQRg9AVdHJRqFoApeW2dD+ifjyAK
90wxfCx7Qng9DOBJRRE3tyJiSaGehnw6F/luMdWDN/n0JnC6U3jl+sLaxFsrSf9eahIFl6z4bauB
S1E/kvfJafZFV81G85yAlou0eLURtkY5y/0RXZZ8Wk79LTJasX2ytHOtfhJEeQ8QJJ4iHdpbqPgv
mPZ3E5pQxLEEYt0cFlL0qDyiA9dzcRhJaNQu6I+kM/brkzOBjL4MjApC4jOSdn4LGbiaI2kLW0cf
+Imw5WPQVhUkZ0zWilTvkwNkofbHgzw8hI3nMiQTFueP5TKd0pgny+oJP6K/0HXlebH94/qiHFqo
l8B3XLo+8GOkR14SkSOAeFS1hFsAGrUuzarCs+Jbizb12J8NWB5k/Yb6q0q0N51YSSv8FwbGnyjB
M0zYP1ZjTUnzYp7mQyz3IEdBviMliTIk2lVddRu52X/fq/u/qovc8FFVVbdyGd/TtIskUR+iBd3M
7rh1BpltckcHzbPNd64KWi6+PpTevHQ9AT2r4EWYl9ZZzkb3YQj3BHZaVisd2AIyHqp+ULzsleaU
i6YJP0VHqLFYM+c5otVPnAiR1joNT67zoarN67/TKlfJJngkjZ6WaciMQFfIXsjb1aG/KeZkW3ra
yTGR8W4velUHe5SZ9XWk2Q9cPbAKBKSPAuj0PtNSO4niEu8QoJRG4JsNDjdiXkejdkc641OLdqK1
/Hpvt+2XqL2sSY6K+39HS1SVHE4jS28tat+ikX39bye6mLg6AaHXn92q4PjBlTYqzjGHTCjvE4hg
4p3oDjk7vT4/xuADRGxqH69NS39t8p0hm/TvJYqeTW08yjquT63pn3710mcJ3UH2vYh/xpWKMf3y
lRclNAN83NWQk7mltxtmH0Xfa9lyErFOVdy7XLlpS32Tqgwwde7IXB5z0c/RNL0W7fQ5/DLmBiod
kKYDmIL4ndrRhazWZBZ7ZajuTJ/JxLhIC80tTRLeW0v1Swbw20h34rTKoWP4G5GDjfbJrXV/M8p5
3Yw75TQnVYs/7HokUwwIc+GbQdQEiY5RnywiSu/uUr5NixYKr9qpVdQTCf0iy98avIgQS102Dnzo
xnZIUP0LCDlUp91tTW19ivm0eC44nObBkUqvFt3murefZGirCQR9sIrA9purxZwfUqf9EeNFZ3Pg
91REM+ZgdXbAXNdDjrHVDnPibToaJkRq9KTeS6gA1o/paN5tQ2yyfmevxZ+F/c5sqoPIzd9zWspt
DumRvABbwWkcviel+xipxekqOC8JFGS1FBYpwZOk+ZnWouRZFsqoxO8cskcdtLAof6WQoaDjTpxY
Ff5PUfUjOs6w4qdZtQHqmMeOZpUkGNTlAJPiSV++ex0EM3QgqzPYxxjXOWEErrIbcdR1BGA1Mf+Z
F5Hm1vD3XbEVS2lU0PbiynLFRpcABSMgxqBnuo1hdq/0CxzFDxSfzde+xrb6XlWOqIe5b181LV5V
BRHWeUKVNHp1hG8CZSW2dRnS03SRt1jYhvGDqkLxipfFGiQNakTOjU15cGY2tihHA/scpvM2AtHp
h87eIdd3QcP9XQMyIw6N6wTwbdL08LbVFy1hnmSzGZh5cthvPSWqBNIOkvEO8qqiVo4lASRV/hOY
9oObWD9edW3g+DENY5eAQhRF6JkWQ7edXz8sf5VcOXrGR9wWV1oJB5Y/H+rOwKWMccFQvVX3oMCx
6RXawW3pxfwrgJPTJVxuFm5Vy+ogngASaQe5ozEjCS+cgUhkz6hU5lFQQhropudvC/QLgCx+e6/6
Ucgb8R4GftyC0wN8gCphZkOgsB5juRF3R75U7lfukc6EKyO34fcBo5JsIY4L1s/L2s6h/ztQCw2t
r3BM30v3Wj6V2Wlg8Ahkz9a1opNlO/jVLvPsp851KPXG6+sR0fQ49hTSmLTEuWyJ1N3s72/Zk6GE
B5oTTstNPpaHdUkw9rLtMKdDtwNDYYjkKeU9ra+Bz6RvuXOX1ZGfRj8AJSKFzNxBeVrafwKxPKs8
hdhVw++fxMnLI59MJ8Zq1LMnpiFcOAZ9RiyvnRbQ8U9neVPbkBIenDcxmU2NQZuafUYQhBSJbK5e
XD7dQ3IPiht1IVrYIITqKND5ffK6SrvvMUxBzmBYNHuGJP2Zj3Y6qRESag13IAA38v8ZeGtfRTdy
wGdz2sQzZCsdl13Vo0s4kjsb4JI7+V1O+0ik6brjqaD8Zaj+Ju2Zn0CAi4AG4uwwQOCryrfigok9
yEv3tasDJ6U31Jxo6edp5TEKyz/2QCb92dl4j5MCrUFtcAf9WZ2h+0j076y7azzWjI2NqhvHHL7k
HMiZkJ+a3v7IHSD0OUdiXD5lV0T+1i1YmvEQugohobM14YmYK1i8ZW9EkkRuwBd+G8z+xe4bviiy
ZYTBkeo5fT9ijcSe2V4ezODR5FGw4OIPACrf+UtLIwARC9pDfhqNcZ0x/Ez8dImi1Iq4nsRDplC3
s+ygTf7c/NT3d1T/rjvQtWFv3HlYutEdD0YbEdWOlB8wE0b6W1XXDJ2/Ux3lSvwhkZdV/lmbJU53
NLJtRepknZyKFBb/5D1QBj1QpriE1jWmYwHvok4CisxPSgYJbC3cqtmDWE9xCsWvL7OJQSJAuNX+
ILG3WFhJnAyXoKgPoh/n1t+C6d6KahWHe0h2zNzci9YtlfqY+lpA39q1OqgMNsJxtu3bnP53xnbg
bvzlQeSCbQtVK4gjOIouWlWlKf/PsUrs5XGkBUucYIVREBbSXlYZbHsMh+MkrIGQfqjm/qPqu1u1
HbZRT7yODRVlIIrNTc1nmVhjDsmnU3w7fR2UxG+UX9Ap7XcILhrLHCoF2msmLp4ZRh7DyLccOowy
8wyCmnyawlzdmdE2bTre5wVT7n2QTJlFlFsx3YOsB3NRBZI//MhVnImBJgCFJwyp5np7F1USm+2H
pgeiC4FEHxQtBRTaPYr2sVXnK0mf5LbobNr7ZBdNnZXww7fR815F2YsistrpcY4BbKDMFJVODsu/
FeUG0cAvGKRX2OLJv6Mux/As5rH1/E9v+Bwi9BTy3AM8GVTtOyw/eiCEYZI+Zy3Kg0+II2/m+cWi
eW/iFK9qacHsKQBhtcJ5lWDT820WkzwpjLa4VW9rmC7BuwKLhkeJWdw0HI6g4zXaAlBOEu5DfHoa
GCfmz8y1BxGHVyie4hrOFMm4gYaOXictkK2d0zbQVOowQFNLYDKj9WsUxjWN1DvFnT7J0fUNKT63
/klV+9pZjJ3ok396BaL8F0WDXZcTJ/qm1mzWU7tTaWETadfnENgny8/pZCD5rafXP+KKy08uLd8A
FmYzNPbVAo5e8lKdyhzNHAuekxV1MaZcNvEMJmyTgiYN4ozYCWRTt02aa2BzHLzfVVkA9bmP20j6
NddIe9UsinGAI2O/TPFPXV+IeImhHh03wOmjXF8+iIWBQnY/6MOJZpmgYOitZe5l96vUvac5kaLj
fIJRk6bB5Y7c82+LhWZsyY9ttMfsynLt6tayo22vuN3GxX5WhI5oRHlbTPKnnLdLox2WTP1Sp60Y
2oURUqvS09Rmm9OXLqpCojCJZsXAlbEDuUkJ+qLZSigmdkZOGEyjb2PG7Or/VJAcyKRSTn5/LVZJ
NnRdiyFZGMuTPeizfRTXTfbHs9Cn5Y9kYsGoHOcMIWlPWgt4KYtOuji5oV/vQFhu80Eytf05Ccma
R8+KYBLEfxWHesz1raK7W0l7U3E6ZlMRgIk9aqFNX0r+QBVuqy/zrsPWegi64kynLtn2vkklzDjL
rylG1Xeql5ksnoN4A7N9g/NirR1QBj7VgNeKUH2Wr5CkvCTwU/W+n+tP8ZPpZQ4Wyz0C/iQc6h7k
zsRHpkE4gIIvGop9Sfqe5OczQLTAwwTZmCBI/a7SWmE+OCGo0f5YbI9ag/WuZvpuUwxvfyPfuJTD
WaoNeeRJPl/iBUg0f1XkpkdO6D15NtLj2N2pg3I0433327jeq9ynZPsMrf3UQAdyodiZzj2+UUSz
K/2fGgYSKvbvRbkZ0Q2SMXSM5Es3n+KIB+LXIZrXWoni53vT2I03nqIf5b1yYQ8H1SYfKmnErqYp
17/JTGcjTyZFiZKQRu7B8uKdHzOxkNcXB+OLHFNpevFs7N58dimpyJPMkc1kClxWBC9jgIQm5zf6
mqzoLq+yjV4Op2hh5VkjW+0eLXcGnU6VVv+2e3IHDApm20u2XTKbjl99V+59jsxX2gy7cndnzN51
6+NeF8pRFtwcp/tC8a5SlKd8RJ2Y1wUUQKw/LCD0QimXIjEhpkTuScUVhXuGDmf/ff29q/b+/DqT
8oAL8a0EEdwi+9NCyhKvPkeiBsAAMEm9yOvykUTSCR6Ad1qsoC2cLoDGYf5pmgVPfJDyE037muee
ZGPMtA680T0m1WGKpg9ZSdVx7iFVu5IFl0dIPfe9nn7T/O+dzWKcWhWASQK+F6cfROC9nlfXsk8j
Oy9PKldWi/xxBJbZt0R9KrDlNKAgTOzOviomWRnVfirK6bJwSca4pClzj9Q2gvDf4na0Jdp0j7gW
q8atqGa7g574RiRLdhDsJqawuzNVby/VrGYCtlEEEIcFS0veoSeBM6hXzVDdQ3lx0KssICWPG7jT
DGMvYSQw5AMW5m2MczLIqAFxQddgU0vVwwwKnf5gesBOvhYBkkh+Jccl+UOakdd0BeCLq/a+ohUr
JkaXIPKfT2pLT99A+bvxj/98VRjWdjQbbeWrRTpNVw0MeIwSelIWVOfMEe+R6NBfPp32Y0iIJ5YB
BttRO5XFhpbDH0mZy+vuSDtxgadJdU0yP/E0HsAZX5TtwBTPTFIW1Do4dkV1G9O+MfTXHc5AOYwH
eTt50b150zoqnGb1XtRIHCePEC1QDqdu0HNy0IzRnW7GZzqFsfLDTzJOO0NRrkUVDjhtQK/iA2lb
jaeZeEqp3ix29FyBxPnnrfs+oXVe37dg2+gKlCQ/BfBzwmD2ix6zRDLkZT3Hyz3w9G8RuAwHu6Gg
3gzaregSeU0ZVLSRe9U4RJx4GGMFX5U23sh5Eg0M8+5J9fRLRi49pZzFOceNLem2j+ZthUCLlIpg
O/5wP0fKleZpn1OKhzyfRN9VnbOPSUdU+HTOt0lZSl61YpYTvvOyfBk+RGuI2sy5G0jQFb5wVUd+
+0rv04WIu/zu8JYpnL/S4VkkdGnLw3gj36x0CL4IsegVVSt+shRY9HBjzBmzqLNV0UseRSqt9GDR
oOW+KaMRmL52aP32p6GTZCyHV1kRczZePdj45ahhi1X11SqmT/kWuVLC+onyd6v80aeJgbbd//4i
dyTv0AyaIOc73be/5eCPabLRjfxOnmF9a5Q8GDNMkEiFmMLZ1k+QS1mq+iMLteZrBv17BBiMbrBs
/wOLUPfY9QZgT5Qm21VnhPea2n5K3qnBQomcdi24R+s0u+FJTDBTeU8HOXByHEJDP4WXtbHQ5Zve
gPI4SqUDZoc+/EmuC83/kRr2WvUAdPnqewnIrMCerU8ROzt3L5Qseon4v1qCDlVwcEnoy9/ktTYi
9D+v1ZGGHlll+JBjWlhmEFfud93f/qspu9VynqsomPPiJZkgEqr3WlF9yrslIl11RKdem7WyZ3js
ySJf5bnq1g2ZE83hleUb/OjYfLQwjRd1/RbZ0DfpaeCTgKR4DbhzAcqEwRqjq9KKHnpzeh0AUFdV
dFGqBuyT6r0fv5geNXS8l8nSTlGovGRW0OPoihEoQiSpVhKmX9JtXbxytM8CMRDln2JYPPczw59i
5MKBWlssVzxpDWRr/byT96W436MPTwOdIjT831MNu+ol3YzHIn+fNf0O1DsYfOI2uahcwPHS76Hc
1JI6Iv9d420Rfr56NXnwpfjwYEQY4UYlM3xntmUAkuq68r27ECfdm6LPpXB/VUZpjDauJYnmtK6+
NPtmpqBSexCV1PWeDoYXhguh65ZDRJTKaL5DM9nXfZ/cykeAzZImdPZJEZJ/657QTLgZzn5SSWj2
mxZOAoMYGSZaou703WXijNx4KwG+vJibFWUP2GzQ8pXdHOlEIgYjijLnD9kcuQc/LW/mlkG08qaU
8Leb2lfbYuIpzytvIjjbOxOzvY30TaOqKMsjaxbRBOCgqOF3/orIPhKFNAtjAD33tivdJzupAaRw
Tcts34F60GlHNqZhc5Y4eW01OWszI8mnszz9NMUvTkzjE3cod2otLFhP03USga9H70KbdVSHdmfl
TIMdil+7q44lbrGrh/ehClie5xZbLEzbMBx2O7WCZyxTD5JHziyqX5QeB7qO1BA+IhIuouH/DqH7
jUJftbMc2J4EDSAA+r6hI2DoEYqffO69SVOV/F9skZxtx6WBX2V4Gs0isb+CS8bUecpzqgoVvh3f
FLrju5To/Y7cwxDfYAxupWYUgr7CC8oDOal68wA3Dux3P65xXwn8i6KAHF8pOIjZGC2WUJmZJ+RA
K7F65stTXNLrGnY/YtYMjxqDxwidqHlYU0xrupUCVw2ujjkfrxJSqayrlDkrSpbNQaJSCR7aYn5Q
tOZK4jNJ7UoxlFL9g02jtJtd1ownU0hgdGMZVF4HTCGBVq27keSK9F+3mfIitZqcZqzW19/+UsTS
fdE6PxVsphTypG4oiRvb1p+TkOwluWApIUhiRH7WoBZDjVCTEoP8TW5WwheJ/TT/eojGHynW6cAb
pMhrm58AwD/W6qXsrv6dxu2veCfCZe4aMDUke0GhGNBPuKVxuSaNSKpILUcq04U2Q3jS3i4V3yU9
9Y27Vo3WOjDE90lpkQ8mCUOqRerDKB1qGmH1kYbbYr37qsCRwRWSd4hwSVVZyDbxhyCJu1ohMpBo
MWepot1C0jZqlgeSrut0Wsfy6WayBgDd7rNcQQoyshYpHJW2RlqYLaiz/Fe2Z1HbXZP2W0mPr2sr
BR9vANA9lO9rjMe+mf7y0Y0/8pxSStTAaJRCMBXRm5LhMxne75rws+v8cpyNZ4kh16BxmdznKT2v
SYa+7t8k0ZBAx+RU3pNcXK4owf+UhRu76XZdTCWUBL6Uj6JEfUvzEn6Q7sasoo2krWTHZMU84Sxk
FA07u6ttwIcmcsqa1bPyogO1le1M8nFLHXWnUzWVSuvY5oHSkq0S/oWY2WIQWvfKQ5orX8tAZs9o
H9ctB8T+0ic0kv7zWwXYhXrY+rOyE2O5cETtLPlyxlc53PISjf1Bpjp7iXLFzZHTGyrMbMENloJV
6iL00fLDSGQ4zk9iFd2cNNLy1avqR0ThHvo+qCnVw3r8VkURqbeLZ3+Ka0CHOAVBtFUmue4vXYlf
Y3qfxcXsp+V5amnG7JVreCLv1iqPeIc+lK5p9RPLU0hdsHakGEMzub2Xrze0Pwtujv0tWB/YPboz
YM4b1W1uQr+jxbY7S4E/mkDlxgeptIjWKO3uG9posdu6pV05s38vWUKRPDlZkl6slBlKiA6iHXwa
UpB5ePDV4UNgHL7H4J3mTXaniUF8cV7kU5R2icrKF/m/WcfbvJhu5G8rdgwsQeTA58y9CGxJvo35
B8CCaS/zj+uOycGd6ucwmr6aLNqahbsrYXLThAbhQy4qScoycV68GYIRlIzcmrwuB6cZDuBe34zt
ZM9HqcbL4ZI/CBZHshrLuffSC6ZQv8oZKzVq9NwLYyGO8r11r19HlUcrCwBjAcjJdeUNErMIqCqT
aVdD9qc2AfwOavgldx7P3mMHo9ZC7l0WX/ZIA/11Ld8tF7HKjB4OnzeBvBEjJ8nhsSoZbt3QCuhR
6K7ZtiKQFJSDhKzlDqhjsoUhKsRpkoFskd3K7x+rKrtyjQRsiX7KKM356LUsvY/8bF8QetFCdkPN
Av5fHYhhcqJv7uSBPgbhnVPlm6gFpL11ipTlKrYc2gxd5Kk9SuYqMmhUujDzaYc3AJgWGI0E47n7
Yta0iZA/lDT7+gCN3l7XvcqUZXxlBAryIsokjrHNo+im6Zl3eojBGoYc6ElUJ6q0G/9+wnz9Qnvq
X/HdGd5kS+TvIhbyM4UFdHHKx8iWLSDpPbdUER1ShYNMx5HRabeCpxGxErSfqG8h2Gxr5Un+32vA
W/Ca6A/6Np+arr6hqWLFCIq6Ed0vKsRbjPsOUI9Y3AbuPMWtXs3COUpVVF6TmolUR23FeNI4YEsx
wMxcr4X9qjAeYEzfiM0VHbBGw41a7jWQgXxW5CWJ7d8+GzaLO+0EeCVi4FopzcX9jcjtklkvkJ1B
scETo9Q1AIgDK1R14Q4ulU0ysKhi9Lxlm+X5LkrLvW8e2ewPsQOl2Bk5RLQrRVcwnV4thXmZFN5W
DJuE4PKFcljkDLQ0xvUsG91vssJS8ZCf8hbP964bKiFyvAWwJwgAqiQCFthIFliqLfFIoq6wLwsD
akESESK9UjDTJFEZL9+NaTzE4wu93RTUsQr8SUpAkss0e/uxCWGuECcZl1UKF4OGj2T8Dr39Giv2
UW5SVAHjDpAT63JRhgc7ZwrhpLzISspT+rb7a1vqXnXXDZS3l4lP3cSCFee/j6vmqwHrs9gguxoB
dz4UwwizU/FbR+GrnblPc13BNClFrnF1GhyYVZaRoWLUTeRoitkJrQ4UHY5IdQYhBv3PawJUQRZV
7lPEfRRxdLeWYn/Ixg3zU+Yp71aaXtHjxNCV6gu9KzqXmIWm8umFmtoFCcu1FLcqOTGVbstxnS8H
4h7gcsEK3CDZCT3EtnGsWzHdkrN1BZBT9hOQ2T/wBtyeV3U03wtIjH6Pg8CToik9tA09qGDCkI2+
ZyBKZVwqNmUUPA4BnpqMqu+KN9FOuiOuhvUk+QeJMcXwZXSjel3y1pt5IBZn0p0PvVnzP5JJEecX
GPtFmkzva7KGj4xaIWoafil2uiTeMb1H7YGJ4RAvnNRQ+/xPQcoqaFFzvoT27Cg+mayuaEhqXMwV
92/9Wj91MKQAw5/3Jtg59tumfczQ4SOhPidSurp55M+jGMICqgZSohKJRV3TwOpfyIqueklKHW3Y
XfhztNamBNm0oqBSn5AkXF4lly4+jefiGztLuBn94k6qCTSPHccYV7vKi7fYOItWk3PUuuNXa7/K
wq6bJyK5GJGAWKRotpR08ffF6pzJnf8zbozn+DA7Bo4AJlCVWzmF4qWsCo6Cnry1Mrwd1U8KejvL
ct4F5L2aPzSQYIPVYat16iHKODlKd9a86HX2GM7KtkmkIdB3vaUntSmvJfkl+6IvEQWVP3cn8uxd
aZkbuaT8y1sD+CzJEQgrEE5Z1dY1H1y9vFpPn0OfbU6LHTGE7JI85ipf6Co6ReFl+g2NdpOk4/pR
+fjIgVVr52WmqURkTw5ILj2lWs5oDRQ+R0pJ3rzKeV8dxri+kCtKjjBO3B0EWWvJRk7kWhW3GLcA
YS6Mw2yN7BPUA4GUTOu2fHasjL5AbzfaCl4+dRB8KA9LKe9RhvS43EipprPN/UDGXmNgfEK2iigV
z0E6ZtRz09TUKSIriF2wU/30MrLQutFs+hBQKfDQaSgeFVjnYrH9cEiylOPJx4QyX5jYqmTIoMx6
KaFHM08D5tVG9YwoM5mnQjvdUz05l0X7opTtV1onp8b19+u1bCSe1hG4ORfaS3CjsMNuWT0WFmN7
ivnNgkZTHarA6xcwfcRaqn5dGtYdTZSHRfC/fvRVMQeJQmaHnygPFjJJWemUTXwttUupocvjr4VJ
r/9ux2vR0fKreBXvw6Cu8JMlGtCRywUbfWjIv4u2zpbsM9Mh/fuz9jXtujBM3AksZq2RmSGZts56
kwuKOyAQPEo1bz5RnBw7UUByHMXsQrpOjil/lwKovK+EQi43wVKQyhRDIghyoyuvldi9lZhBPicR
I6jXm7SqmSTMzovqi8dx7zF/wAVRSRgqlT8PWjgGf8ItUf7KYRTfys02ddYc7SmhDR6uM/ZBNEZP
j4AIqGD5uvTG1BmjV8Hx9Z8yEX9CMLAWjK5J3j78gxnJ0+SR8dJF9lqyjAu4l5yFkT3Tqmatprns
h+RxmpPffyY9Cd39xOuaqTEoq3k1xpxh18Rn0XIWV0Pu0snewr56E+tCYumGJNxWjoe8jbFzvwDv
sTnyRtEdbsaIAU8HmE8WQHyJNnuoMXUCwhJ9U83uVTui//uKnmnKtjFzv/Fb9Di7gvoehDRqmve6
YbSqL/kmuRF9tG5SsAGm7UE48fanVHG6wnKfUxYdy/phAqbbjV+lNp9Jje9ZbyLwH4kKxe3zYphe
+uSp80iByj75UfvUGrCEih7W6bpAylUf5H3Tw4LNkxBjTOlAvLE6RU087GA43EiFUTSFbBYzyT6h
H5abofls9YNMVztZUA714WsBGEMAG03ZPZoNw+w8bKEv4/Ls6VnEUf6tUCcRchFgR4GTJVSuuppZ
XHgg8oYV8lv0gkqChZ6EnKB9aaP6KukVG3SSogjXv7RD4y+M5UiuZcvFbx2cftd302atSv8oYf4t
9W6xRoJ5DO9LQ/9eb8vM5kNXJXc2beeZ1QO4ZYUgPz1daPCKUSsUQy912kIy4OSWszmtrisOywWF
Ftgo4bi/T3reqpkL0aCRgnNf7pRQcXa6rzxDeqxfdaEPOWapwNI41OZlpde/VmQVz7YGB36i7vKq
9B8ZG0UPgMLECqdwr3sHHinoGuFyBXpjlgcVWM+L02SbImmaa8dlErLpNclVn6r5Nh5NJkvo87Yd
wbT9j6vz2o1cWbLoFyVAb15ZLO/kpdYL0a1W0yU9k+7rZ1EXmDsYHEBHvktVZGZkxN5rx+WYHUXU
CqDUKpiWMn4EJ8+VNj4kqM3oznigg3eWGdenCmm8gUR21sT4kpj6t13r4lhbEp4h8rVtldQniyyy
4xTlK3XYBG7UFd5uQoUyGWeUex+tuhn8AQHMI+JXiLPYZkN0LArUiMZYJ4/62AWZC3ed0GGMYqBL
ExubWiQHCzY4D1oAx2R9du5WNFlnvZ5QcSn7nkmxwsP9nTT7pyIa7J1ZIHLU2q2d1QawiMzecOAD
1Bq4okT63j/phdGGuuvDDMQXggefQFphVG9yaM1giftfmcQ9PbrLIVGjzikVXwgH/wgG0L2bzHvX
0uFxiNTZVWuJBMFBhoRFTtcZcUqly3Domr8SCpasZ0huGs81AYwh0C4twHQ6IJoeQrMDXlOMxRi0
9TyACfWYoLvZyZwZ1jpWVW4dkTibmZBaAmlYV3r8oc4Yv5q6H/YmdPlSvkJ4AWVWmvdCDsc8na3A
JwcaDrT3pPvmyPe1X8qRN6yEOqR5jJajbmxsyjdtmP+Y3nQhrQpAXmJmW6N9FQy10zw9K7eeNkiO
LkD9X3UohIHyRn4YRr+wncPYpH/LNiHdShXPQG/l2vkvQ7dx93nutZRx+KDgNOmsBjN/X2G9ajEu
z6UT0KvxtivtHVYIZdzk9+GYaioApr3r0uotWs0vJjiQpiGnglvB9KFERZ6SlyXChyk01geSb9fA
kgSHLJ3kjjm5D1Q5G3LMzgv+3GUQjxVG7FGj1yMF8v0sPuYmF42EXZDMGBt169gtxnQCGssqLbFz
G7jQgBH8ToZev2Hbpikzx/FRcQfE/hAO1m/ikp1djylwdbufKNa2059YLRePfSxILYU2rG4RghnT
QWttQGJVffFcZNuRPWu7SLGYFlEGR8deCJ0ou5OrS7kTOeS/iBU5yOBZblfyvhuxQwlbhy6uVYEw
nY95kXe9mqxTHjdbQDfYQpqaUBQA4/pghMngjMEUmy9EEYNs5pScRpg2E0I4xmwCUMWkqmT4SVvy
MKauths03BJxHW/aDHGmDlZ/aUp7SzoZOIkOaX07DuQEt4ehKKqDphdlYJfphJ/3SXMsfZ/yyHCW
0HzkUQw9iDtDm+f9RKm16CNOqQp0sxpUto/0YQ4Aj/xZ/hnt/AGWlvQI1yIhBXr0BElD9uMOwzaX
GmxmYxWrmeO4q00uF7fM9mO8JhzmKJFSzXgbsUOuRlMN2/KpXfirXbNzA8bt93y2uo0lydQloKLB
LztHjBV/i6XCXTg/V36JdGVpxE4j4tt8rJqZ9J+EsJdiAovQZFgT2/FWuMj1owlCkt+iZUx1bABr
2IBWlwWAT10Py6m2dyPSyqSXSM1N8mhQa+5K/ZdFo/wU2cN2kPABZiCj4WLHL7paZmTvRrGx0plR
vrt4G982zihEqqMXdZhv03FXDTqRRQAn9BFarDkQZeDhQONyyONWPWehZvtrtuyUBU4zQdwkFsKq
/SEwvcYPa1en15y7FWp0PCd2pgp4v//8CHuUIs6pkG+mtOODzBVigxnwwhDPp6RwwzFpY3Ri3mON
89xsIU+qDKLjLOme18riRU79jTOWpHPe2DL1wHGZLkp8bIHePie+dhvXRn4CdQcl74K/OMPzojSD
mUYZQu8ew87R35wGf3jOvk9HIEpqlxucIAqjtD79RoMUabf3sSjf9BH1AEkwQubjFqTLsyMGD9x0
AsjZaf6BPobeX/uf5ByaYS9uLiNztuD4lRGkv8mjHtkjqdGEAM0++HXE8Ve9/LKFu2OuJnr7UbRc
f67LpSYAJoG7sbG4G/+qiGRk5YDi6jghRLa+X9jx08xgwjsUBDdACKqQk1Djz+f6VqMFenFchwXe
mw5IEYnWzKC3Zw4KQMsCl+cXzXHQxa5V1itdwJarduqBwp2abHrWr1lXbSVFJaWAn+0B3X4lHY9w
hGZhlZSyvulufVu/KikYdtHA26by0XH6g2cSzurOD4Y89V2a7vizMfIZ6pdybOLoSu2zi/ptNtfI
xBjtOVP8BzxQvW3LtyJWxqkupHFSlplvGltjoJZPp1p5LDcDxDKbTHcBeGDipgNTW9E3AJ7iS3Pn
2V59Kj3zYE7LuMdq/FjpuCknAQLIAWnIZmkCftXshUwnEOwc1oMxidWR0t8PjKkhlTpVzenn9wDe
zgOCnKE1mt07GSkfpQWS0cL63Cj9l67FS7gUgHs1Haw6RilNqo9qZJDA3GwgEhWWnKwwU3YpY+vO
bzmeliZhRy+TU4ndmLdnYBQYhUhis1N930f9ywjjcJNI+SSVBPq5vklMoznB4MGqlzffjUU5CnXh
bnc4UYziMnSZdayapTv5WtOduja/k7QIKZMDkMoAwquc2f6AY6oSp6nMaiC87dFGrRCAGGegbCDU
MqDgb2XQcEYoIvNR5svG8jhPLE1j7l2nORgudn5dA1BREJONeKdotz+djtbhUogSliuX+lRrxi2v
Mp3l9VnMi6TaCVN7Hpch21JOsxNOI1N9U+mM1EtMvY5Z9Zzfoor1Kgel41fUinrO8lBXJ7Db1Wmo
bNpIFFdyJjgjHyczMBJ3YxjwHaeSLMCqzAmhKc7uqCCeUSKai/qyTa43EiguFqqlumUvHHP4wJXL
pRNZb9LDXkBbepeY5Cb54oZABsnutFu6KBwX/aXwCJcqiXCrUAasV8lQuxy7alqlrd3lW60uGCgM
C3xSPegnI2SdoOBIqqDGGTvP+bDNcbNsNAus0vAvXqli5JckO9yuN9MEMgkYvZCqweDwcy+9xuxB
Xw78h0CbIScmnQQj3DGnja05sChjN4kgPKVae4ujF5pef8kGsFelOJumhNs7dVD1shw/THRpzfkr
WxZMDKr6cChP3M7bicxcaWfsQ0lsmKHbpduZzAkWQPuCEFgHKJt9CgkVZdB5kkX3rTtc2b6p8RxZ
n6nOK6R8/9bak7V1W9p3K4rRmjeRoDCRxEDVyiEpgHzKIjkVGcGM2lsrsbkHM7fdyRgK2ChTNQA1
NOiPbn4+q61fqn++y1a83m42cvX9vCuz3AWGs37Df37g52dTvcE3WT+ODtI8Qd9LJpTrRmKvr3eJ
mAF9G3tGmY+HxW/djbOiXUzDf9HH6RqTP8D9z3MwEcrZlW1HcU5tkCtrA2hg3DQ9ERm+6jYdZOKE
rWEus3mraf1VZTE9rQlpTC17RaYkjcas2/d0Qo11ZfUdQpYo7lHr2OM2G8t/Q+o+ZkYRneMk2RN4
B73Si77z2X9Y/L99j+MxyjV3Hy8zClNgDVNv3dnFRVCWl6TzX2oPvVSLoild6kPPZk8UW3LoYybv
9Obl1liAl1Tuia2g08vdMKBUKcfeJjcq/ZBa5gZzbGz7uvnwto0PxcfORp+6kkpHGuY5lt6vjhSy
AJ9qd/JKf2OJyN233mtMN2TTM2cMBmIiD0qQqpNgsLFGZsAg+ImrXtzDPOA3KcnHwE7zbpOsy4nY
5SDZwt2eaBatxtZQXyz7sggWr3LWLyUCfRSey9lp9mr267Or2812XcvnWE82xI5pm0LprPChAHm5
qRqmhTih1CaamSbHFigl+dB55FQocD+STD9Tl09uq0toVO23V4v7CL8Kt9AhHTsayGCLBzt+6sRL
3hFMNwgzNFcZmCEqg6SP5ULj6WJ7fjg2JXDqvoVF3hQkLg/epqitN80AzVWU7c3RtSew6CR7FWz8
i1WfsP68F/P42hT9RzQW0EOL9JST38wSgxw/mtFAWFN7NxpK+2U9bUNBNCHmL9/CyOaAaJKy+qen
U+gmmbXV2ggGvtxoTpWF+jBedJDaQVTRSQUF9jDVDsVaQ/RajhIXRcpGaqrdzNnyWrsJz4W2QtHy
9XBRJ/62cdq9M6X9ycjju8v5D6WV4JhWx/PGrqI/qbYcffKkQl+TQSX8m9lP/ZZx3JcY+4RMZDDs
i2EfxZCGWD5QkNdEdCKxDIVU3mZaUpqFdOZ2sTiUVE6HvvH+EUpSy2ghVlVQpiKkrbkeWqf56DTl
b7xRDzNLP/tZ9Tx2HgIRCYbc6K61SZTgNA0P3Wg9+uVyr2F/BZFL/AZCGvoY2063iAjpwFPQY0E0
bR9RGxxaranhMCFE8vaFnO4kZ5+auX9uDfvD8fNLP4BAg7fC1t+cS9vkX/T0xwGuqKFnTN+H6yxx
dRJhKPri7Gj2FUEglMO2acM48x7obgZk3Q0Ppql+xfTuNjVdyyqyKQJgN9OxMLZK8NxHEllonjrl
Baj+oD2mBHYZGS83s5suar/KjEgkoG1GoBd0AYa6Oy/ap0vebyqrS1vJW2t41m704y5glzy8GzMC
0dTMFTcq5DTHPyb1nG6dfhhCknIM+o8J6KR84B93PPVAog6hXn/VNBqnSpCv2rnVR+E4G90D/djN
z6LUGJJzr6ctUUItgRwqj9mSaDwHS6Ye0O1vrQroJo7YB094R4CmxbYb1Vl3kDMO7VnLMfyUMnog
WXfgz/Z3InW2OW3uQHd1EVYxuSCu0ejhYtbvpd09dmaLGIHYj7KYS8YPdahJarmG63vHL9lhACJa
IqFWdf/pevbcWe2tyZx/hvXu9xT4HDEeAJYd/NJrth4OfFjZF0vY/k61hEbmsf7C6npfZgfAGd2y
tQQb7Oye2mjmGLRwnmzzAK4/yMRh814fIotWRl+DpI92bdqdKamcDCI4wJaGcTsiEiIJQ+QwbZBR
HBoFi1VDykTQJwC2JooBhyXRsPiT9P5pssFUJhamoPjS9ianiXTeoRdFryegDbau/vjzekVZRd3F
MLmo98Z6KCz95qMR7EVGdyct6tBKNo++b0N4QJvUBnKmk6gVaPlCd8uU966MPl3S1JdavnUO8pS8
OuqYfvacdrrTf98I+mD/58OfL9S2tquywT6ocSzLXZ/1iqRHQgI282isjff6P59L6ZGfl1am9DfX
d4lhitgG1x5R0kFnm2a/Pf288cphbwLxPwjHf2y0bD5YvPo0tWmCN1aFjuLUuXP1K/O1u6MVL401
oOvznFOWAtvSMZk8YB5NWE/mU156ONZ6IrqElfiE8WbA7t2o2OYwHX3TxI5bvccp0MCRUEUqEB+I
FJMsWDb0rl21J1X0sJhCAk+loK6MT5HwOMCcfnHZxqfW0baiq0j8ceFhDkl5BAsqT9ETXrGSMwnl
EwC4dEMSwEPW99qzad1QtZDrMFZwb8f6V2ZqJI3O8Z6svvxYZYlH5EoALHjaz2oCxI8RceytjpOt
BNjnbme4jiNhVJtuKCVqRONR8/uXsqjupAjhemjigzaV/WZohLaPegXo10qvi5WVW2jJDJy4Y4MM
Hd7i6PIIbP2buuHotfBPjFqJMKbNEjS9or63vyOj6LZ4VuF+pbDVtOgRKF4bJlN9pzbDvB0bWQju
xQ7IC3TX0uieRUUaZlF1XbM/1jwB16se6gpWGvRRw40ePUM86iy56B8eVNzsq8nRg6mY35jstQRk
xVe/55Q5R20ZVJ7+heDjs7U/Cp2aEPEvD1BdRpVh+Ob4n5V7rXe2oi1RG/jjnnlFsYG5KxZ44o1p
fy020zBvjv+Zpn2Vglwj/GdbHek9xcD0LOJvCKSvpXfpRvpMhk9LzCnLoz91Z6DR8pDbW7CsxMMo
nrYxo2ciRqyKFuj1tNxqxqtnV+eigUJuN3ShansR+/WXF3Z/SzpYzmt3mUg0/9J5/fPcMMnoIBsO
sff8E5OWpP1ZMKbe9HAkqj4pN3WEgGHNIpI9tYXfmc+TXe18OFNHc631m1hs5yje5WP7YGf9KdOL
HbNZQSQETUCoaNz7BGyKafjlWMwi007/bhFaBz/P79gK/GsOIUem04cDqx7pFO5H8VzH8cn0teXg
Ol5LG3K8aKLd22r8mJnZ7Mw+foyVFm0mQZ90AowZ2HWdX2wDynea6zfK+vZEZAaZt3lNqkzfLweJ
LXlb85u3LcjGYFDRuDOWarqw8T+SCFLtVSMvELSTsC+BF3kNUfBaZL/EdOk3msbJRRSsQwKhM5UL
uGjXLwlt9xc6vw6xLwjRbXj/xTfNZhkSkWkslnebE2r/LCnoyM0t+UM6CXeRgHtMBitZVsogLthS
POVR9rusZnuLhplUU2aEFXTvJmZlIo8o33X+MgWzPXhXj22VdXtEBrB+2Bh5rfacbOiEzNef7/j5
fO5KDvN1QT4l36yF0xqtTVI4gZgAujVutLCbRLpwkGjsqzv/HhriPY3SsK4/b6Aq2v95r+jW9EXi
vIKfz5FTOeM7am//73uLhVJx8Dq8daUj5vDny23aN+fZlCATPdUhn+PXj8r/tCrvN2mjXCsZ6PSJ
WMmrsb738yEC4e7ikO/489HP56FeeMRo04TAXAPOlRuEtvriZbv/fEyu3KVKYvs467ZxnX28NUvM
eXMejKsyYlrAqdvotAg9UrL/+0lwPEBN8sLY/nzy54dTJiYuddyJMZ9DusSKQNJzcRrX3xwXUTuH
1P/OUSslIsj1W35+lhtn3EUJyRCFsvxrTmt0o2WWF7qV4i/MNA4w1fqVgYv21Lbd8ecL5pJG195G
uGFM7cPPp35+3vetL5GU8eHno5/PNxFpMOS/6OHPD9XVaO2IjiTy/n9/rWWMR0AL+a1ZgLayjCcX
CL9kOYyqOg9rMEtvzWCI+WKKaBxEcT8+sYI3x7ZUnMFTGYWckouLiOZDLljmCDdrNmq0X8h53qet
5NSnMRqosuoJ8goldw3a2G7rEqceKlx0Hzsrgy0BbONR69p2F0fYpwCLCjDPCxL0tAKmPEC9zJPu
0EAfCSLUKBtPl78WolBHqyOXg+YVOU+bWjD9XyTJQUbyuBaSuaRKGXL/lxO5D17GwsI8pU3Vmdb5
sSEMCfB9t4unxSdmZAg7D1daU0bcJOmFefe4Mp0nr6Cj4dN6KCnYSfa4qnVPzgmqXwyNAQ4nGe6p
J43JCJCSeEv2BMm19Wn06MK4kXurY7Xzo/RuCPuWq2E3NgucHxlfDYfYHWE+9xGRWXljuht0KB8R
4VG4QjAmdxHNCacB+i2wrJJ8zojnWMRU9Spe7l2e81OtB++g69+NAqaVDkQnxbFlKZT6ufc+pMSb
6m59LJTcm1N58JPHWcqjGoU8eHZ0cBwt3tT2jGeFUXBvmze37A+q7z/MxLu5jTcSxd2dCFLUWKZZ
Bxm2v7qIYWXWXgppvseNS53Py8nhC+0BjzeeHhgDUhr3WLdL5IXMHZgA3/MJmM8iOUch9Kf3XRyA
4JcDfZvuZ3g06VcfxpLFKWjL622ZJN90QAjNabgzZHkVbg0x2n0D8tBt4fUgaKk4rHc9a5kdzzDX
m3vvNJe0/m1KqHgTuQxjGnpurw5uJq4kNLVh0cQPpfE7i0ioIWI+IXDeZeOeoIyuub9+BwRqorEb
RAZZm6k+v4mxeYWVKcmFYULUKDFgG9VCzPcchOvyy+WKTMx1AFsMDojn9NsrbBIkKaUIaSNDsBq+
k9nAhcsG2Fa80PgEOTVo8Jstb8tmfaoSTkj+QB/OxKUT1pjgeSAIknywqSmtUYSNaNj6v25tiyBu
VitnaaHOWPZmM4VVmTZHBbqsYQ7ajmybib02s/2e9vO8Gxe1LxnsXBxBJ2iw32aLGb0lAFQM3aUX
yaOn0qPhYofFjTTNK6LX0N4Ir7kbvQyrcYaiUhwZfcE1eK9cM0e/19zjuNgxHj0PAEgCj77Uzlfk
gBY9s8KOIzGBKe9T0TCTJks0f9HL9onMtbVR9ObJOt1x+kXH2gmOnR4REflS0qFLQm3WX/vWfibQ
ddeawykqC0YBQHIzctGa1rgwQfFD7jnm+gJ5PCmecjkV0G5Jz6ZgqNuD1zT4XzySN9r+wc1qXEno
qFlM9109vk1N1GE9mT70tA09XkT0BPPOzQcm4dPG9XyQHBbsP9V/Spi/EGOTm0vSOChJcY1q8xqD
FXf14p/dN5fRsWrOtlBioWqmQ642uokrXXdojndeTfRZhO2eBhVBdLaRM23P84thNeBYKtcOdPp7
58oCXd8s7s3T+nsxGu9RP+xB6TZHAD6MBapPHDOQxWv9BSxueRhfRiS7uA1AiK7pD5a5wNl2yrec
SlvzaN5PWQXNhi24UhdssZLODbWnrTyYs/Kxo4ObOfNRSNaRZE7w0K2E+apqnpeWLCXGchiqyB22
u4UN2nbx+7+NzLA8KIUnAsAZI9IUbpp+569pfn1zy7Q4zMn9g7sNYryxvCfH818yJrtMdJs79HxS
wO5L093YD+nfQKvc557z3ExQeeqFLIIm/qsl2UPfMmnwdcaGHvFZ69WrFbTHChLJUsb1WUcHGGL7
q184KAHc5pW2BHpP+igQwfn/jmEEYQMJrRM5zGEq5g8PHw199AeCRPHvEJAYgGmkICO6IYu8MO/h
XtpPXFRIJUhbyTIrWGyN1G9Y53RSaaj41nuq9wTQdAn9M3KIR334Zbd9ExI4SUqhm7Zt4Oq0PUs6
3+CZ5jeLlOsEp1fHP6V03tjMOsmoYVi0gIAm6qzZD8mQhbae7nzXv1aMJQM3bl6pCo+uySjWfFuF
SHNMOLHjuN6WJD1mre2DoVWfvsOFrZwHJNpvjdn8nRccZmKRhw6ehoPidW/qT51CKlB8elnBhd9P
X/TxrireVm72SYF3VqN7HONs69gjG7aM3Q0o7GcXYdAis2fbzSWGZqZx+Xwee7CPjdVhiCxYLPPx
DiPpU8qrVucvk/7HaSskIkNxjO2aIB0dAEezUy79eWSydxlbewf+w5bfAOzDmnd1nX54eonrPYZe
jGHX53hjx78Zlh5sd+ZPMAh16jP1rvr2UmUSkSQZlZ5bnnUUFk4sfiW+8UY65S874/IQK/ac6PcA
Mva7Pw0dKgRejSnRvupO+1CcWxBdwzLJgwJ6CTkZF0mCeGFMzKvmC9qKE2HOmPify3wgsaVXbzR5
AUilbxY9mk2RGc+Znf1q0GoQ0YlHnQl7m8lHq9WeKgNHQkLJUnewdcASV8QmZ8tnVDPm5IEdFZTh
0TW+RMScLWXWk1gURXb7TDrQvPWKz7plx+xAw1dsLcRUUUHtnbneSbcgQaVvD5qtPgBhMzgy58/R
6TlZlfIpMtqezjV9WbawzYB6g2Mxw3SNy4pW0tFQt6Vxt1l+zmn96ToNOh3IetkQ3tnMDNfJkNr1
qSE2zjRsITvbGxrO+rlUr/Ok33zBLu22PLNOr4h65h0tL07K1N/G3HmRTYTDzz5TnmzzZbgzUqpu
cXxJ6QZ6jDQj+7kVvsM+J+7xlL1QIV+NuKGFByh7M9bWw8y9a5R06YnPIHH0H0GmfdhpeKZAjI9t
cs81kZFbO4dikO8T7MOgdLTdFHUXF5U4KjPqypFTcaecV8Pm1ipmxreLv8YaF/ZbXIIkqySDaUw+
n/Shjy0AcDMv26O5VK8L7a6prurDWIM1t9qTlWgs9vZblmV5qBvDbXAAKOGhoLBC1VTPsAjSpA8h
3bzVC+f0Lpk/enLYkqE6LWwXU5eyPMbbYZTZjvb0Gfd1F8jJF2sAO8Yo1Lz0XLwxUwiulBlymgT9
RTRmldwxdUVEkmE26MXhh01LbSkhdpKkdKT/j7LkI/MgBC9EI6zWDHNahQaV++byE/QxfKwi8Eba
bj4jk16HEDs5OlfISGx9tOa4Dml85NdFx6+uedlnjU05spjEcTfN8ZNlLCezrn7nwuEOY7Zclzgg
DP+x0LzvYpo8zp2IGQBGUbuO2Stjl38JtcC64/Rklnic5gXFtW++FIBEoq46pt6IQAK1dqtxsYt4
X6T9jn7BI8nHS1AuuN6sId/0cfZ3mRomivP32L8rYwg1LjycA4t7dLpjltkPmmWUIWzYasv4DW6a
DaEjQrKyWXqKmir371lHB4H/wlhrDqZ2IzJMhvW8xleVhbs17e9JNz8S03mPGueStf1Zlf3nYNVI
ZHFZ2QOVmao+M5un1YxtfIBoRyyTCByrzGksrMIlJyG3Y56fHINTvyb1V+j926HM7olboR6TOLyp
gqe5fHaXApHFOmD2Jk4/2nCR5ihAPG663lSsEpzuSnfgiF6MeIC/Cbd8s23rEFckUnmIAvF8PGhd
tEZhrN1e2zpatmQCJ8EwmsVT1+uXdAbbN0bufWnne9Oo+mJN4pfGTk3O5C3JuMyWQbIXIcfkAvyV
deZVaxziRcj6mNTwHSn/zRPJNmuTYzSXf1Nz5t4GoqvY2jH5By6LxVZbs7xE0++Vl1Ng+1f6kucZ
uEtGZAKFywQDX2PgQ4heHXErAyO5Re6V6dIXyltqJ6aazV8ajJvS7S9TIR90Mb2axvDJzkpa8CE1
DNq1C/5UxBJugn5S8+TJBxe9UjQj2k6isouNV43MKGKQwJpxcLvis3VyWGU5bUbGDa6AfV/l024o
CX0T/TOF6qNsljc/bm7+HB28fAKA0u/knPYsgsMZnd8WQeFF1KOJQo9KSjOKd1xVn2bU7KM814JM
X7a5zZ+P/pFmeUtsKrN0rbboe6x9tvao+ywLVdqeoDIhc8ifZKbz98avyAszGm9klQFwfdBVwlED
y1Ak+6Oj0x20nInGI7khfuZtax2rh03b0XGfCQUMCHyA4dodtUH+FRnI59bw+WcYaowLIfcF7Tyi
P1+J/UIoxivimS7mMbnt1xTzFkUSaUKnVCQvEUoEgJTnxDWfrbE42HU0QL5ebnFvUk60RAGJyCJW
krlcKmdxHqhPI9fZka/VLlFYzAaHX3N6JiPCpi1l7WfT2JvpSGQzTFszLAcLEAqt3pGl9+dJTIUL
ZRzpG3tkmmRYRiz9UVut46viwJ1Ju2ey0bX4NctWZOtAifmMTa9LsMjZjqt2lGp0bMih9k39ThTY
zszWKzZJ7YC7iUKWKTyl1NXWvGf6BtxO5fhhqurLLntmqo55h6XDkr0sjKhq2Gfk9Hg9I+HV7Nyq
N9OhVVnkA4oIwj+ZAESAGItPd/j0CfCCp8aAjfAv5B+Rde/VAz2CfeyrHfENTw4IRpYtjTYjMEoO
jBxTsvGmieGhQUMTEsh5GOnPmcp7sZMuJ7f3vfCsbeqbcocPtwo8wSkrpSloYZ0POr8+1rZ6TifL
3BrzF4chznseITIVcgAqmDJB7ohCVYSD3rJWFrdOh5WdeAQ1TzqA6A4VZMv4PMqempmxu5ruVSm3
4zx8kadGXU9dzsGHbFcLbw+8+HlKXwc6pfvO8G5xHjMyGkkgnPUDqkrs1fWjMGhozrr3XSaA9Dus
N4EVn+J0eUYiYwC3qSkwYYHV8Ws6iz/JBONtML9zSZ5jhIJkIhuSLA47KNkzaFXSo09MK/Biuqwi
+5wqq9+74BlgnVKfkPfTD6iBxHxOheXuy35K6LgsH8syfDczCpaSNSYDwlSt2uNoyj/Y83ZxG70k
CT3golEAdAf3y7eHZ3KGdh0z/SZ+UqUodut1YpVcI/kckW+Kw0MtDI1FF/2OF+Nh4agok+ZBg00X
ABD7BsAXEhTPPhapIBqqo7VkH0QJkXiILgJMLAJJ9H+DqlhN5BKi/2NrbpImdEf/sSutf4WTPycs
ecEwvzYrDtKUp6VLjgsZu05V0idyIY719bYnomb9IrA70k0T/bDeIHaCD8MYJont/R/3PrBcDtFN
6l1/VeRgH3FdHmvNtgOrn34J0Bd59K3c2Qn6gS3FGvc9Hk6OwQgWaj3+ZMyONLEqMFwT2+FDajMS
Ztp5DUDGag/CM8gK5RMsX1zz616lovTFgSlHVWffeukA+CoO2gINuoRhN8XWdmj6VzmGUW9+G+ve
EHuMqqN0fljXzkEsz03E44kE+sy64WhLLNyRE/+n41UHfa5QsE/ktkb9CdIV+xun1cAdUOAMzepK
ZVZe/Slm7247J02kpM03eoRogytcV/U7GCOtTpb9PNAmnAdqK9UBsolz77dVH5gpvw650e0kp3Yf
e4xRgrGrwYYQw07XbDIINU3AQOdFt3PleOqI8WM5mPad7F68eAxxJX0R5Ypv9KX1tvYc6UfNLf45
JfPbvPkt/Ty7unhSk5WCunCkP6eleFYsiyz7lF1Ker/nfBN34Oyj8VkhUi+y9EF4CIernpDwZOi2
SXSpNYHQmqblvo5mhouVjogiewH6dMiMPGFFxIUtB7KjZImCXI+H96EQnGZrdXJirI29+qONzZ/G
Jwslzat/ljuZ4O9DfdTrDYO2o4+GI27qfeUU9a5mOL3JpD0cvNIiiQ1phZsQJYDKEn6BOpfraaWv
z3rWHDw5XT3HPfpIynrbK3FWZP9D1Jktx4lEafiJiACShOS2gNq1y7LkG8JySyT7vj79fKWZiLlx
2G21VaqC5Jx/vaf/Zw/5B7224sStxbpzm+I6mNm13tb7lW5KLpjh3SOEM68EcUMOlm7qyZyGHkKh
s4c1+8MoGu8k3Qu3C2XO/G/hxXjXnXfP8oK2zZ5cctjNqVaQ+JUN2xs5urz1A7U8NTKqaGcVl4cl
WgHHTiLxX2w1vw7eaO+IESxOBHOhjbNpDSo7JCvdgo4/k8zH3UtfPeVmwaOPEwsUl/uTalMLzXAx
UdLLAAEl7qCDnigomdHfmSbcRD2eq1ZWgeQIm5kKkwXlL1V4hNGzxoaZWR/ccg49tDZ2NtNsNnrv
heU/jTh5sXA/NTdbs58Ql11wSxqG/2CAcEWrkWZR9rxpl/rFNk7DxB/OPB/xRUgvDsya5kAz4UNC
JuxQ7UW48NjWpFaq7Ev1724RY2UyloReL+8JWG3vG95L5WImbauZCqg1u5KPsISZy0pE9uRN4yuz
PfT9wVg972TWtyT3iBS44Y7A6qhUHSxYaz8ueY19aHXea2KYQ4bie7uwUcUw7mWS7AtZD//JEY/m
0vZqRwE6SeFzuzxsqOZRGv831P6KBJ0wDsk+vN36Nem5nk9C9semZpxKii3e90hcZ/A3AK3eDhbw
GNuOT3NnMpE5xRty9kVbkQXET3s739Y6z9v8UPfAe4KBZCjHIxfnpzO8dmP37mTFC7IKZGf42sIl
nYb7W5eLVG4cjJLT5YflnNik0D5SC3Tp0bHu23JCgkK9oKppzLXaA6lWt5FCodb6NaU3R7IIpZcg
MitPPX7KHbKoV0L9yLbtghzRWlf8HlWXhp0QVtQrPjx78d9gAxV7KZ/YnA9YNCr9zHxHXbFhOly8
3Dhj0xH9T9vHNpYPrmPw0MFvN8BhVFP+S+CzjCZMYwlL2IiNXoP5i2I9LUnK/JkX6Nuc6QloO0J6
5FP+hXrPnMokhOQLPZQHIbSEDsYUlE3U5UEn+JNuhBG8WoSs5zeZpMfW1AML6BwHxghikVh5YKdK
BnocX8kwUSGV4EXkW01y1aoIifx6Lov414aOI6Dnz99LY3kYDce8Jjwb9U2772fmtVDSu/ocBNxl
22+Z9dbbmlPnQHHCfsUyeRS3IX5xuH8BglzsHb03z7tS1MyIiwFWZBmHVVuv/pxGs4HqCQw0C23p
QkNlKe24CvjAk0Ac/mJ84UrG00nT1g0YGH3i86bsNYs5VY0kGY6GUbP+5MvTgoqjaCbCjxzrhYoK
fuoFIEZXJuXbVZtgTrFsnmFYKBVDWtQDB4S0L+YsqMmvzY5D0+H8nqY/MFC4ORL8MyaaZVGBmBld
Boffy13W3ZdmwjS+RWPnmecmtb/RbY6nXvqgfIqdbEmxVBhZkDsY8JLa5ybngrAGvCX1Wp1ZpK6q
iL2dpEp5jxYxkg0d2mtWqoB8EyukVfpQiKI/DZ593URf7XP6qaWKDyhRqZbCopXM7t9m9ppg6saT
BjbcdSb4TuNIL8x6swBNMsPVj5uDSdswAfNDsFb2e8IbzQuhURx1+gtWnsCeaIdJMzxPXToTCoRb
JJakHNxk/aXrfoIW7eOt+6A8J9gEjWSIiICH8mcj8aaj5d9yf3lq3244w/dAMHnDdGWzS1sAbD7h
sFlGuAXjps/SMtU7dJ97zvqL8iB3rHG9LSftRc3xy1C31CAo/6s0xxe6uKrI94iWd5K7wsIbJwnG
7dLjuIHy4+8IuXg2MJfunROxZBhFy8phuMffwLsfb9aRNeKiBN3EUy7VaUGnGWjPR76peFDltPcJ
ReAe1AuSV6QDRdpwfw9iXwxrdxwUNr62N45CEYpBeueuIE111+RWQKoKH/TAEEbB268eXewqlr/z
yonTfgI5SNxOVDULC4aOKBDRdBenoUMPcbobzANos7sQh9p2AJrKKbyDly4fNCUnfMYTKXeuCRaU
Gug/8ukm2hO8EGx2QHQMoHyC2T7PNx4mXBMDbaS5zlyg65KGcoedebYxMBb2GhHznzxV5rsdq++6
t2nj3Vz2CxNh7bI6zh1ZWdfVQrFgDstzjGcuX2p5NCxQBWdFmuG59nwkQPydwH9rj+UGk6Bb7rbm
KgaUlTrdzDCmvx6th74nj0DuttggpN78om+TsRqS3Vwk/pV2KqhZf05LEo6LNj/gJO0p/rEi23Oq
nfbg+ifC4Q0fwemCUS1Eyx7izr4QT/XkjaCdylrY8bw30u3XwCyLlEmOj3QybDLlHsbC99jtliSS
W7XsrGZ7QTW0ywWkRlzHT9rZUJbVSNtJyscWNCLRpQhLsPn3ZqhMEsWrvj0UK0okxtDQgiA8xF72
jLQjRLwfup5R7Ij+ePXk7Ad9NaNdtLZH5J4U/qZs/7RRPYrGfhWT9ezAHZIG+IVVkbo0PZ+cZrhs
WsBd84w5lzTQz6MuHsGrPtpOwfItJXnEDpsBAar5rdhxOODGRLq1VhfHTN+0lSGocodzWunvlhwh
AF94aVcTnj5aX0u6/meqMcgG4N6x2ug3ZNQTU0s4ckXX9xRTvKtq7AoxjrizX89XIZP5QIjwq1m+
O/gFaicXga2RJ+UD2Yp6QfaKui5Fa6V/VUZHyTRBcYy6hSLOoKe6wo7fvFn6TNxUKqLyXd0/2jAX
3PvZez/HwyUxjP/mtbritq8hze0jNelz6BLVHMrYI+6/ZIwBIQzByZkQNk2zs8STzBwcGN66BDb9
lsWxNFf3JIHIe0rOI6xUIlCInzzfQUXdkE2/aWLdtsUIlpoBn75oKnGrCbEx90O5oHdzTbAAOVH9
uIhnwigRBpOhc6YxBtrFjImaqcgL9trToslngBkuTT5fMZlWhFoFL2U8M75V/kLDp4ssujjQG12v
FmuSnq9Om49728Ex1FsmXtvtbJhWeYQ+ARjFwwLiWZ+2GRin1jHFIhW4r/JJ9okzDJrd5GD28MqD
e7tWVaHfxpGBzHeMfD+pxTjng/XilkSPz87RSIrlvIBVRu692c9NOMDPBBtWy7TxPWZLgmcN+jkb
xZ0silDwZDD7abzDROocBIe1gbo/a0AnBsz+0yOTwnO/jowTKVEJGm4C7At4t+mZlyzTCAlq4mIt
NIYvDP00S490BKQT0YWgSf3o4CfIWvpxNwMnvrPcOZS5QsuhNVhmwN5eQB/X/0inNJE1r//mjt3P
H1EK9Ib5tqUCvZrgJ7Xx1u5cvGhMpIHfzHyCcPO2CaBLFhT00Xex4MmjcXVihaUCB1H6rq1VDWLX
DLficJpvs2qiEBh0w9rS45aO/HPJxszV42zsdW+cTdf724HrWeQQXJ3KPsW6au/clJNd6R5fFIBd
2GQooGxcIWOTx5GSPOfNODvqemxYq82jaZtPsYxRNCSGxHy8MWT0N3vOzy8lFhooc4VRw93mR8iq
mW0UB4+8/fLzJT+/q+2lPlMAgziTi/v2d37j/t9XoQBjBgVLjircE+msmdqCdvGLYxaTNm+mmwpV
j3LSGcpXw6OqDVHPBNPkEkuXW+e2+b2WkxPqzlvCRpnPqoLQFB0ZyfSjor5e/lWG41/q9crJx0oh
CXLuhyEsJYoaghpB+FrZ7rwF0xICSERLG9M1Hg7JT0qnV5Mmd03vUd9bdBf3VsfQV1sI7Nmesyx5
VKqYLwtMQV0xUCnPOSLiIdjOPGksfL+ssvAB7jw/lBXV2UMsvhzcl8px08DtMV3KWWEQmCasIMuv
YW1hUM2b5R2tksS6dOLkC+Z2WmjkMcD8XIl9y+uvfv5Y64F/w+hPRYdFgO1eUDNnfRkIPSIik3Hz
luuXdrv5aqv13W18feqMERJ0YZBNbRQRmdnePF0tRrcRq6q8JRumj5PprS8VXiunEiZ0vSLcytRT
2IwDOBWU65BsXyDvE1eIWvd5Ez8SFLvfXPk8upQzkBj5tKUTW9XsdCysxqeM5+RgOnrAgZTxbKBF
1h8zC+UQ0J0Af2YX8vbTwAm+ZIjM8QLfLURXYXl1UAX4y51vOIxos34wRv2XzL7qjJa5PP/8Tg22
glj1mvSQyfniSsfHv3ezG/3vb00XkyfbKOru25X68zcWBv//+yK7E0isJCkUP5fuz1X784X//8d0
Tp5aghr2P9fu/1/hPnalYie9B4UL7n8v7PZ2qa8jjQk3C6F5UKNx+PlvuNOuVrJ9GyXqxZIRgnWY
X0pBFS/z6C+75bKVtdXSF571YZtOFO/mFe0S9THPNtgQUlWLjUxiKthDTiKeJy9GPoKKVK8UksUp
TKOUEYxDjw9d/20MUHF+4Iqxo+4Cu6GSYJqNKKUVujYWeZ7NVQdutkTau9URF9t30xgjGBbEw7Yh
Ry/GoKseknFd7xMfX5rkJAi1WZMzC463Vr/XAUHdQDROZmQaydC9mNUfLldBRXvOaDZU6jnPhg9v
fimsgj1oI+mvsvWO2mPIVy0olGvppJaJ96KVPR5vejql4A6pp6E3c22plcQTt5rn8kbajJ2G3Zfc
CrlzZkBNVntPmtAvf4xbHHaIQpdu7y5lRf/xs2WoL24lm+uKYBJ8YRd3xE/UxuK5srySJqGxDtXs
H226cggyZ5Q3mCJdCQmIgoCJC4xinrHuT5SxwzeVTGFwAQFEeZSIOH76Y8PPomJuSPm1qFI00ayO
8wa5Um2gzqoX+1kMkAvobYPW0PFOkSq2WzxjTwC4eejWfZWm+YO/+mxp1DnFVYNmpngthurvWozl
05wfwaBImUBzfHEn86ts24npEG+L52Y4FcEUJv6Ja1/yf9lrifSij9SwVqDoFgF4jbL2TQmRgcUm
PbZLJWA0zVM/zlPkOe5dXvVAPLFi0qv8sJ4g5JzJZGSYpuNMYQVWJURg6wopUMvu6NH7MfcpD4I4
v+Pm/8achCI6zn4v27Dt2uxDbRy1QLCuzzY0+vgfVL0WWCN4+E0V+xK+Ts6cLmvwBphpBBd0BmoU
u8msn0ZfIB0zV3qsOKII8/qKyWYQHaLxZFL3adKYgdMdLMv95ap/o9k/2DljCjV2ajf0ZHqPuEod
sZ6Kiqb2dCCQAxC7J5bSOFge9p0FFMn18EmPFITuy5dl7D+UWdYHLkwyfyH64AaQ3COCQpqTji9e
Kt4ya5Ch23efcc72UPpcuqanmnuQZvrA/yqx6N1gpsMxcRmj5/a+Xuc8sgFqjrb+y9F3y6bH4MQb
gKgLFiOhWDq/UGGQHD2SC60g8WKMAzNjjxDDlUfpA8ZZfWuuDAkLUMfcLZywt5DzdeD1pLMN9Tkv
VHX++eOGNJrXPt58bRAxhmufSYezz26x2ufJdcgs8zsabAjfz9dyjRqHXmIjl4fCSgsMRjNqmJ5X
NzOLnR1GoiMOHVIXhodlWvRhWWuEVCgyMOayM/N1i+EcMZwhahs2XkyOSC11/eNAeov5XQvQZtvO
9laZw+XjfM4OU53eLYPnI9xLmWsS+e4QurHvGhIVfd/Asmfxs6sJ9I5wuSmoG0YCTkHMsqRH/HwH
p/NI5oehMdZlOOcuFjaWzdE/dh7pM02D2r/ojNDBP0tQhX8r4fG4KKbEeKixKq2Dmk/azJa933vp
vuJ2OGgBUNC8SpkAM+NcNfMsoY6uDqoOQ8aQSmb/blYnqzT/jOX0kPbb/FoYxke+pn9sf4h5EJJv
UtjNg2Q4YRKEBjd0fd917pude8881GA/YI7CwrOYTRk72YkZrjE96HBcy1e0i6cMFfGvJEGYkSzp
ASTwt9MW9bGVnOOur/GlTZ63q8hfgCrEVOWkQ5C1+AZ1T4TPjEFuXtnz9feIFwOlH6tm1t7Mfinz
DBlSrEPpXYYjhaT29Q+uKQgWy8dB0XW4zesHAl/OWauOk+u6t+YrESrqdXOFAXf9lOV4T6hFc5Et
P670xhe/Tunj7uZXX9csKM7U7OPKFQc8lexf5OVwlM3i2hMkAzBElFni9aQqLtWTRjuceM2DmfX7
cjMa2hKS77LieU+o7YER4kXYEu2ATwKNZoQ2/P6b0jWfjMf0JZ+28yLGJcq2DNhG26g4/I4iahxX
xqb2btOTt77k5zVjMBGdJBISLxfE6iskSMar8P/aJIlwCHVvbZIh05VQ0XQIur1scTsRKmKo0brk
BltlkU8JHtVwLdC2EauDW8nL0qMU04fV45MxxALnXZQkfzivKs+rW6Tvq9+bF6uJB5L+niu725CV
TE/lJK1dYZjoCtYB0w6D/pATHruytkgS/ngMWvsudh+104Kvk0rnbtkX5j6kaylWBjVFjpif7Mb4
K7IktPFfr72+1wQpm2tPlIPF2uE44y+sr+7mQjbVSBLz6Xur/Pd0Hu6TrD+1lKT7VXdpt+Hey7ix
RowSuIQIb0DaDg/H/kEc3xMm7i5wvHzdCVl/2/Zx9PtzbOf3mSSKZ4MUCMeEkPq1vivjwQ7XLfTd
SYfpTbFJGA+lcNtBiYYhtUbUJUf7pVq3p5gUl6z8u0FYVsLt9iJGrxuTJp095H48hWBz1zwBV9AN
TnqFYzeobS/ikUtUw+iEuVo/N7t+WNL4Umm7iMbJo27FvDfjtT+WxvqANpWgM93sjHm6epihmeKh
48jGyBAOJYpliipNF2RxsYmtSDEmOr58YuM0Rou3Y23fRTkBSOn82s7FGwDpzZ/svmVGk0T92FG0
xJxaOxi31h73azY+FaYi7BJfeJXxRmo5v1UFviRV5L9wc13L1FiieFz/EV/1Ydn2dc7gNo3Mek6g
qEMa8t5lS1SLTZTP0pt7bciemF7D3FkTFR55bu8X4uQ51sAxcuyScA8kNVjHnPKqIC7vq8EtiTBM
7gD/3lKmi5TqTPLQxgezjtTq3ORfRWB3+S8N8hYAm1yr6uaonLqwrse3EtAcR7zY4am+z/sk8nGU
iq55Rw4NdcHBHYFQ7qfc1afZsuCbi6NdQ1YggR9daLg4hx6c3O4eX8MXY2WLYXouYDqBiitp4Tkh
C2wUfG85igmeK3tAXt/FzEs2XxgkTPkNZUiVY/+THW72msN3GgdyzZNY7AbSSH8EUECVTnq/ZOgW
kS8RB9UjodPdbN2vMMCGpR+6acRGhBwx2khoJwzR2mfZzYPTVUmULG2Jj8DSERZ6HHscJcx1FhZd
KglAo/Jyl9NyDdLfh3VvOicXcj0z2Qm3mjkOyQvHh2k9Ct2JS9qm475SFPWYwvI4yTcTDh8qr9IW
3ucqJZe655GjwGxwt0TJjIrCQM1eqJOqRxSXsmA+t+x7no9IGGJUBAbAFygMt1NKo9ZSGyh70rfF
RClqdDh8mJZ3s8fx6eMmtPv2oakfzGpJo9gp0fZlPiosIGerP66+5meorMfERInpTTGEggeT7zAB
+2ROD+OqAnfB+UHkJZfGVgfjanw1QEFRQydf22qPGgqY8ZLDISQF8t3ylpcxc471LQ2j7TmG7cT+
nsvie066+pNg8XS31sZ9bdQLZMp57bMs8Is/ZDowsMMY7AacrGMZQeuCsKOtZDsKUtc0L02/NdGY
TSFkMcJM52XwE3Ee2WqzOQZFip1AloUbFJBhqYU+biWGD137rl8IOjLnn5PDi1LPepA272y1pmFv
e9fFEwD0xYwmd2U/I0uAQT5VNZQvSA/UMttyp72oNYp3UWynqQEMxrnBgvWjINT690Y2wWFxjavt
29kpHb4zx3UvSMWtk67VU9zE2V4NuGz0XO7VYp0wzcTRZjV5iAaAGN+1DpEjIAQwCtIfxUvrF/QL
1/lemMmn0PZLWy+Mc2iyX2RJFJTVGahvf9KEWj+HuM6RI4sSIobbYajz7n5ZsruUbagW3kJpn0O3
n0UyAFzPuqVX1zK4rHyF4kmtJP1Y8q1eTULdUscI8g7Xa5waYEXjfZxM2b5cBCL6TiFRPeL2ZIvk
GwblJNrA7xB4x7/aW6B1bxhvFCaWOxDltyq+STdQsRTQhARvTDdac18VPkoSGGlUTB1rX6Zh8/rQ
ZSoNax7/zKUpr/D2rQgEOq7caBQnXi3R8Hywu/g45PJblq+LbUARkKTYgVkC72PKZ+Pzk/oVQOTd
q8iwSm6bFnF/QS7f7cSkgZABvNVNlJNNEdjsazu7sERA+uWHGFAb0rawt/ig+8lFTJGOnwTPkTPZ
h1lGltISt6gOWYLMbnjcyvRU9s5LajS/LaUdtEIa6XoGEkRFn4P9wSa9bmudfcY649L+gsUB4QZL
7BCuiEjOWcJhXkHkrg30sqo+qpw32yeXx+yuGRkIm1d+mCbNvf2EEIqtjdFD/zZRMp+N9NCRWkoA
i09mT9mcpPgWI5x/UUM41cLlPt1aLJXNEhKJcJxLJB+OGzsgn9gDat98dPAgoCIuH8dO6XAaxKWr
smftrk8kRD3XeDV30ujfy5SdYEEoOjjnNbWTvWXau1GQzJUSKuTeSioG5+U2LWULLaBJhUMvMbIh
Uj4i6ia2zn116FurDbqyvQzU61I9+t5zUMSexMGeEv/UedGoSbJPRQ0ZBqQ4psXvbuR5ZtgOE/LE
Iu0Rsc1zh3qVv4X+gbhyH4FC+Ydih/9af7pDwIZ/e/DlMW7fuOTDejPrCxuaYntMSEJBBm3QFhPr
X00BfHZzCDLOjy9U5t7dXg8t3Gy8ajqz25FaX1UE2iJpTgcGD67ZP8lsfCEqDBGLuwfDlh8aIeyx
W2KPeChQQGZk8ID5mLe+HyzLS42q8jDmM3aXvH4vEM05DdPhyhiOOdbN9mOrbqUAVJfosg+dFe+L
NWVPomn+IARRXfN39TA+TqSI6OZaO4iBc4EFKue2GtCTW/FhTXWztwxp79o5TcKGJADfF+c5tR6h
2MgG3IDYMcpjLFVdjeSf7IiFUWroAdHl4oIqe6ByZbZfLBeqCctsK7cvhwqd44CJbvKWA076L8c2
3rS2ma6mmJnEnoiEcMrfen7J7RlnX6dLlDddZFGZE5Cf9+VJKNSW6H/k7W+LPZI7MneflXYuU1v+
y/C0IbrZW92CV7INqA6kZ4bX22Xe71sYF24Lm+O13GzyyvwJweuGFpcdDma+DTv5XEzkMfgdBWQF
NSsAMe0NU4K1JRoxmLK5OAFr8jyPUZR2UGqQdnof52BnBMI+UbCEiq6JP/K4xw5erSzS2E6wmwMl
ZNgcuJa45hDTLN0fukks+PXkdw0IHRDieGchMov0iqkDPQQU2oLCdDXmvTm0zyqDXZyI2IHbS5sd
Evz//CzBvdwlV5LFvjuV3OeUSmFCR9C0EVi21xMUQ7fIUIoeStCoNwxSZZhW8h8CuX6/SkWz8cFo
N1zYztDszeT6cwkv0/SrEeM1Mzjmm8kDegNXHiFv5hKl2s3u1DBuYaBpl8cev5My2LbauTpXvv7V
Vda/UcQIfmsseyOCZJyUrEpea4TCRE1m4I+GiW2emBPPFS5OuthESO7IZ5rom97T4VT/LD08X+vE
NxY5a7jM0OQMbgUDlEdlPeT3eoX2TyqvDlx6WNMWHZ/P0dMXRYEHEweaWaZVUMTPxkYnOmsy6l6c
3qgkv4Ff+qC0ZqxzJbEeDdoSKo8R1AGJGLNkOfNRWQ/berdhijgWy8dUOo9bLOIgmWO9l6N3gfJF
guu6L9vCtjUzS7B810dwhGgaWHcduFMkbKQUL3+cGZGJNsjkk+2T4eVexKXkRGQobWFf1PNuyOr7
uVje5+rm50JHZogmAhJtI4tE4FArtmu7Efc2S9JoetXDIoyOJJ9wnr7n2n1q7fXVFOKUxt4vSdx9
6Zhk4qlzbhuXBFPPXg6O2OV5oHI/ZVS1g24mcZRwUGRZo0j2Ylr+qV7hBfw2F/t1Eekr8zk/rkjO
45b/7QYOh9YYXv1pOCUjYJvvfW6KFNm5qj8lXdCl8jcmeN7TvrPfSovPts+hkHtsk0fEitiNwb5i
kM+pI6HMNPqwHEl+ZyJu7ZNl82RzN6ZH2Sxy3xuSTwqLo6vk32KezENDQCWiA+qCvEcMEleLuOYo
nVmHUgQic5lbhCbUd7yR8rq2BigOe+TBKfECojKdY5x5zUo2q4FF8yx1+p8nxH+FNrcDOIwdZh5h
NYvxPFouQd11K4LERovpxbj6PBrSjTwxT66JQ6Ioxk/fRqIY17wioGjg7u2fveB25gFCSpyM9/ay
aoyhGOeMxTxmEz5uXNVlyDLE6/GNhyrOTMa6LX/u3TJ/Nei89NaZ4IzTPJvuBTSDmy6YmLGvcd38
Ues4nFJZrY8WSqpY+0VUaP+fm/yZWgFrspP4bE/FjK64n4kwszwn2Nz523f3fdUgPTXKM3IvkLZV
lAEoB8azeKONxo9f403RALI8CqvMXkTNfhS3mNq3suCjISIDcMCsIjURHqNz+mUbcPwCAw3b8e9E
J2hSvD4/ycKBSlx0yVjLwoKYyYqkD4yZ9Nt3gvljSFYK0wKeYWhxpGRK7iFdupilX2V/iWfQJ6sA
lMBenhNQ5LnYrWr7Qh4oGT1uS9Ff3L7YFjd5VdqXumrorABc3lR735FkGbuM6f0bIfs8sjS5sbZk
uoYKItnLwxkqPra0jJF0kZlh1gBLva0u0OXmsTL7S9yX1Z0fo7RZa1OGlQFkN+djc6aENCAhGuWO
YKAlsiRoS/y0XlmAHE6/3UW9+rIlyYqaN2xE6acZz7iWpooUAK4q1ZWIlXqRHJYGTaafnOfFqylN
qQ95297MfOIbESBrIGQnScsJ6Uo3o3gyv6sSxQXd3Ijym5Zl1euJ1r1JQKyCU6LdL6yUV50J67gF
nayya26bbwph3c5rypSniD2EbpUdp9wrw0FUZA8O8vf64zpKanz4EJybgzIHuyXRzCxWoOxm5Ho+
SGLfHpcSu0ztMZiuOD7NAgm+N0dokSV28+wV2zZrc4c3qa1ORCU8Nz5ZHklPQBqBc78tMTPXx4Dr
8PGIZEo17L5bcDJUXAvmn9iHxSlY5IRP3SB3wy6N9WmcGjckwxrNX1tcFFmlxx61DzJtXZIYaV/7
UZcEvPYpwbniAKvDLLmM7P5vZU0+CYn256oCVcpHchZxaYPG3WILtrgIFp2pnVnEH8KY+Twb9ZH4
+CyGstP48uMNAMP8o2vbCdVU3aWddyHazgWPB1Jhdh5ecwSDLzKP5tQBy+xgU/2axRmx4bdtoNjk
gc3onpUS43qcfqxUsGXm9FRP4mq32wWlxMdUCJrUSkkUNU8mVMUcTD3KzhxfO0Fqz9u4zoe4PzmZ
Rmk0faweKhVHxXMkIa2kwVuUtw19p5s3RkmyPkmnVcGMCQAA+Nh2Aw4TOb2hq/+3ETDOxoAf1zNA
8CD9GApSsR9Goc600hTQrelVJT2+Ch43VWrlaN38MySoe6joE4uTzIwylUMW5CQO9UzLl3yp3gn5
iSzkWScEGGevk97TNL0uE8XtZe4/IronTHsgs89f+0OVjtUD9OBdX3fvcQwiUvd5GZXD9qoazF5b
J9cd4BDs+rK4J2dljECEfEwR3wQ3vhhptRwzRZ7pQuJHglaP8t+7qcc8IHQdUMScX4hd+PT8ej1P
jr0GtoEumfGNlpNKy3AdlQ1Z1B77LtXXLlsviWss58wlSlIYsDVSmkd7xIzS1Ab55z7KsMTPLmW9
9hRNcCUi77QC32lxp1RoGMziAAvzPMzbO5fWcrQy65x0dnUQA0tE6WTW3SCgJDRK5l3uQe+TQ/Nv
aFHGmoLBoaqeLURLZ6x9xRGhJuFi9o2oTIgZBFITic3wkk5AbevWk91BfEbu2W89ua2jQ5YCuWw9
DCOTR4ugrpoWzHhkebFxizScCrK/pHNTqCHFS8FgSNy5VQAoE3tkCw29prdcpzFQHZRvgwrao+RU
rIaGpCmdizN/zhku/xzwDlbTeSq6/qhL/kWnv1MOvU3QlxkXA8KTyUMq4YHAHgd0wREC9j2zT3Np
Wlw/fpy/l87CZSwoCiYJIt2n7JXAKMu5TIDqZ8RNnMwfatg+Gun2h3JQ3wYBTuQ+O/U+s7yLLnlc
w5+FZLyRhV3iyZSfTYoxRvnEyVatvs6OSdMvqATxGKTijhBnqE49cDtnK/dLzmslnMu7rwrS1Jas
e+rAoDEg2MDu03bbJDTqA/S8T3omtd8fXNpAa+dSdMC/6LDZNEcSjzFD0cuRlufWy8SF8h8hM6Ix
hvyfyFb9YLsg0EMJzNMyT4X9yqHd00p+8KsGo13De4lCzL00s3+Dwej7IYWJBMXcAYpcD41boXkl
uZzDEFle1tNKk6SnPhn0v8xlEh/l/RgnDiEu/mVLTFTEXnXLuyN1PKYx0LdXvcsGPG1QHTjHmJ9B
+2x3/58/IJXGmEcuPkJOM+fJBNNZZ+3fwVc57ecIzz30nGI8wDYAcgzin2j2xKpvoBj5R2LZf9bJ
1IxPLTStxhFQqaOxTU95RiJ779kfqzluURtzpuNh3UsGQbwJoBb54nz4eN7oRkje2rEl0tganxld
CTvJbqFLM0VAMffXPOWML7n9yqft8jb4Fx6wgbPF/8PVee1GjkTL9osI0JP5qvJOJe9eCJkWkzaT
3nz9WdRc3AOcF2F6WjOtriqSO2NHrKhgq/NQnUiudbaCuJSA0ybQum4FJQapjy8gEEzdfgMLoOMp
YJNl3jSZ86QkH26vt6Ex9eD0JgBrlQtyEyzeF2yru8nwfye3MI5NkKVQbviZcvrcOQJK7+xZ4Yev
kn1d9dFGeqm9MhCQJz4ja0/JRRmqim2vm69kMtfOcvjNB44WjSefqkbQsejhY2Je2WKAalFLDYtN
qLUeDelsE4K/2JoM+ArstzXYjvMUdl8GaCVikP466EHpNHG3j0bujgn2xaZhlStK47dr9UXCyN/h
rb3GyhnX3ShgLZbFXQh8DXYifVMclsU42es4q6hDpkWCLU0ldhahsqRuU06y8mfGStNN5nDNknBV
pVm1Rc/4CqNQrRKbM27dokg5eepgNdxmHWlokl3dMYNZw3DUsoqq+q+A6qhT7Tp3U+gPK8BRG8Ik
PGUMLj9ODF+09R5rC4IGaRMTKHYHhVLmpMQ7c2fHU7lNbf8EheyqIoCHhejg0sFNCMN2Zw+evSoi
UBHwVMG8dQ2vYpo/6dlXG+7D960yrovd1o95SroDQuHox//QYYsW1oblPQ9lzSjKMqschDx6KKDU
YbNNJP9rYYFoJzSCgdC+W90lKM/7knv+7IU/Fp5AMG7Bjh4ozHgCSHsR4R5mEUyYIwCwGdAQEZvD
SXm0CLP5BY83Y/PPxOskveTM32Eg6BymXEjrNHGCQzphgXITsAl+cTHBCe9JG9x1kW+eCjt8xjRL
iMMduA4RwNz0mCnnTJSS0zF9f1WvMPPHrPFFcG4LfR4s11/34B8JppG09XUJ1wAVRwXFxItg3XqC
HSap+THiZJJS9115/bHCySjS5UgZd+atnmOUZzV8JmAHXryMw05hQ5CWFIeMRFTXIS5ac1BkU71m
3MDfXuJaDPlc7Kua3D+yh79IUZDeoHFzE1zMlTWeF8mAzo7XvC4E1hNaqbipIgwBKU+6nRDjZqzD
t2HMxg3H+fu4YpAUUf0wevUnx2WoT3bAfK9vQwMAj2zUUygC3tCUtI18tEqF89AwtwJQAm8u2ntJ
g4HbY+EI6A9wLd7goquuM07udSPR2LF9PpZmwBXpjr8wc6ggnGkZ9kh5YH5f3BeY2FK9rejFclJW
Wo0DjaHtLtbcg+wBGmYl8ZOwxMW3wmDfy2AvhvmxB4GKah+SpZXNT4PzHTGotrYZLOqsGz9SjiCX
NEiRjpnvDp2nDyCSrhikh82gQ/DlcBWqhNvaXDRnxIrhRor5Wmk3Xdez+ytG9RQtwWV0gWKB8Fwb
0/uq+3FlTfnr0GXvgSf9G3kuIt6R0Eh+O3simrN0wLvGpZbGiznMz0Rhs+04LgO6QpB3JTaM2H6w
JxhAiad/gN2HbJS6TWvUd0wl0HGX4GbTDOfO5w3A7vgaVBxyrf7gsi1COeHD+DrKfm8Pmbeaclzz
bJ6phOeH6cOaCcGjYJmODjPOrhVgdEObD6hdtc9uNhgOY25TWymnHeF1NinU4KJ+nkb9YVuy2VE/
566o/exvopIgSeU4+tSjhkW8vRuAt19SBM6qa4kwjUPPjZ1Hu6wFviBo7xs7bGA8svxibfuZ80o2
mfdaV1tTIhC4IdHStgRgrjTxAJURXZxrzUGjB85d3One+G2N3NxM2mz3ypXPre93J0w/KLnRyQi8
jZEINqGTNxAbr+4JZ9KQURPH2bULy3FYXgvm+YBqoTD2ssMcuATkyTVZNmXy+EjoAMUkSuruEPF8
uUlz6MtW5qEjxfVWLe1H+QRCImUbHcc2h4786lj9lishwFJr0oPhmlfZz9zE6izdLfpu2HicRr7G
HHP3TNj6Jrr1AqfduUgOHJ2ted8azQNmfx5eXYRjYKJBBrDwKqoDyHLMjb7Ng29sulPexBZttc3P
UMxXr5okp4C3TGp1ETb+fyO/E152y6KDclYeS7hZn6w+RGs2b92IDUJGH/w2p/vFUeeG1Nec2ruM
k0yfaixsjl6VDK5GQCbb6fxjIJuHHthqFQF48Dv9nKn+Na+deWu5+HwN/aJ9jGZO/mGMwFxc/doG
6NDz2O0hQ5oC4px2Ee6UFvjB1H5OW/xWlHkjc4xjtgnHa5PPlNOCGm+tAGKpRABfAqJp1BIeTeRT
iEOETDS2IuQL7qWfSHWczsex5ejOM7AMgTyH7LOMc9dZv77oNgAXCyQs/ZQGfODZCm8QxL5Dn3wQ
Bu1CRW/GgiTLmukw2T29LAM9KMSZ8cdF/MWFm7hr0ksnrC2TVbZ47+RmGKvXcoJoUeT9K54dqGTR
Dl/pPuNbmGg7eFDUFLECxcmf+QHbtFz7G9HxBIhSPnO5lc382CyDbd/h21S8rRsst4F3hSqwbsOd
pcW5TYCyGaF1/sB3rlZ2SBtNXGXkZ2Y+2eXigCDZwX2i/lDY0ROSJyuWkDg7o+4uK8V9ONrm3irf
o2ikJN549FlV6RwVP8v0l+OkI0dmvAPDaKWrrvGYP/rhsytHZhl/euhYvmRaEGTJxn920D2Y+Il6
yyRNnyT6dhh4ly1OPKsg8H7xpMFBQF0sswo2hhVfLL8vN2Ua3NHN4CGDmMcsjOEKkhZCDHa4QOPS
n1YpOTTYlMepUEyRkXt0fbHLZ5DkGbYB1nG/MK3emyg6o8VygsHJMnPggYBJaJCDyRwhsLXRmVqu
VzNzjV1g1l+2m23pJFr74jHsRrUKivJ5WEKynldytflqN0bkhrPmJ/e5SHvay8AAvJbuw5ioo8HQ
cWPP1oeZJO6hdjIqJmz0XI9wrlu9EBKmk6miK60U5bqnHAypw75JjJPn4L1AU3mtUlD0VVtyw/pq
YkRwyOhXM3voZ+4fCQHVG0NN5O97MIkS80gi3520ffFVtVZUc2clD+6Aye4mHWnnSkKE+P5qJKeg
GG1GnSnfK/MC5uUqtfc+Tg0FmV5NBlQ9qdH7IgfwaViMdDlxZoBzAPWb5U1Nu/gptgRMo61UnDUA
LnzmKk+Ad9VEGpPiye5pDWmILaWTZV3jPt4HJcbzOiWn4iykFF0Sy/CIH7Vx/CQVIbLJDZDOAeyx
uX6yLcrR7IzKiBRPxeyXz+T+lpfnzeSCOwxZgFg2L5GQCl28jS4qzH7bvrU3nRvFXNreVr0aKQYf
I+nY0EEc722Y1ZqZI8TuVM7Oj4cURNMmSQmreI+hzhvS+Omc4UifUY87F/2cTPEm0smt8FlszsEN
OOrg7z0Eh3YnvXY4te/9WHvcndHSURSxH2V34ZQ/NJmJaIBN3q6yjdOi8+QFbVjWfJtzj15Nsj1Y
vfWMjIj45Mxn7fU7GaEzBiHLSBw1VjGvbZY0N1Xcq3VuITzGfBRURyA+8C9e1TMgjDWnlepqU0aY
u3gieO1S99hUeutj4e4KlkHs2zAZtyOrD/Nrjv4B/WE8Em1FSuAHeMGTQ3HQtq71AcPiKhlcIGH+
vphzNABZ3VIKQczcqu8d6R8W1SHx4eiXjJhV192yKuOD1jFsyOJf0LqXqV36L8ruEHI+dcKVa1aX
Ble4im0KwNpgP3S31uDfTrOzqw2GFZAFN5TCYZ5paBTR6lb56lpYE0nSCEh+H93Nmc/BBk8sBmVY
2Z5zlItGGLT7PsCjZ1tUjySLNamseKcDy/43SayddkCwNtuMRfLu5/MV8sem8bG6WkJzmUC8rDi9
sFPyb/qW84XHbsTKmFUAQ/BodLDrta+JieWvdkg+EJi8cfAFEvUcHnK44qULlG25CCNjvhom3VfI
KGbUHYEQC3xj475jUZfH9pU5qeeZPnhErsS5irjO5sVfkSDyuhV+BWxEVmwfOW5fYcMB3+sea8HY
hBr/M9S63cwO+8sGGX+T+e2mNadraGOsG1POSWSQVpET//QW/QrzuEpgiyT4l+wJfxNL0Cscl1VT
0ZfRjx0c3rseWyi1JxYnDvASbmKy6p5/ndko2GdN2bpQHQVObfmRuh495vaXrKPnKDoxR1EZLEAd
0lzkmAhxgNPnwjo1GS+AKx9GM+CZbOBwjUzneYr6g6V+e94Pdjbc9Yy5+MjtZt/pxRjtz+4WkZ7l
aJz0GK4zKly69uI0Nu0WPqitTI7f/Ens+ul3FCwihrR3jpVLOUWn4z21XSsKq4dN7/CnZrpZ0SIS
77uOdydQHCF1dBoWKxQhTBwKNLzTJrWzEGkpLLxYS3DXRAmz0wzMWyjuzZ4RrYo/ZceQSH8gLQ++
84vJf+/rGHsbf4AhIPF0DsD2pW4AbJQFnSFpwCd4BIYmUk9ehrRk2TtQBlbuAJ2twc5nrke6Rfon
Sh9flpRWJU/qr7+rEocoEc0WFAEr40yx0sXPt8fuczZqenKc0HomyThuU4KxU0RBUa7l3TgKa1V2
M3M7DXmraCi+BrSqdVygl1GLubbqxdW1AIwNOBM3jYXP2tT6jTyHeQzZpZgjpWIdo+rG7WR5Qfuf
HcpWmkZ9aHOwD+xfJBYtUAI4wif2EX5O5W7tHwtpNpfWbtoj3V67AFPsxY7gG5SNuQRJlt/NIRmu
lg/tvm+S8tgYVXn875/eGaDlsef0AZ2Gf/v3hZ+kRb93/LU2NJi3Fz7YnMVmH9pfbryo0sjfO3pu
wQ0r48GIyEb2NGpfgoAqmlnXLDfQVQftTzwAeH4uMd+HgfXTKsul8WY2zVtsOPEvcR0E8jkm4Zll
93YDDstsHALDjJFu3mYvJYeydSrq7s6s2mIX89dCd+ITDkkn4q+bejsKE6EwJBbrgRYRZK5SG1ub
PZ5C3f6/L2mWjae/fxf3J9aQ4fHv91IVPirM7Lv/8+1/v+l1ZXiU9fl//y8hj/UTcWri4pNoyOi1
3PiwN5QsR09M8zDJ/v8Xq/NBzITl3nVy59T3of3fF3/5ZZNnOV5Rznsosq/FQEXW37//+954iEO0
9lC8yV7buLC6+6km2Wg4d8JgixLp6RDCTth1JbBFcKEjb+kM3KoJObhBNJSci3j0F3ByIzoQLJvl
/Tx7x6TK/WNr2l/C5ZOX4FA5Sg6sGP3gdB5VjUKWkx1ZazqLPfBTFLpgp18iBPSclce/f7L+SxSI
dQCoaQ98qjlKy2mOE/mC498vi7rN98izQMaK5jgs31EJ7t3BTP9XGjQjz2TJukJlPC5GfCthRM4u
Z/U4+fdTRKYDC5kkj2Q3p6H5pfg+Os1tu1xDlIA5/CBCXSrVwL4LEzDPsCugEzVNtekJtJJH6ozj
bEoDpGvjGMf/viz7/tZOzBto+tGxGHLjvy9V3CASFB2mU4JO6HtsZv6+JVu+xVwsWzN9vMLxIHOT
gmQw+rPrrYDVyF3RTYcZueXoUdCuRkedygEKY9edDfNXm1Z9TAqDJZ2PecsagyMuOZ69Ld70yIrr
c8N99lAa5VYR+z/ickNNYHmupk9yxf12kn9VKy3+ltlinSNuWL1ItiVoBsYoeJKk+cUyQzbHB3DY
CZkTeg8iAj1+ZPNK+yf0tAEUP9hPv6/Wrm85az1kRCkDFFPTmp+Q1vCoes0nc655odBKNAjvcpQf
3CnCFbqSOCUckWKNb3XUE9gUh8IIDVKIRopklQ0eVmz8yGvX9ZeECD24jb1xTZAcOgcuYU01wkVt
3owtpeiNhwjHfv8UqCo5mdQhryS+HCtcqVrxdKyghC70yRD7HnZSIuRd/ki3rjEvBE5/3Gqr4zhA
OR9Sbjis+BEp2vinIlEe/AHotca/5dZUrKn2GXnpzDwCshs2TYQNdS1psoQzPY8bFT0nwntPi2iv
yuqtck4V9Ryjn0Gron6j5GDHUd3Ywim76dN/MuIIB4mx5LALG0J8lEO1b7V3HDWxCqck4DW60bkA
2h43iX0ujJT9kYgOuikBDpGp7J64z/UmQlc33HWO/cOmslszye9YIEuu1bJbQRJ5Diy480Rp+AlZ
Oeia3smYybNm8VSFwdoqS3qw20cRi0+g3dkmqJIrGklMpuW9SMKIfrtkpQ0wl+2wE1nRLX1ku4R3
HRuCd+9hd5cqPqpW3EqHPlkMhUwLai36AR6wIlSnW39dy/y+ctrbsHd+Jbc49HqQdWaCcgWVm0p3
c4/dU8MSD5VfrmJRPExl7+1aNW0bL3lo/EWQLsJN4kSXdNT22g6PPChuu6p5NJTob+wGxF1h3xNw
eLF97zFcCueWLgA0QgZE0oM9qWUeo/giDSpDJG3ncwzHT0MQJia2GcKvnMMkFBVXF6/+0nqOSTpA
4pQlsayp7SFBRr9KgJB1bRZGTEV5+KaL6lUY6StQLiyJVPsyNLSW8wjxlSdd/p3yPrKWct5wgiO0
DQz4NrTim9GGfT+64X068D8rW4xNTg9fCHaxscmWp+aoCcA7HoIbXogmLu510H8zdDs35quVOVjI
qbOMBzPbZWgRkQlmYkp5xPaU37j5t2KHlGXyd5ilOBSq2bZG9DQrqLyFu+lYwV6IFygocIe8KvdB
G7xSh8bWIOZw0USMKRNiYDj8dOlM0YNAnozU1YIJiWubnEMS3bPxqTiokGdXBkt4nwyNAVSJAc5y
aEr0DlWM3b4uotvIbqm7xd+4c1z2BCHLsxTGWC/BBIypz07RYCuNk44lo1H37/Ri8RmwV37pwhhL
3E0xpFfM+yBMzU+zBSXTCvtbJti+akx24EJmFpye+yaoQEWiAd9KufDGLdWP63TGxqQfW/vcmQAy
FbC6ynfb7CDh+se6U6AuC86atfNAfBsHZA4/2mXey9ppG4ZEEMO5/8KXfsa8PixloiSigC/mRewB
IQTt0uBCrgoPBvHcfHez+c0GI97IVqD1sOxjy8yUPXGYY326YiXOP/QsLWzZyJVTxG81DNtupDZR
2y5mwWJ6n3r/wUWl5XBSHPsUx6SICgagQWBEHHN8yHP7rVSTH4cguq05lkckVQ9R0YL4mcUm4//G
Amz+KEek62IuBmS/8B7HIUy/QV9JhQ7rXJRfNk9P3gZe0Npi7vEsnhSZ+eKHM2m1wHqRVbMx2/i2
Ffqptwx/m6nz4Ih419VQdDBebRK/4WiBsa3udrNS6L2a/SUidZKM7Bbtg0tgxo2bB396NLv25OfZ
D+4+XDcFZs92eGZHcChTqBmjdZdXU71KFkSmWwQ0SM7O3unVZwAFwvfi7eTsY3u4lO0c30HEB/hn
B4CHkI7g4ZO7orCWMU667tWJWSXocDPG6bEqlzrsMdpnVjhuM4EzoBjYzwJEoyEMXijE18vcwONq
S5AF/lDhoAmaVW5jSZzT+RhEGA11AmTDJAY1yOQFkynkpilKj7gw9mZj3zfZFYBU/UyAeXwEugE2
J5y5W0MaUYOUGOVpDQUf5JheuQUeAfy1NS8WjlTOdhCwq7y6LxNRXIXmoOm0NTS1bk0FDt3qkwhZ
fpb9oVfc1AMd0yBO7prUlrj+fak/WHYEq5bkdCWUdZ57ibG6An7jCG1eUyfG7RpK5CyS8SrqHqJP
8sanNqeMxis8Xro5QlPizSxic5U6j1gc2MrkzIJRG5xLZolo2fXTaoJnPy2HlUVvAkEO5kHLII0Z
ATEYh484ccdzrTXoyZoNDS/briC3jW8Ddwq+AbZf+RNQN/MMfpyNbzrs0TkBNLgRjfX9eWCwh9Nr
M4g507amRC7kR3CViQ5QIlq6dtnd5bLBzRl1XFxWuun9qbv7+/dBTGOMtltkP9Hdkclu1tLHxJRL
IiUxhfHbyLgC0E7upjKU98PyBTH6LCs60e3aD2+XYaOcyuTeiElL8gBjllp+qZcvHNlrts/0Eo89
pcr2JNT273c7K4vWLd3WHAz5Pi5vrEHR2KBW+vGp1/m9mLE5eBTR+gmHJmQ8Hw1sSrhEc3Ruxm0c
JKnvCy5U61BE9rGS/XMXB5SfkBdas9B48Lgm9vY0GovvJsDLka7DuUInaelb4P7yHCkQkCSpYG3W
8Uu9+MW7waekdM1CIbytlcL6lsijeK4hvzNhuW+6J24uiqUZxAvPlv7XQIfaRGSU1mwihmfbhlbr
Gk9/vxjoZBnZE69qnVX71LTG5xqSqcB78vj3q7yNt8HoRTvpYjqss2DEQe9KfCzebSpC5ypnXT5r
1/jnVUV9+fvV3Ambji8td44tH1y3V89cFdxRTfSgWqbq2XYmF+dVP+7+ftccp9VsDsE6MFQCjTtU
z3xa+p3CmIn/TetnMwqTQzL5zmKxJgHpM/542DyPmQWBBMK3fi7CceJTwTpkSgNYhbgMX5osrU59
3BAXGcIL26nsyvESzLjMbs2s9oheWFs7xH2feTxoR05OlsO9fWQG+vZ9vGinLi/VB8CeI7BVliBF
mV29co42Uy4QBtzhVLXBdK7qzoEOEtLEMtfvIFsISSb+qhpoKSip+Nz33mTgU2ufDJUbd4oL1uG7
q8gIX3IFRinjdDUQINhzxANrSEn9TUsVFgv56bFwqFmNhle45bgFw5S5i88+npzdRCKBlRT6HkwZ
sjXOd5MP3YYIBMe6xbEQs9Lf6Thw6FLFWAFCFoNunLNAwN5SuaI6tHG4bdtkg5XRRhqO4k0imVsD
wANT09+VmnV+44TRhhsprbq3Spavtp25SCPhI5tMBsHS4WliQc2AUaB2WOUv2TzWa2oC72VA7NOk
frFY+iTtavjJKG0eWOj1dcpl2cpl8IScWXK+EwGxUZ6pEXRDhhYeW+o3mqcrve7uhgqMF/B/GG9x
R5aRx7wVLQZhizR6M7ZvmdM+GpoPdwU1jI43ee6D28itAO+y73D7kfzFSSmyBBEnsoVd/J1x//Jc
riYxsICfHPKvdaNYNjgeWFPX2HBX4TkipkeXY0w7DovHBa5Sjz2Xk459W4xDAJESAVJ6aiMH9gh+
cCHh/hlrAzadYPtnef6DPfr3lqHAiPre1xDCaZORsU7hb0BXsA65kj2Wi9baLU9DijHrnfEOFjba
D573zYYYGbro4LDF1i4cLEBiI9lgQG28l4n7IUM4kFpZ+CiINVkxp+QyKSUVENVjxlBYuBAUOLbt
c8V0bkRsjgLRm9xt8EE77L7m3LrDB8DKR9SsF0mHDkkAmZPsha0041rm3zf1QrIgn1zTXohkhXjf
RsEGiBPgVT0KYkjEZD3TAFeCGS1BFAr19Jszy+ZOeK0BmEqHA2IQAbOM3Z5dZvVd6ZSPr9FSY+Jy
iMozg88b1sCEE3YAPLK1K277CRMl6iX+pPs4y7M10vCXnH2xsTGNMwFAfFfFHYP8U1aB4XQE0pNW
w50nxA0mK7WZKpMDpiAXUoKi6gDmmK31XUX2WxQHw87IyXtRrsw6YphXfVGMpzKhfcznWSQD2nMp
MXhoHVztNHKqdZ+0aE3unXa7X1NEX01m/IAakNPinpSsrQurv2SD+ZZ6zE9TbFDBa992JWxdFHUJ
ow3RfgQLnAzD3qndYePk3/Oc5it0qrUIh185b1KY+KtcXgbejgM/EFpY8ambZK9l/SZkOBxCPu9g
JW9D/qibtqBNC4v4XCfvdR89p8J77pra2qSlvuK+vh2j8YdVRr2vfZstZfKVcBs6jLQkJgq3W5Tj
1OdVQh1tq6uZxM+QJzaz3bH+FW8ASLej150axd0mtAdqX501Dxd3x+0FvvcmIJ20Rzx+omGvMTnk
Z44y3jpiFTGwEEzqQBnyMbgJXrKUbna2gujXOCOTwkpuieKAmZ440rbuHVA0IBLMreacYgjwuc0V
dr8i7oBEFq5yDQguSGeeejObAsSAtetoyo8KHpAxA4rCFs4Bdl8FBZNZ4d1FC7cmm4KrHRMNcXjv
gcLbJyFHqkCiBJM7y/EEHv56amePD274Og8kv/HpX7ULRNHGYYCYPjGHgcragHjBlZaaW64K7NCo
ZR+zNTDXulfKnl5b+kTiAQcPmgyhDDz37NjqjQMZYlDaWHkJspUXSsy0hgZ8nHFKg19cTwg0WXpV
ZAX2If9VSUlAiEWBCDfR4hQZGEbOLrcznnCKdtUC4Z+auVPRYszIEbu3HFAvU0lKWUs/RRvKX81Y
v0nfu2bZ9KiSFmpvlD5PU+GtMxW8uTwTpmZ+Tpt50WIGigQCdm11Yt4HZvA4D4qjTLL4w7EzdjOV
MF6mT7XdvpBUJHlLh7BMaqoC8LLDnlN645IoQaZ0SeZjCmCSpNCypBXEj3/ZrKB/+z6S4UwpumV+
sVorm1iBS4ux41XjPpQGWAbvKUgisfaHENY5KIkpsaAfFuEh72OsD0zuhQU+B4wpPnDMP17AjpHZ
YEU7Eq4Ix3yM+vCJzcNtISYaxHJxQLblx526nWXYz0Uv/+VmFW1Ilc0s4FtjuMuFe88YitaWtYiR
5T+7pe/G+cHj+ZWk8TUYG7TouSDpY1BVz5yGbv7h1NLfhuQLMftb5AVhX7Vz+Zhh+uFWco5K42p7
0SnN23cvo8/S7zmSxcXH6KM0adde94CFmRn7LU9rrGWxi7PO8C+UnqBuaALVc1qdp1iNuyXAttG3
gc8rky+sG39y/lHSs9TTDPzYBi3dsNlWUGNwcHYCWErbbWEIsepbgiMFTG4AV+9BwpWG0iAJE/Mc
7IBmiK78zvvsX23xcYitV0Jm64IKc5gCTC8OkmcWhuPKGdQH7ACkwbF+TF15cLu7BGsUGx+8Qj7s
kbbhb2M18dNUgEVlxfKUhSQ6ckEG3cK2ihgS0nZZZN4prLMvbrxr32SBTHX80a4RiTgbHaE3XzLR
jnvd6sfG7J78vlsRpH/qnQdTzyMlVITvhVU80xhzjG3vy5DhaWx5QhgNIdKqoY/V7y51xEF/yIM1
BNlz2yL9uM6h4bG9Z+V66qkR5xlu7wIfoNCAF6WvblqGBo2hgKu8vfYcmnYDzL+o5OIcE/M6h16z
JthHe6D8yKr27FJyxhMShdSyX9vOPodlXKMgLTK/23GjkTSg/KqSx4fQFE0o17P3dYHZbskxNAMK
K+Q2bp4omJbDDGO7+QJaA8O3Zmd+m4gYdus+G4ZPQUkR5zxsBWoC7zlLMMcG6M6x2BXpzEJ4+LAa
7rkKW4QtQKwR2rSby+TyI3BuNbiFVbSE3EqvKdCBkvegm8eTb4h77FSPGb63jRCS6lKfam7KuvI0
xJzHvVCZv5Xl9jtasMihJXfCqV9JqVCxNVJ5F4rPFnWR5hZT34vqqfUpWRhTdkUI6oH3XXmc/m3H
PFOqOnC52s5HDE2LnQxPY/62+9KDgeWiqDcZonNbw8GrovTAXQhISvQm4jTZ1An3icmA7OVJkxW6
0uBew2xjVvifbP99pN4eRSPnLQN3oRYqi/ETJSbDq8rWU2TgBm2647ScjTwcKeHA9MNH5cmzGe2a
3vpEPZwbD9XUfZt0/+3E9QEXwTWxra2ZJR85+kbYQWhNBZpsNgAN/LRabD5RD8cpYKCaE/u7495d
pi7o19B+UV7/WUzcsY0i5QTQ/lCLS/4VSTyrX6UZXfC7v9A7zRibWq+Imj8Y4S0///FHXIVzVX9N
CjOZoyjpqGdQ6g5IuWps8rVrepjdaB+Zo2iTV86OdBo+W0PvWL9v/vYseYkyx/3EdOZ3cCunuCVv
PFX+J1TWjfTFSxj3Tz5XcVCbOY6mH3A24ApngDoptzBTpVTveb9XZM0LwJVdWCL8NmATqD2/Ic+H
F91Lz6IHKu1F6QZ3hYngHSBeE2vgXccsR7ObTo86brtjE9x7eSLWVWl8UJI37JF6knE+TVUzAx0B
SG3H7b3Ogi/U9avjhuN6nuv7ydOXKM8ePR+YvCmpI5xezClaW4Hpr+nRfAlyThuQy0WMCotjEn4O
qU6/Cj8sSoHWiLYS5gv3JwczCpnqD7J0ZMVb59OJsSEYISaxlLh7J7uVGXO2yVDRfc9+qdNG7ymA
SnBYUdjlV8Rw0ZI304xzLASokXiAiwONmOoEw0fe1YepYDoJo+bdbSWweudfMtvP0DP9jVfA+pDu
QyOmJ7KlO8vsn4ErdhfWCdSUY33rGvmsatoVDAvfQ3XvVRS7KtTGToRrad9R1vGih3HvJYvjsxFi
HVIJNxafo9BvGJkKMB3GCavFT4t6fmzJFeF556zQ5iaG6Yg9uSZsF7IsTztMARD+LjPx1JvG5m7j
RwVOj7rYpy4VPyD4kBpKzLf9e5DJrw4bw6r3ck3dHt6tKT4HGbUlFjvNwb3tOsRzPw1A3o40llaU
j00SlJ56A+xIto4kx2r50/wg/hCMJ36ZEImBzDY2rGsKD5Ehl3TUSI4SN05VP5MDO/STLXe1leF/
zCjKTqt/Y0zg3xk0XjwqcwEEUkhxqFrsXbxAhFIf2kwy/sKZ1nzoy7B61/nS7ZmSSfCh/3E2zI9Z
lv8KcA/k7YMnm91UB1ud+J63tSH4MwSQXlT1/SzjY2XHe2hVK8qtLkYKdbKuazY7nv9hTvMhycqH
bB70Lg3kjzlj3WIzxzCiX8ZG+jjmcm/tduIUu/AyKSl5DKLoiUGdkdS0NMwBahfK/WyFEd26WbLG
LsgIGc/tmu7no1c359hkoIF4Ye0cB22V52JCNQAIQRre6ty6OkkFMqgLPiCBylNYDPyEIdZFPfwL
K/1d+WoCqS/XkNFYoIGyXPddxmc9bTYwpN7NeMh2dWNhLkpmzIYpN4fUKTnIzuVaars+mjHjSQe9
wiRL4DX/w9F5bKeORFH0i7RWlbKmZDBgcADsiZbDs6RSzuHre6unHd6zQaq64Zx9SPoEiEm2D/li
9Tzwf241tDZJig3TMNqThYQ97bH4NozUsefZb5H4gthl87+M67718TR0aPocqAh5znajHUiE6IiX
cp3JPCfM5wUua9TpqzauGO21zSuKpKtnDk99tmtr7BF92nj8J6F7oQgtYhZTIPaCKhGH0dYeXi9M
dH5Efvn+h14BSRnygdGX8c7cb84kBxmszLbeuy5Ko+Iw1AULZJUM29zX22NnnFINnU0zuOEmxO9e
TYIPV1HSu8ahHWo6bvgjjn3vsDzjVwqIhJVpiPeZPpk0Z7GSrcKehisj6Txs6LF5V3mAPqt4Slq3
+DV664XetXw20UuyNWCpa3ss5EZN7e3AO2gBvmEpUWY3CsIJdH597mWCldT+/BTBSVQ9sXTLdznf
TF9Nz70z2KtmeDOjFnkQL4o7iafewHIo+rOJq/7gD+NR0ycbtJD5iruQqX2roSplEmIF8FDGDC2s
5WwRQZA/fBMKIrCmxNnPR3htgbrbobvNwbugWwaa1FkgSFRprwYqHqZG8a/tGNWW1XvRTEgpcGKG
zvhUxR1O4QjCjDEZm6FlzmY6zevk8XjEYX/TKi7t0OjY55HTznH3p9M2QfjXPYbuP+kspWRw7u/0
qKX3Kn/rfBZXdsCYx11/dAzv2R098oO8FNSRKn8A4CwHR9C/uWzpNB1DbTWeOls6B9nExV40gEby
Nl7vvLrySYmdJ/AgpxiZlyuRscv1rR/G4ZB4frTB8FbI1O2FWSfvMJji58TAPz7+1Hbb0dUG1bqs
tI0/qvzIPOfLaAV+1xo8hV8RNth3T7StnLA9Mbq9eM1LZgJ2244LGkhyidh80jCOi4EosploAWsH
BytTuLfMwZmpXSsPPI8/JWyHlHfp6GREhiyiAR/BVPwGvIe6v3LhYvOi86GRLKURGuTn6V1VaUD2
DAlDI/ZJoiG9D4Sql2mQT3ob7814RCaEwgm6mMVcFv20izx4r7Xo/ZXNuzutZcSOknlbRcXVH0bX
JLM5hrlZ5OuM4dlRQh5aTQq3Ucfhdqr64C0T8DvG0twzv8m20mpgQYUWAKWgQNrvkW2JrL5A/7Ak
MQu17bz6QDgXtafcxCI+dn9xHV1K3OvLbnSQyMTxW+NS+0XxPjaxVuVOk29KXJQCQ+ZaQJxirIfP
jHyyrHyaCEsZmDdY/gwDq9+lbvxUSntiNbcKHPNaIHjeKBcfAPlZYfDpMN+uk+iri1lkAp04840+
+Wns79OSvXbA8rNH97FSWoW0sU9WWcDatOIAFBPPmS4yYExW9cttoQv7F+l3uVb6RteQigX+Zkx4
PwKYAxw9Ju7p4RQiTIDhNAIPIl01b54se/qO+tSg7FtJL3lFdw6bqqk2KtbfbdwXzHTiHyvE7tuX
gFQNg5fPhuq2tudvu2ge/NIup2pFgqRwr6avf05e9m72P1M9ftUqaQ9Fkn8NROQNCh8/3AalDydU
Xe2am+ijctyj6MePyMANiGoBQxfgTto38Zuy2l0iPYdqq821Xtve45TdgDfv4odbHDgZyLh8WbQA
/VXPvBKL12vWqTspYcgp3C0ru3eNnxYYPYnEEyUUvwVid02e61A7Y0VZ01Gh4apcgfp9kQdjuCNA
eFoozgenkR/sfweOGOASE835MmZwGrZ6sIQw9qLGweDWQRDQxuW3E6NB7sb2oRnwOs3O4sXvnE3c
9HPuCGoSDljSI6pyJyEwrSdhH/RU8nfyllLWDE8CGQXjdh/evM17keXm0e9/Co3QWcLw5pqejbGp
/pFB+RESGb2w0bbyMmAUS3OTcWU3bcseaS4zLna/TfMxWCBndATgS8PSv8a+JsiZ8ekUtAvh6uOK
c6gh1+ckLeciI5L/3Dk01uYpN6JwU8+EApG9DHlK2xApsSwrlylu8Jt48rfEFLQwh5QLtrawozUV
qgZgayi08OdUs7yFLYcsXl2lvxSlc8+BNlDrxewfB54m3ZtHwnnNoiv1H4HOmcbvFQfVSKXeu4vq
kjJiR/3nc0N2dEn4XBfBiClPN+z9UI9HMwfiaJ4GhctMIitbSBGL3diUnGUpsGYVU9RhXuUfTdNT
w4pUhCHKR9eeG1+S9NIE5ytqDAwHiGooNZfCjK9s9Ka1RqWzbIxz72kdm7gCZ2MrfnaB52VrR0Go
L2x5wo9IRm3escEw7CMBgvnWKexzlPPYQvbR94Xd8bWIOa6yZPkzsM4vIkZ7haAw07zA36HXBogh
xV892O5zjSN8ERovY0L5FDDXnvC5bbKM0F5MPI1mvvH4IDPWi1+PrQ0L+omyes7OjGx18Sg3kEx+
xUO8FQq3Q0nsTDesOKm7ZU+qIN0Hm4yCN4pZ3SmLjL0zSn3T2/WrDLSD24k1qKHVAHPDSl4cHOmI
jtS3ochyUlbxEsS4bgYn1ZcZvpWib3g+CvKRiEw3pt+WdDXQT6hCki7cdl6+HceMFMSy+zMqTkk7
UcACeGKtEgOlIpvbKDnM6t7ad1X/UKq4gxz7NOPyI3C2asRWm9fy1UxiE49jc4oVtBUAAOcwxIBW
j/RXtd9vVKhbq+B1TEZzbRUjQjkZXGQFVtiPP5RfUm213FJE9lDme8iL8wlIHzLi78FlK19OxrWo
dCrWuCEdIkmuuUfxX+PTWmEY4C5nib+ykL1ipmMcxzT+1xqw7pase1HrJyvfT36VXXwV+jaxdYwH
gkvHccetb5IWlSI7oQsZIUfU/QuC34q3KGkhFaGtB14e0oIrViWizqMFIrhlYzEth03NTvi5rU0Q
joVFMVHJc9vYF4M/E+uCYBTNsCwJ8NPpeUy9KbdwGEg769tftiYvQ1FcQXOAY1avkptq4+OyZSIN
1NGI9fBA040ECo9AgtKKe3vZjKiQjH6cAXruoYwzfqQuw6+L/k3SvjcEJvmzhogfHYR3ErPSDFIU
i3ZvQ+AsJR9l1amtrIv3qS72fY2iyiMHhZoyzXnsE8oQwoS2mNMhxAztUYdPzsKsnvRpHbiYpA1h
kDlpp7xrstWeEk0dpBslmx7JzDKGa7EW/F0rzY/feyaj+1xlN8YL1c6Te8tmYMBencwHIi2NUHtv
asGI1bSYfUnzYZflzQxMwX6OEzdhPli0OM6GrI4XSOo+2GxcQnqaihqSLY+o6PaK//UlOk7bhZEF
02aq9YLtKmK0cdRbungXbFaR/DXzDCcfmHANIQeC8NJ/vdRN3Gr6qzgOAKHXpHokK9cky74CUZjh
hl2HAye1ZIJvGjCrEAJPu9YWXBW1cU1Hh3FrrQaWBMCdfSB8gn9J9MKuq+xwKcNBLsw0OI2Bxf5u
4DnrsLQkmhdhzkjnAwXxNW/E/xskGnptTmxIl3WLtNjTS6xASEgsjrcULXticAt5afUYQB4U5HmO
7DoJ/LQjr7gMUGfW0jV93vHNMJ/OdWs3sIjaPXeERZQIFnVoFAh7XKSTXfVWtOPdEaA+Q4GvuuGU
Z0BEHpaefoTdWzW5sO+CW+D1r0TU/MIhnE3Uhlw6ARdKKX6Mtrm7FoIFX+p/Q4ot3+qlv2T/ARmx
prq0AqaRdg0TsAzSJccDU0JerNdCOEhkKKXDkDDWkKkQnQDLVJ9NU+5/VmX9Q/jkAdjMvs4wRZMm
mGuvNQcVTA5QHZju+/SOiHsROd3WpNRktiQQDjNvbqZvuKzvivCvhk00T+QeTBR6EQ0uJTdaLq+Z
DxI9mKJ1Egz3JFCAv0JRLpKfMqhezX58twp5UoTELG6105B4DdbFlPpz7rQvvQVK2Oj2rCZ2mZvu
pno42CGSzdH59eLoJlrnPU85NgOBPNTgRVC/jIj4tj0WBmXW0J7QfsCsjDuHWwPwJBS9ADrS//+A
LHVoa1I9tIQyZLI2A0jQYUyOokMiqpkmGrvMQejGvHlEehwZMEBxV7Os4q6wJhKW8uRqIK5LTFY2
gfkIOtxXdfJSYiFgebDs2DC0Uh0ZzOOScoZjFDdnn6S6qgh3sIr3mqqfvUDf6w1jfXwMk7or1gx6
BJzTiE5QFigO5nEJG/mYRDVwJOU91KKbPw2X2tlMZb+Pi+LiDv0mt/J9GKlVNCMujOBYtfAdyZqj
z9LC6HOYKMo7BIMoT3D/xp/gOd56O7gAysdmsvNDeYmd4KraLeU4spW+eTGc9uAG7nveMfcq8Hbo
+XvY5mTHFjDBeCXsEeOMUxHz6MXbsQLFNqliaZXEHoQJp0FN0kxt9/Bxq2GbNOrcdRVk44mplfgU
VLUh0x9YoAcHoqMaOH3BV/Gm5uont/4ZiSCplyFQ2lW/pgtvtjTilqxffM7MD1WWU84qjHBpaoS7
Wc9LA4rrTEGFg62wbFGMNB3gyiG58QQcYwdjnv9WFvG7AA8ZJsYlJOzJluln2YLJBIaOacbclyx3
+zF51NaHzNIf9vVku/njZYw5cSWv4yzr1vwfIA7gMGKmdkYq4GHXW8ublwYlD7V6KXhKecXHRabn
D8CWO3NMj2nPqRKZ4w9j47eYIFdtrM5wH8mGG5E7gCrFtWeuRJWlWPsA75mZs+qc4EwsLBTIDL9H
FfI5jMM5mQpj2yI6XMTWrA+Wp14H5j8W/xyyhkdhvmqx99K1xguOIKbySftb4uYewXcEOQR6uC2L
KRNXIFE3OaeuFwwtCMVaRg6JafE2SaVYs7A7VF71rzK1P1xxO5pn0OGJA3zP0o6ZTXfRytxYuH57
ZopIi0NEHwJ+nDAIFFTSrby4f9RzdHUQmH9ZjKHfHRH19U8oE5F8z8QClz+utSB3jT46uzql24dp
s4DlFxcjDPHwme3nuMzdbSZpbaOKJAGmG7mWvpd9u+JhJxs3j/atNxyC2MEOMQCHl4RR2vkMLRnZ
7BY4TxgnRNQHVvij1/KfMnFGtiq+Ienc6InHzV1BRRQ445qp2rPyP5l59Uoh8ZWmqtnZgl0/jCoC
VeKHMcENz1LEt8XwQKXynGi7SqddKuL+QvP8pWmypgsfme47R8XIHLuauWAqHiz8ZNpasUFdZgK3
A0SRmyiWqcv3c86fHnLuGGN4NRJvm/XOR9JbV7sVHwULqhUm5EAzz51b/8UdwYc58uDMGn+82NgX
PISi/YuI7+N8G87ZZ/kma1rogPWe1eZviTfcm9H8dqLoRVniNSNlkEKcgA6nvBE9/eQYeNI9qHQB
OQKdpa1tOpXAzA6K6bTD/JVpIWznbPqjvXsxXLNfMlX3hL1lh0HO+lYBDuwgVCzn35qc2WTrFoIt
efhkxtOZRc5ZT8s1bd0BDeyM3fqtKuoFvCo98ex0whby6KWW+ecUQETCussYiZucto6ZHgeurBE/
Nl/qehDDD20iAljKeplxcCSQxZb95F0mFx5ADoDJBHCST89ebbwpaX9GfhxzGI2/uHDqxVChStNx
QNDcHOp+AuwOAkbVPFdDAYuY8L6MuSyi7Fc7FGjzcO4N7Tbo2yvJ7R0k13zL6OXN5cuc9OylZ0KP
W5q4QBP9v+qyFXLeBhmOTTHoeHBiItrMoB9WhGLGa7tNvzH1rMuk29LhEojqLLhW1izhPG6KNH0e
8i+Up1FnlxuvcNU6MnnvbTe4ST15jnMNW5KF6XSCSYJHizT16TlgS8ym7Q34Ii8xfCM7qe5Eyv21
xLzSKJFALqe109DEK/Rki7qhTvpCLQlvN2p1JBshIVTGO/kds8aKnspu5iLIP+gGcdmMxYb0UFgS
93XCgQW+ejGl00J0BMRERPNQD9NXUCcxSAv/ZVLYS6sqriP8oFVR8US7fPcIalc6t/sqA2MIl1Vf
22H+FtXBSU3eqev2xJPd067d6nl36YPhKSjTHVq1iuCsrUKnlrT+F/1VIc1w6Q8EQbjBp6ZFbBJg
GJYYJxYhEVpjI9bQJPam1hFsp7ERhQqMiZlXvUAzQlzcNtJIWNBHuR7YIU2q6wE1NjiVVNwyZyi3
Leq+yk6P0nXksk+JNvBoorEKww5nltiU/+xcncxKnoyYAePUy6eB86l1jHXcgO9C9Ke1OyTbiOhJ
LU5i1kx5CdW8sT+12EWMAKk2L8KnrG4AakrUCHV77yu+zVJliFxOgJxp56jvF7H+Yro4bzOVHoy6
waZ37TjXJvJtF7ob/s3v4Ji317Bjnk01fxvi/qQqjYRvExpN8Nl75sG3izc/s54KYAIroU/IbQHx
l7Qlx57F7sprikvuyq9aQ9JYskprzQ5LUH6aWB6ZAh+tADyRmvzyWfGvN3+zxLgVtlNvE815owzP
Ks9eOnT2i2jA/K6q/WCyZjcxYWp1WyyaNuUB7UCTjaj8qW8KPnRpYRjIyIwfQ9J/I6z4YuzuGafa
Avws/97DnD8nZuHCzxZ6at5MqjutYZFM+75o6Su7XLyynd5FbG/JFnmYA6LugASQybEeEXbnlrti
TdAAYQqkZeiMzTGPLbq0garpHaehe7P6CW9C4m9yrHamp6CTA/Bz+FLM4v8t1yoKLj3G1Cj8ZpJv
LLwR+khLlcva7g8P2Fugka8Ku5Pwc8jykbsyS8hxAvBgYCEjKFpsYtCaK9O6uoJSlFIAcl+LuA9I
tqlIdfWQuCzDk5i4xjXdxzAEgIN5zivOsKvAiM+c8rubvKuFAYgTqGxRtVyS6B9ypXgpau00OsM5
JHFIRptWDutAG/6ooYp9GzAtlzdCMu+tFf2Iyt62wtsODatMzVhBzB7eqsC68Odoaz8HnJzYwSFA
LS2kQZ6bRY6HFM3Ff6pF8aGZTKLSHNNe17wVOZJkaeVfVdPtGgPWQ9BSftSkmsNhEngDLsqqzoLr
dmMZ7m/WmFjJ7SOpAaz4GTlj8so3UUMhoWv7sXHxaHv6phnIzmG84Azez5RS0Ni/WQQ7cVZwxpJF
YpIVRzsEvyZA7weiOMEIu7jKvwmQaY03vVqtNa5bXb2YZQkk3dnRCJJZmAafJDY8yEYnOMVduqjp
CteEjccih+2T9ibF9ItHDetasWNSBUS2665pFO1FSRESe5QyCc7NmmVGDXA9cI5sHc74JdUhVf67
TrrqUowM0eBKIRj/EW3wV3u495toBxaKtQuhmwVenjcLjpcfomRgS7KmwTskEIYM56lsjavI25a5
JQEirkaaVEUiW85oPpH1qTBCij+WWwqk66JlRcKT7K45r1OIhBi8XXs6FOQQThoyB1v2wx6FNZai
DKWW6o2zNhq31spGNuTYdHyJXFVerKmjOrfPnU+qBuJqpx9/PeYHq4BESHvOFBPOcCpAyfX4J4Rb
3vEK3PKpuBYJDTqRov/Aa12GHqlqQ8gZWpCU2h6DGbJsNqd9tfRqbVu33hHZ6RIEC7lRIfuAhGtf
jIeJbhKlIo50o603ldOf9PozDuYsW0NeE1I1GymYs07ryn/FXw65tmVSZY24nhxCEQLNNdahUchF
5ZEArKpLF4WXqjKY11NRUZn8OHjW9dnUUztEVQPaINrnjej6i0UyfSy9mx6sSdt71SOfHBgod1N0
GwvvDfs3XhRaN1kPF83Pr4aXbDtY0cDGIi1696Nb5SRXM69vZtr+JSRkYDuLJHBEbvJ9EgewOl77
Wl3qXq1Lk146JJGCVPULYMQYmxf38PzCYbEGiIJIr0j9X5n+KwSI57xnajuULKTTBL+D+o66cGNr
6pEWJEd0BA5s3OLDbqvvopiWTQ+pIq7ELbDsC6/ETNhh8huVEsWrA1fNuwhiM1d1EaBpyNsH+ALm
xVK/l2XwZiTJVoh+E+neb22mzC/i4ZQz4PFM/zlJ9UeH4Ayo0zrxoo0DKBR9Nove2dhYqfZ30voV
JJeRhAb8Weh9Af57Hd2zWd1qmX2J7DN1SaILHDraikKb2dcsAVljmPzD+LJB34bGKpTDUtUXarVp
F9Apk1z9PLj+ixvECNMLAvtE/dFLa4+qgqumotiz6vTY98YhgRkID9t7NzQPfzrvalTieRDZT25P
N2u8FkARfGc4+KbprGfhpDLKvwjDUTJ6P1kivkFqfmPl3uBqeYxoDTAM8kwiYny3qvK95Fwnd/tz
aPyrqYWMS0I2hiYBQnYf/mhyJNEB+Er75hTtN98P4qZmCS8Qc7kPg7nJUyZrCONCkW6k23HT9zSX
3WhvudWPcgILEv0FlV0sLCO41d2esnEbyRqmOksJPss5+KHP1rku/kKaI71UwH3myZ1xL2qwHINR
BcvJMneG/0Qgybejk3RDEG6o/C/X8+/ESh0wYyw5HTHYoOqTQjzIxGRWZ4sTcwwmKZJZbvMdie42
2O26bkEWi2d4+M+2oKAqqCCrE1mjj4l09rmhohFgDxZZ9y6jtBqq95K0h0ZExyTGFiwfejGuDQS+
EYRDiVpWuDb9r7oY+viNiu3oM27Le8A+hr1TYEnrtHkQcPdnOnt7dBhHOJAAmqtDhF+BNyB0jpxy
ezqYvbCM5/mHK8VZVu4mzfV9p5JLbHqHlCq3oZTUWRCSyBlfsO5oGHXU2jIpnGUXMZ5ItRu0JrV8
GzgigKkc9Nb8Z0bTsXaqH6fzGGd513bm6Mb1mxzpha25HsyzZTnGKHrm/olxA7NEEhOh4n9gt2Cr
VJ+jehWFCa1LPu+REyq3qiJ987d34QbFkufSSEksYG/3mj9ybJci5khyfALCXPTVUYQdPhiRsMJ1
rAtnbVO044dkUB9HHVzvbst5d25tOmAdCrHfwUh2tRmm2qCtYq5QQc2u1GgsDF3HktDv+lFdiGL4
rStsE00PgjqwnjyoDdE5gWO7ZIPpsxDOL8AFsSk3Kcwh689FAdkL9FB1/DUm4Qh1lBK582BiljX7
bYPugyNXetGvEXL3cy5AdBuecr9/r2v5pCam6hkaTnxIA5bxFjFKGRHbE45/luuiiB34ddKzE4qP
rLQvzJGZ6FcnNk0Mj/33isdjqsIHRGdgVLV/CgIKgEbjKB6BrbmzSn2mN9KRQfr+VrgynpxmfA9q
BuO+jfRM5vA50lcT/3EVhO1icl1mgrhbfjwPpavkxqdg+9fJ/OT2itNt/n2C5N2reXljG9G8jNjO
ji1mGL6z3RDeUzqaVQH2m8GTODRhhYeXZmaJdJxITJ2BLAPhaHbPRyWy+KGKdnapXWNh/tnD3auq
T9Wg4cVFBRXaoYmfuoF8HfFVdFgZiox3PAGINuJHs01Ix233yo7mEdVWwcCMlCVbDCdXj5/Jq+d9
c+YwOuwaQfbp07JgJ9uQdMk0KcrHLTkD2N36W+EhqegGlvkawnM9Gr5yRpudnjwF07l3R2THfdtt
KIkvTZ6zsC6xvpsMtAZ+tMz0eF5JKo85w3Dz38RgpixanRNq/DMrpFpoj97tS94oNAKh1Z21HITc
FLxrMa5BtK9/umS7XIyfXsl5ouD1gVDzIIcR5V2HGetODJO6NQ+58hVx5pc6awAeVrB4qDCZPft3
DIWvfi8kZZf67CQ7GSf6rtPRWqjG/3YxsuG1uk8u1u6uPhJf9e7EDFbI/GuWAp2o2di3+f0f4MAu
6ggSvnBwkgRN9m1Shk9gPhhtI1CeSvcuszMtER91m4cbwl9QfIP4Aq5JHsIECQZKIEno8dGL0B/1
iEzVQAJXV7N4j6udMbvb/VDPt/WP3psss2Kmk7hLl6CQLT5q48mbsl1izKsJfeVME2JNoJALArs+
MUVj5B6MedYv71oTPkYO7NR213VOCI6n6HQwZUY242sc4vXSYmbfzC8WcROBecJcvQO9ce89OnhS
uUDWlYCw6OH7CXcb324tKJ/YReg+b10+3VVavOcW1UFbmfUSIw1scx7FdMjWHYzIFcvNF8YoGxGB
hkjJUmNch8497qNtW2j3SKtoD1ns2+Wf8uRfw8PKyOKWSfsxgokJdDEvJIhL6uS7adUvo9qGQ3Su
gnFJMuw7CotPD7qB/kIw1w8usZpmulqir3t3jHzttKWG+bcBmjElv8IrcAbVyNOS+rky/JcuG1/E
2J6dMWE57oWc1aTtDNg2vdz+Bxr900BSbsKKkSaUW8/N96Qs/JlMeWyBr28Wwnv2LWbw1GvuT5NT
B0IhgbLInUA9AelVe3Fy9wxC46obLwpfFGeThR+lpY2T2VNC8p4tSMRiv0gpld2tzP8mAneDZMwO
go8wwGmm85EPBIjCIlZn0/H4s8lrQSYAmD/SD9KCTVBFHWBZb3hnNMSAdTFm4n3C8Jd1zp9mjeEq
TKYfQ7v0+NZ5qRWGJmaac1rkwO22cGIML6PWLIuGDSgc3hPM6vei9X5qUE0rR3y4KbMmD65PM2t4
8esQuszMWyLZqswfFZl3lOXHqCc5zqnmFnMIFnbO6zJWKC2YkQP1CPdW77E+dn+qsf7l59+mM3lJ
iHbcBkX65xruX0aTrxoUrmmHhsAuu42FVZoK1LqzbWD0vEaX/ulqTJBQ9xMxLI1rZlWf1cRT35Pi
OlvCV1L5awejHGbejLRU8HWljczZh1RYzsd6IRnAsn6t+Z/qovoZa/FS9ThH5D8zD4953DwnRfdr
0QCsUrv+RRy0hw+1wiS/8uvyEw8J6T6dz/P0GmEJZn6HncmoEIHCZiRn94pFHm2m0WIwjR/KfVPY
+Ak4J1+uSYhP4idyXeeaJfonADuUEd1X1LVPAulF4epoWrlYuYUDZIQII3yDr9Id3a+obl8L0z+P
Mrq6uiCflQSuimA2UEBLRBBoRrpmWCeqfcl05890m9fB8faRab3xl3/HrPxQj7HLJ3XK0EgcDg12
UmiZ3IFtQCl/wK3us8h6NlhSQ6Mwv0YVf8plHgbnDsv2AlfEazhGz6kGiEsY/qWNhh0rO3SOS4MF
MlvW/ter63MpnG2PnBY2OyckD2fEjzwG/h+j7HH60uU8zi4JazF5JcLxoRITySLGBJKd91mAgSol
XdymKy9LUCKqvA99yZdrGx+e+dpa0FbZviwMDutlKu3f8jV1tS/fnXjsXB0MmT/uS6IrEEGVE+am
oqDkZHob6c1f0k73aGLX2o5Ho5tTHeWcfksMsJ7zZbS+87BhJUCsZqXx5l0TYCWAyXpQ0R6vUgZe
o0TUI7V7kLKSg0BHu+4Ar47zlJzKZt7H+B6PF5RjN+Pgow5gm1XkiKurRyvTm5vjhZq3xkcSHYeV
54tH3PIfJlJihssU8YyUg4lfHJTCTTFIjofMhTWXWu6/qTjnlvlXV6im/dksBSqNYzV4qifMkC7b
1T6piLpBc0uqSDgwpbeFQ6JKTNobshDedJvSHgqshlUpyeoT4FOxtjym/1aLnCuJ+zlKa95WEqeF
dpzbFN5QwAatmcK3IKM9Be8oWd6jdU50d4EDbQbbj6hHsBUh8uVZmsjjCrSHUybXysiGdeETveVt
2zI/yFp/oYZjEtzzKwY6yQvR1YvSh4v5kK1/j/iCbgF8vbPSqcTqeP7sjWyVRy/SLPx1nuq/Rhte
NMUCCO3WBo39U4hBkLFx9yBt/ckRj8bWEGbWjMcsTKUDh39TTWiLUMbz+VSq5zM143TRuvmDNc9h
FFRJvWn0zEUlZk3zdcITmjUVdYZ3HUyWgOVAKFZqy18/noVYrY3lyvl1dVSZtmJWh7HxMTnBW936
H97sgsKFg3DAR/prk0yZa8Aacx6PUO9eWeLM+Uw4QuwdEMlqjWjxJCCT0/1SaKvB/nRyBhcq2ZXm
USnRMwtRrM8cdrNM0J8bB3NKXsCVs0gJSkS0KZmmLiE7Uxl0xPQ59ZmPAzvQ5HP+cS5w1Cz4kIC6
9ywtc4eoXScq1phETpNDCqPyO/aoKns3bDyUg1v+mVp5didMvx50VLs3rpqKTsSfo/nDRbZ2hPbZ
2+Zfh36pNpmtTensRyt11vrYdiPBOrfJerSWEINScqMcraZhnsReN8GlGDUoejYSWH79J9nZKzOY
eJ4HqqcIj+cS6+ubJopVGmgkOtv3SYDHL4zPWCeXtAqvwrfehIzeraZtgHhGP0Gmo2SCTpNiqE9d
1K4NQ1431V6nAFWfwJ3n9tX7YCVwWMdo4wv338AdX6Vo5MfM573DKYHfUrJk4DpkDfdCnLdFMmoE
xXwBkqPiKJFQ7+RVmNkeUcPF5kZYMIjBqVdfxWCgtXOhChp1ciooihFNoGosmEfrtldunFqx7RJ0
8j0KzHU98BZoKUOlgVlPFlUsTai1FbjxZV3mtDl18BwEER8WkHOiVqxbzu0omvgZAfinXVFImIy3
56UbQcdesRkjR1/lzBgtnmDuBvWtDflPzLoPdpw6q3PSxzxAU6m9oxTsF1E8hF+wtFk05evKMdub
0Ec4ZQ30bQ+uv2NmZNTzmGsYp2H/mzukdSz3a3HIbAISChc8AoqEqi7TsxXfm4n+GfC482aS8MMw
b5rBvukVlSoLt9F8lbS6624ghNIUebIOEmYAoQYYRRD8g086ihdkucVP1JZMwEWFR5mRmu+BvjJ7
0Wy7qdJAYnd8qn6zaWxYm9JgTlLNsG0fhfE6GRDrNnmQrGZ2JbarnrOqdoCBdOHVEhErQ4/MRlD6
mPpHYfOQtXdvYmGFKmpTuEa1L1BaNaWOWi8snoaM4jz0HX9T6+70pqVmCv7xjJCbfaVO7VTb5HyV
LudQYYvtZJdb02bkEzsYSNKnRLpiFZdGu5oa3N1g5ZiZTErbN+oGTyAGzguQ3ufX8Jp/odUz/7q4
UyuPsad9taJp/6PuzHbrxrIt+yuBeC7GJffe7C5uJlA6fae+9QshyzL7vufX16AcmSErw3bVYyGA
A+lICpM85G7WmnPMpanPT24W8k/jhPfzAGauce11XbGSjnzsNEU9n3Uc6hViQvHtLstEmmdhEDBN
JdEdxdYXQ/Xw+6R3X006nHY2KOrRIAdhGdbVRduH1xBHb8IALF8S+p9S99LLScgVISlSMgbMhF/E
gnZhsytChad2seXzVOThsABtfEPM7ApHwD4dnQc85sA0qEaHKAMrJ8YAiu5hpNk+iLxf2wPaDvTK
ZO6xyFuCMzviMdwK6pR9iQTZbEq1FJxhNe2h/1bBSyrESQwhNoJgeuCWv0SOcGaUw43jUZ3W5lRc
QSYj2zGo1JhZNAR9Rmbs0ac+BqPBiriG0msM5QLIZrksS1YF4UAZq//qkDAdoedSup5taPoAKY24
cpWuU6BxxatWhIIhrCXhpxuPoa72eDSpIEcamSt0ghrpPpUN6Wk25Ab0FDzco/Aek07zbvJ+xsfJ
Bm2bxggd9mA3Zm1NHYRMeatGOMfeYkmmqnSfKEkdxs83rZVfB9r4yWSdrybkNPCKqEHEn/MY3aLu
AI8PTHTT4q5yteseqkGYGRf6NH3GXTZ01eeybECc+hPt1dnz7KWXhnCPPjAKNvrJJ2qjGV2PlkIw
lIvxc5niRm3hB85Kkc7bNeJsmPSnREa09WT/gnJxO7n51gud81L2EAAD+Ox5bqz8kV5S2pGahefu
02gyQWH7JDVQB00XKiSn1a4TgtWnT/uSrXKGxEwD2UfMOZXmlPGu1zCnhV35PPn2BJsQkrnLQiVn
rz16LDlQ6TEYZBh9WWU/DgllTzjUKwVYHDq+Op98ZutATRsKmTPuOsxpD7THuEmXVwo1G/4GQEq5
7otFZxWvKFcJVBqoK9dO/BnoIm4c+wGnZkGUenY59v6Rz4wVGLi1VTiB8LCwyJ9Vg/k0F32Z7XbY
gC6HlOMHrg+fYD+lDjjwUb26hXtd1/a5zObPu1QXes8exTPqy3E8cSfNOwNXLfSWkUrM1WiRPQZu
+6weI725G52Imd5hADPc4CkcMNl4nvklbum7WMpe3pCLBEmV9D/WnukXAaQANyh7mEFdB1znMWgv
7RBPFEivgzTQ6vExU80glmqRXdUGdVIq3tNuGsS13jkrUnu2pVF8djoLqYKWnibjC9V6VhdW6y0j
Mjh6cNrjFNw5k7vGz3WfdPWLGbOiwildQnTfNqF+n/jY0LCwXBD1QgJTjaxKkPd25mCNZSTXj6TK
Je52CJ0rKvo0obxaP6PKeVfaE/nW8dcqEzehQ/IB8UhfEt8BgsiO0COzm7oyk1GyodeNFI6gplml
CVwuuQdyg90Cki2BX1dwEM4cN9rVIBta5PIZ9hutFs9NL4619uSULdkNQYqBuZjIsik3ZYaBNym2
MugfidHd6wkNqmhh6u6r6+C3rOvLrGYm6OJr33ctNss3WorIsPTVUfeHDbssfF0DHm+pDw8TaW/A
nChiGy41MdRffffklUtUf7dAiNgIFKs0Kj97Y3IVO2IfuLiMA0Eo6CgXtiBmEefXLd3slabBJwvK
rl2J3L/reXxNp3ugWLQdp08Grn0XKY1UlMml5ZJGor3AOJsLlHjle+u2CljmTy1oBC29Z9v8pdWq
CaWouOWh4FKNUA+KwbuMk1cjyrZ9jMyUajrzTmVg0wjW2ZR98d+i3nR422M2shJxCSVRTXk/9unS
BttKuQmg/BQBEe6wf3QszVr4xVOiY0QIGCMMgGMalLnIPNWkjzKGfVbTsTK7hR/XX1WJq7LMKQho
spwVlcxHxMjiqGkoccEhTAUPX5fKHWzoaOUX04XBvWL2Zr9mG7kjmRqt7oTx1ZZoTjoNBsHQbfoB
Wmykg/LBQ7HJQ3KxEL2fJgQObjR+lsB5SRWgwxHFLiIlgOsDJW6zIu+pw+IZpObTbF5pDbxaJMp9
UUHFmCwmLLf1SxlA5tTi6jBUo71z5XWsuc+GdK+TWj0nZR+sUG66hkrWIG+BGbJAr80Y+MNIeQ2i
0i5AcbckZ2JvxfGXBvC4hlQgBCUx47s+OcpVcGDwdaPYNVwOucmCE8YfZHft5ZThYy5kexEN3fOQ
jPXR68rLzI9BTJcBkqKcjhHxhhQSA92OMSVoDlqMuWhGEGHgUdFXLuQWsS4xfwLyVvfGTMpQOGOZ
7F3PebFkdmwh66gEG15ToDRzAb9RY1nwFyiJXefeM+jokIJDwNrCMwXIlhHCZNAzunfjQ9PhpG1i
5+DTltjnvVgnbh1uugoDStzcoDG1131H2RsoTUSh48XGS8FEXomly0KTVjT1UqUX7Fuo3uECBTCK
kwqka3eyrVQtR/d8KoEIRIV+3URUECelIK6wizZN9knyMZ9LB2aCvTFRvFEQGzXp2JybVrvwZTEt
vXSiqOahCxgpmQA0+5T0PbTbagtLpIPI7Ws7HYmXW5sI0LONG+j3eVK+jqLZjiAR6N8WFlhhoUyE
Q0g0XFz1wgL0TE59Zc/b4tErlmxDfZ1+cgT6dxFn/j2ZC9dFM1upsVQuBw9caPVcpZmk9WN+bbET
6GnPBzyhDK2rl8RNvvSdg5zfDnalYTlnsXeJ8w0J0YiXqvebg+c/mVV1ssgfrgrGU5NF7gKR2JNu
T9AcDWrBlM5ZBjBuRlQiJUAAfJEX2hGPUvBYaNeRP9ybCX3JbnRXekk6GTxUa17fLxfx6GVLD80F
+i4eRMRXx6Qb+Od961BOPqQ8+xiwFF1g9LWRnHpsVSv/ojDNaztDeUIZ4ytpMouAorHP+K3ceQb0
tRfh80SBrKKLYxWfI71Gomo53dnWLIuLKkZ+53tGuzJRrgVh8qmJupMmGHPKFG5ZKlE/o0WgvNZf
DVQR8OpBgjJi9h4x9L1EeucEiTHoMMdCToFgahr3tWW8Gk1xEWBHP+gSEsFQ+Zcd5l0XCD6yB68G
kFK9RnryWFhP3OyXznxC9M/X7FbYuQMWSOsbm9IvghvS4EIdC2vWjHSucW2V1t1A8X7enmHfQWsV
QerXJh8cjVuwM3G5iG3lr4uBycTQD7FOORjHKVRSRfYbth097ZwFcUXuuoOhQetpVhUcBJSCs9yB
EecCXlBo092yvs+DoViWD405Zts0qBQoZHvb+GSLjnpxDzeS7Kwev0DEp9AhEVnFIwkz5lAdc4rf
Q0/JXUspyFToFQAP9ztr8unEG+c010dw2xMyPio4PVULXZOr3i+zpVaqK3Yad00IFIOQzXwNQ9Kw
SlbzyS20kQmbu3dJpe5rmqN5ScdjQ2jqSHgl1QMkywllFst9lD3e1qg6cNTPVPHxo5vUHgAe0wzM
GgJsbczsBSNmojSJCcN6rjvzBXrSDaGeyeUYIp2G9GE2xr4RJPDYtsQf4M9YTQpImrosR2YE1nkN
oTLRk4PexSIMdYH8gtxXavoiPzfg2S3HpHgObJ6mtkI7lueEcA5juiFdEBBAwfZKE3LReF+DMt4a
w5ivsI+zOUIEiObKgkXM5kdQr9VRTp+ZFt23oCd+j+KvpjeYyEbseNRvV3pIb16ncJ3CzGWjgJeS
pDm1KPL4NkzZBJpqfG3Ip17EdDF6HeRJnRJeVyQxmQgu4ak2EdwkKm3Gtl+kOAHZZfXtwcABxyqW
WS5Wct2SsoVzD1SMNbfWUL08iYHU3dlo68QoGGlZEoyNThKFUd9bGzVw7fEvBDkY6LLWEkTLDq7N
9opE5hTJmY3IAMl5FrS3Ar19zaC7eONWpWmFpDh8AsHzKkfwMiP+I8H6ZTRTm4botGlCbPdJKjfV
lIk7JJszYzd3df0oNDYAZcinhbT0Gh/ChaBzeOu3qKPyWSxKwomzCjrL3ZsBmmcT9YZNQEA6Sf3e
0mRDt5RchjgANOCNmntjteH1IGAYhBlzHWwzeoT19BQMJCeVNM7nTVsMCGf0l8BXVuwOOkylfs0D
DPKEB99MXyqzPbkNdpE4J584hPjnwPvFrAi3hmUBJXeA1YBtcMMCsIWEVpJiiwMW14ZPGU86OSL+
5pbMCsQA+p0I5hgmn6ItvY6bBNWb7aJ4nnRuHWS9jz5UDSoV7CNa9KFTOewYglxAVNM1u76F3xQv
ZIX5a6ZKc6Vzd57B5SsRmNC+3Xch7lXaco4ckK3jMyUQgWqiOmAIaZehk914Lj1jrVbXmjZH3UkY
LQChXgKjPXVape+8hhV1aYGABehy2SAXFoaE9xF0W1+qLcIBlxVYca9r5mVjd8fSQQNcUd73a+O8
aOMr04ZvPbDzbfMY2FCbv9qdf1vl8oaG3sq3I3fRpfWT0T65eOxlw8NQJPVlDx2HaLXAPEs0mstR
kVZnLNxCwrnjL7jUmdDKz72eEexi0ZnHn4toznpOCA3H9hK/ZppaZZJZAuGezdKm31Urs+CWiQr7
fgzzT3EPGS6kT4salhup6MdDZ9uHHqCHjPp90kmGOApxqQWfrgHTZVro5rNJXMdzHvyogULyq+yK
PcKxCl+Lrtzk0VUFxGRBYNpeU2zCRqqFc4mGlbnzOYfPSxsdQ31ISdeyzBds/QlkZ0JBx5GGnoUO
lRjsz4XZf5J6fEvcZcSClUmhbhDSdJ2GTYKtLE54T9XcVxdd0j0OfneA7ogOwcI81Dd3XdLc13rw
1IMnwqWRrW2spVZgiJVL4FsDU0Qzwb9SNngWugRNQYHRrKSJQ9e51KpsCTCS+davu6UeFJssZxwp
HXktACxrHakjDS1DkAZiplBR6BuY5lea27FqQVSwoImdrVJRbXTk8jjH6OlK0ietKniQX5TNNj8k
sYuBDRRiOqcORXhmcxyW0gKGohhqQ5/GBnfcZKIhKggnWwif5l+Dp3hkf426FKkJhaXKmR4JY4bt
SuW1kUa9cwBP6zH9mtD0gEc51Xmh1w1gpb54cON78BG73GqOMnX6JRtsYJqu8xX63k3ZUUrWfHp7
ySyRRcZPO5B7aWW7YKYjXTz4EuxZE24mnVmYFdCwQugTbtvIG7Zwx5Z6GtKDLWiyVGl47wT2nXXl
Ot7DMJqkiHigNnPj0BrNXkPweJGZ+obbtlxamDYXmO/BxyPfTt3opfBhVNRqG9D6WRgNS6XJJRez
jfW1yCR+T0k1rtCSvdQr58HsUeS4alailvjt8NLphrZDetGYcx9VACXNa/anwrHXIQtz/KZIK0N8
mCKkWVUpbBRaYOxFU6xEXVlrQTAevmWDaCRgeUpdkxvVL+uoB/Ut9IMSSb0OSzJXBB5t3IAhcpwC
I+JBMl11RRFfMfyv5oqiHMyb2Gja27YeXuGDfGH/3zLfJDf+CEHJ96sTsZS5nuEmCOS07ArIDo7m
8EhIi0ZtG7BWMMFjTnW1MW2UnX4kr8LOg9rBryuZ3skoD5/icJjvYmvjMPdunKqsbiOzXWWjv2+m
i8Am/C7EcbCKAxETwBWxQq5Iz6v0mCqEXUnGakrLLJRfelxPJyBMZktLzs+bbKNp0L1zP/8aC7Hp
6LfeyHq8N2os2AaKkIWJixyxjU28gJOEhMesvQyS2hhlVPoQeewt/Wj3ldr7iX0hB+Q8dVTgMBjN
I0yoZTfGBkMxexi625EhrH2RW49+LNiRmelaM9N0XYrqZaJKffAxsR/eviLqiLlO0lYAJM/ann+a
UitZztRjI5BKVrXz6KGIoCXN3HOIn0VR06b2vjVZu1HT3zp+cBx1IGuDXhlLjZoC0mCAV0hnrVXb
uDQdS/sm9KlZt8J0mfzCjRWs2QzTVnEAQphFeWsldbrs03jaUTG90nSLB8ExViOCC52sOLqt47Sx
2umAkNck/Xnz+2//9c//+a+X4b/91/wyT0Y/z+p//g/fv+QF2R5+0Hz49p+b1/z8OX2t3/7q37/1
/d/8c3nzv29/gx/52+lmffvT3zx/7prX8uOvzEf07/83R/DnES6fm+fvvlllgP/Gq/a1Gq9fwTE0
b8fBucy/+X/7w99e3/4vt9jl/vH7S97SIOT/5od59vufP9p9+cfvhuO8Xaxv12r+///5w/lq/OP3
y+fq+eU1+W1XJ8/Zl/o//vL1uW74nxjiD4g4jiOVEI4JZfj33/rXbz8x/jAc1zYdqeu2Ywjz99+y
vGoC/sj+w0BALF0E+JaNBYUf1YAp5h+Zf9i20qUrWJC6Ehba7/+6At99mn99ur9lbXqZh1lT/+N3
wRkV3z70+Qw1YSgbOQoHx/svz9dh5vNbxv8qEoNmP7Miy7CKhXEr1UZFkHWVW7QHj2XhWs5DTG0y
tlWTdpFh4zRsdV7n9VMYJRSgAZiyT6M7wy6sXra0lqBxIC6yFRkoXk6lO5htVL17lyig7FDWFp0N
pqfPa0gddjTDO1S+ePcJ/Hl+789H6T84H/n9+ageOLyq8nrfT4R/VQWNwLEFamE15mMi9JkGwo4H
SkNwabPJXbnpYK4LX04PZZxalABpDQ4VaUxGJS7HpN5XGL058BPSH2c5VZwO9HDKL/bI5hgqRUTP
HStJpqiNA/0NJswzpszv3Za9WVOhk+vRIdSIy+EeDBDy3PpFRR3RBvGNZQyfyo6hXDptxbiM9ffn
l8EQP7gM8/vvPtbe7gnyybp6b4wG5pLp8yC1i06CpBbGKWhYlLX4rBg2nEDfd3Api+DlF/809/Pf
3lHG9/+0RzfFxuhb7T3dpAHerSq/B3LIIqeor7wZLpuqq6H/QllxB3/fKYyHLJn2TYoRj6yfG5HG
v7gK5o9uhvn9d1ehhU6FC9chIcvMX1NuZHYHNNSCIb1HS2pg4I/vYWxo287K9J2lmn7F3kTeo0Wj
GTYW1UE3PDCWoPg3Tqv7y0TkCUYQ2vfVgObXAZ0PSS5t13bSZpu4bcmPbDt75adYtEnPeC4d8+uY
4dYytATenKa7z6DxwZ54IxvhgWJG2T4WSUeXCIgYYcg6zJMWqkiaE8Qk2k7BBFAvBnq1Z4r10D0A
smx8C/Wnr6ZyWdflVRxVR72iJeX1eb77xafIAPN3n6Jwv790FPCov7RBRbhVdTSi8Tygm63lAcib
MtkberansyD04MVvh/K21OxNVk5HSdO8pk9IMMnXnx+ImB/cvxmg3gaud5+hNcnaMdms7WujRpxH
1MhYgMQcMDxrgAMy0JIIXDQKP4NxXiZUEbLcfB4d47VwrKcmMG8LV+xkHMLft54qI4XURpqR2Fou
bdBBZp9tczj8/GAN+wcHO7//7mCzmHVxpYZ+b7reZQmqqmImZkUbHUwHxmNubenaxVSAmhLPu/Ms
J0/gGYB451yPdBeZpTcSUtMvjkfMz9zfXbz5GX13PF6bdVMysDXFUg5Ytji2TrwNfHlJW/XYtSC5
4x5/YYbvDgHUUeka0UlWvtU8cZJ9ckh1Qrt6tDx4aiKH4kFqAaymAeH+cqT60ec734DvDtHECJ9p
ZgmCoEmx4slPdQlb2XHWOH3uU8w8qFNeLNoCrR9tiznTV4Q7o/TufvGRzTf0312iDxNg0MM6I1mt
oKaBbEInRri2bPbdScvGD5foroDij3AZBRJH1wLSRBFgeKgZILQFC3ua06IxTD+PcnjsbbzPY9Ev
mBSDVUA84PLnhyl+MKC/PR7vLlNiZAhy3bTcV5m71mfDbjVAkrbNkOpjhX2kabwLA29DpsqjrYWQ
Bka6qTRHF8zNeH9oYGu+wybHLS60SD6UqfeAO2fOSKdsjPMAHO6Y/GLk/dE0/HYa7w631y2DTI6h
Qzff4bIfEUrDa2Fzpa2NcSCHWi1ZJ62qwdv4tQ9DrD9TZkf5JD1PPWOb6lTGhZ4es7qCTkgFcwU8
dj+UEpN6CGJf3rRdviqa7JzYh2SLTldfd5lubCLIqYtJa8EGeTHpmtRQIw8hUNaAOWTBDdQxg6zH
c/E58suLimIIniaP4oepzn7+Wf3ojvowAbIDieIibMu9OZRr0o82QoFCgwNKGPy+saKdYiVfl8Pq
5//c25D8d3fwh1ku9xrfqkJGyAZ4OfK+MVpa9ciiQiLnkQE9rwxfwMEJu2TVcJ6r0ULwESUVoYgZ
QTQmmUAtsKWSnphdaTMmTu01unZNGWSXeEPUjRigOeDLglLZpUihg9Y6WBh9VlHVA94sEjZy3Usw
2De/OKcfTD/Gh+lnKg3f7kyn2Ld6vRqz5kgT96UenadamQc5WVekUD67eVwS2nYpfD5lHzwdjgo9
X1Zo8yY/JFF3VoAFCuC+WxD6Qh0p7zCCUsEmgVhzD9DZjAWJIRuHjdQvDvwHI64xr7Pf3fhAQ2L0
hnpJd02ei6qkDUY2rV4fulJHAR0O51fUJNaEdq3yKF8oBHeTQwGLHkFldFtSZ7ENzoR3YDIJ3AnE
AIziRzzSvxjwxA8WRW9z17sjbKyAlY3jdiAL/Qt98PddxgY3aFFaED5Chp49Qz5pOsPINMMVAijS
tG26y4NT49dPzPMBUtiQy8++ozRiVgmZm3xngHgh9b3uOObuF9fyR0f6cfZCzdYCMCZgc/Ruog4A
TUKibNsiQtUj60IW8qLzq+sxHHZxaJ3HSauvnZLe4jBn2pZIyouovM77BqW1cZOZ/ZMB/yjx1S8G
ZeNHH/Z89767lK5P3nXZMzClJIS40wMSmK2OlDeMQDUVg7ttms+5TO4q3/tkh+b1z6+L/MEK2/gw
ZVHXbxow4uU+nK3/IC3AYahpOkFvS64Nr3lUI42mKtuOeHgKc5HjEDHpX8yiYiRrp0QIg3yyWBDW
6792LTqF0qPOZtuXSYuPLsJJ5OUEneVkzVlt/UhYI/oU17loyoJi6oSn09OR+Yo0j9aJ314o1QGx
CGlEJSGCA3p+Pz9VMZ/S34xtxrxqeHeFO88mzYdkmn2U9LfgxPfOENN0MJedmuB9hEsbum4g1D6y
nF3MetAPzJPXhbup7y7EpG9KnHiTWz1WAVgz40XV+d4mNBD12FcNtBCSr2+j/v9ToeTvKxvvCxv/
fAjjsHj9Ej7/f1D/EDo3PMWiH9U/6POGBbl8r/X72sfbX/1Z+xDWH7hsXKUb9N0Nw2ZV86/ah/WH
a1pSt5RJLIdr8gH/WfsQ+h9zQUS5JrUJWzd1htI/ax/qDwUhhdwgW0mKIIon4F9Hd/ntrvlWuvpB
7eP758h2XKlMi/+U5FDI1fhwkyVDVyPkLIejl1Ttwb8ucg09ll8665B13hfLMFeqKAYSNEWEzLbG
ukf75iXDx75ljIyuc9sbF7UQ6XnZ6vm5X9UC9RYtjd6BeYVCL8WgtMZplIB7Ah4dNAH5r4m+VoV0
1++u/Z9n977y8Vax+etRmc+GK6xsGDK8Stv9MGrG0tM9Kwz7ozBZ8qgQf6VfY93u+lh8CYHrqanw
j47y/UWCGe4YoeaT/VScAAW5W+JwTAAsdXPTpv3XauzVKQr7ZNsMA8mfoGRP2G79k++IKzh4qKDg
ljxm+qfcEMUD3k/7MI3Ip53Gsx7LYI7WIWuxCWRzaTdpf4xlvLcr8fTzc35bDvzHOVPAMmxXOjr2
ue+HCZ89hFMVdYc4tYhY2sD8s3vvli1ytUpZ4uXaRMAvUuMTgPniSHLc3i6EtSkF9gk6nnS7oVt7
ZnIKdNB5KQnkE2d9kgZ93J8fq/h+b8jnowS3mMVdzc1tOh83tOY04vnI7eSoWdcVKNo7wHeLCerl
EsCqtkCokJdnLnaFBh6gZoATiCf31oTGRoG+D4/+vFjughIurZ1MFxHV7206Qfd9+/btBeKLS2gG
92nWauEpa3O5IYk6JMsmkJvM//rzU5Lfr9K+nZJFUZPrz9U35if1/ShNlaWOg7rBhjNm8YPOPbSY
Yheosq0lW3KG4dwUkWyPBSafEHhUQqfx9PZiROLPr96+FbR+6mLRz8DmMgOx5RIEo+ZYtN6j42zB
cN8rZOOUThJtZXeQuyDYxJcWgYqjj6SmzzRcNkVf1duizIOrQEs6ln55igvUAgBYb39+6h921m+n
PpduedJMlvHS+jAX63Ks2jqnRgIePQ4jopySuHwSk7UEVpacRyLO4EgWxRZs3ontpLgIYCtdgCmO
l/aAojZXTQ47RielPPBNxBsIPAFtj1stKNw9zYdpD+I++cVxS0bcdxPqfNxSzK+6Uo4kGezDcfO7
kyWsLqGdOLI6CER9EU2mR+8J/1RdVvXF5LPgAsKSrbPeJBmgwfrJDXo1wI3pTQh1hErdOKpVC0/Y
NPfw+NzQ/mWlbbLIJvTGvxVllh/Hhh4feVTGDmDISK5r4+UHhc5rn3mhXFA6uuvyZm41E+ZUCgsc
fx1B9Pz5B6XmQfy7IUJR2VWKHiPDg2vNE837ezTlIgYTStWjZ1o7kNLEgQNKfoaau9Y0fTiXcLVW
Wu+eubqJrk3E2zJNPHQ27HDcekxfSYW8zthjOOMkAUUZLbz3KLglwYyNaQy8eDQejam5HmWWrZNM
9qTO0sxhiVWcCD6/s+2gvqPrNm50skG2g+Yly1QT+bHESLNALvlAHgPKvMY4mqR9El6R95fTTJmH
IW89MDrTBtesJ5uG3fLnF+c/x0/uAJMeg8tNMQ9NH+YMWLueFfRGcHAbtTMjAONWSR2hDtCKyPlb
DHvRro/QeWEYS9aDQWABtowGeI0RIBBLMDj0uNMbjDSCHfmpsx3Rg/HgS6/xfrG7+jjHuYZtIs8R
jsMzZ9MV+VBnwy0U50jxEBGQ+LTEdq8ubfWSdVV8rWo73lZTGmzD3q1xZA3ROlKNfQW+074aWg//
T2QYO4nSg/6nt2Ps6m6CCVMmMrVhKzRX32mATzcxoyqCYDa3pI3iA41IBKQQSXxeBdSh//dXGg38
b+/99RXfn2mdLva/+KC+Xwfb84krKV3lsCAyHfttnfxuPRxVcBWDDsBjlAIeSKrY3bXz49azVb/N
HP+i0ZQJcLNtxg12GrUtIg156jzNlDbPndthmFBjq//iE6Er9fH5cnTDMnRhC91lGfdxESX9uMn1
KJvIbiByMaxBvkXRiI7SJsmqiW0YsAnaSdxc41PXD89gp/SDhmRrKXQnusZh2C3KSkI1rfL4+u09
kaYYDhPtlPI47WPTjSBtTVQqUvrqZ7nM1bYVnnHB5hidztQgUvCGz+RhxQ8srIjDM/DrZEgZMHww
UyQz4MDQo3r39i0LTNKYBHVZSiEBuQHoaU0o0dcEHWEusqKrPrT1awNPzsI0SCwfSpR2fiuNWymc
+hgWSMbx3RnoubFPn1GAK05uPQHvQCdxXwvEhDBYOpZNUW6tJxMRCbqX6gqggbmvQvPJbYv84PQj
H8v8lYZqkbTq4CRk12+8vgHpMXKnYpUYH2u46sDQrbuyjdrTQJebhw1u7MxV26TSLEm49O2zIKS/
Ubd6hY6iMDwUPw0+hsTRj3DV6Y5ryINQBM2431FHaLp2McHRIVMhi1i73SjXjfbMpNV5GwCe1NFx
rcgkp+VQZ3RzgqHayNgZrt9etBj4jCOv3r4BQaronBGnMwZyYOAKx8vO8/cm653bMYQpU49Nvqp9
pzv+/KH4UBNlFnMMA9k2w4AlLd39OAe3aHhbYWtwSAaMWbKytaveC14IBho/FZJAHJdNxCEn9XuH
9paWXeUde2JX8MHQBPLslngSPyNEq0/kqrA0imMhOe5ldrDiwjm8vfP2MrJg/sVE/KFDxxNt0A/W
bdaChiSinTbud/OSpoPA00Uk9o0MnPXUq+oIhuBaTiST1h2CFD91gbHBQINHtg5ruB40LKqjJNLt
/OcX8kO19tuxmAyruuno7Nf0D4sCEqR0Bg2sD/hdu0MFYJWioNOeiGRJ7jCErxL4vLifSYeMbW9g
AdaG9INcYS9T8mioNEfFJ5Vd514mbzNf61E0NuPh7YV2HyyJhnBfNCM1lQReHDu+6YurBoPpQZgF
aFKHx0cbjWnb9OQqpR58MxsE5q1RmvRwJ/eQq3KHKghCd6LJhwoON4kLIMszV6Jo10s4Sz+/KOJv
ropF2IbJZ6QcxevH1a2FBq/DrHYwBLIO0g+qFXZd5H7CcB4FUuo2nR6DBnT8ULbB0usj99EeSMGm
19qcIqckeCFq12/vIxcr4MO15mqqBvexqNPPegNJEWtGQbuhwQQ25voJud3e64ogWhD3G+wxErJ/
q0NEvhq/UreI9seaJL5vv5NIIIOk58pVExXR2hfw6lsISRcwLpML2MN7TqE+vL319sI6KbmAxFpB
/gKsk3ALrsOkIIrM7cs1fpYIH31esiQL8zsbH+vMXbWf8Ns+Wl7pfSGdjuwv5Ff4ai5r3+g/Owq+
jIntI4+Dozsvc99eUBZbp4Q2CQ61PF7JgB2mB7VhJgmLC29+8VG0rlqVfrIGVKwgBaphn+PEhopH
yqhXm+bO8Y1VF5jRQQ/66KAF2Z9fvb3317dvPxXzr/z1e/Rh4nUrseQDfIDtPI9KeWx4W4vk9rkf
MF56vRov2d3YZ23JL/ttywrU7R3/9PaimcA42zzaWPGU18u39xg7r4Kk7Y6qznpS5PXmLGzz4ubt
hfyNqzqT8vT2nZZk/lJlprsPmAzIg6z+fElQaJ6NxaieMsab2Go/uzaKrWwgy1IQ4w6mAVNOU8Yw
1qf4GODA+vZVosZuE5zRc8KE+Tazm7aKTn99G1Xaed0REvA25Kcp+iY3iIyztyGfyRX2o57is/Q1
7ypwzJJQQDxTILm9q7eXUApt1ZHVsSRF4c/3EGpqZ31KGO7bn739wIz940TAxsnzSBj22BesJiOq
r7RwR82VGwMhxlUrbYKN+kmkt8rL4oXbjPpTrMonCJ7qCqsPmGMbUWze+cbThKl9UTlde3SHur9V
aoUU1NmQAE/GBdPXXxNZUURYgAujcTdBB0CyDq8leEp6rExkTv7tC0Q4H975ye/8+0eo6NCx8gxs
yqgl09ib7zfbB9wiiclCW8wNFgfZxvRybNYdLjMEAVd2ZemEpJFroFFt2mUseCAoZO4leQ710Z1/
StdqPk/bqre4opm1wQ3x0Rq3eTIYtzwLOwOy4eUctmyiCjkxepAbTFQEGefeudI0d/PzoU1+6AHM
A76FhGjGDbvKdME4fD/5VNCIKtYf3Jz2GLWXLn7hPWKyTyS19Vdt2OQX9Vw0bkyjf9J7QnPDrO8O
OHeSe0h6S9jP/ZNWQEyOVP1/CDuv3saRbov+IgIsspherRwsyZYcX4hOw5wzf/1dZM/9pts9GKMB
QiTlthVYrDpn77XN9fw0wjaQUzDmNUVZHO2uQxef11vhey5SQE0/qrXSEAmHkcVh/noxQjVdCkMN
X5Bl/GU0pMkYWuXxQxXgKYmLtFWJncIzVm6YCLV8KcN+E6WDf85SCSPa08ZHm/C8hejD8RkMVINq
F1pmLUrWptzNMsK0tKPmR+oh1zXnHNTkQAU+iAgvzXQEPr2+nx/9s/lwbN7VswL3KDpADDBWu4Pt
OKzRHZsvg+btAmFaX+HikWSlB+XFkSR9wnsn6sKO7PeOrBB7VDAoJ3Kvi0E/zxsl7YikIWd3Azbn
72OVmepnEt03huKjnZ2eK1Nf3SF2eNXIuj8xjf8uAX5v5718qjfS4PfBJ4T2rydkADSuso9JXhBR
EAfmBenWuMH434EhKr17OWk1oeooV7VXiClW2uFrnGboN2D6pYmBbWy6fZSBDi0nBKib0ZWTd/MN
RPMaG1tGma26ShZrFOvuctT84ujLPlpKxS2/WGO9yyiWPmcsvcnpKct73PHNvugGonXiaHjNI5h8
hi76o1lJ7yVJv86HaU43+7CtY9h6FiTe3HDWuo8bIvCkugM2Gz4WFTQGo0Z45pfx8NgQSMtClFRo
T82IVq4sbmp1wTyGNhfxPUOtLzEel/x1bJLc+fuRgyIOnJIg5gVTbj6uanpMN8s36h0iFywW027W
6ul9XWXff+65iv7QgWZ0DbtuwekhgOuGdCXTtt1kBUwaEvOi4WBoGXKO+aENOUSpFTTuTIV+Hpme
8fNR9KX3hHtf1ma8tamJ7KrSb0/Q2uWybzz9mcTE70iQu78wenU5yKMornfzEMTHjU1hfvhzA3IX
96zMrpWPesksNOshsHKF1lia0tkrrActVExCNR1l5VU90Is4r87zxnNGEiqSxlpWelwu/zkWTCdM
SqULnRvZrtJbiWBL2ZoDcfKhHJb4st9j3fauvlT9azOt+VW7DvYR/9mFNfzS81sQT5KAdRC+A7JC
aa4Dhz51USvBRjidevIqS+WGlainBMHtkWyohewp9KHXZ6ikFPZMsrW2F2llvZ6aadLV+qO6R6pP
IM402VJaOvrMTFGbDcFK5KO7x+Q4GkCbeViktrsvveKH7wBDtYnXfWCq/X1oDPUtMLUePCk9cSrX
8LW0OFm7tju8q1THzWoMX3sn0Lfz8XBaTmgcb4qgXFCOFUzUk2wdh7q1y92oedRTYIHMEoyvgLpv
3EHCJ3hg0TaamuoScP/BJq/FzNz20Z42MpDqOrLSDG9M0T3mzdA+KpryRtSBzfeDZwR5I+8pyx/n
PUAxJFZRQgdPTWx22RrvDWS2eFEAWVmWuGDWY+iTCxNUkOQyL7xQ6WgfPWNwdrKz66nw0T6Sn7ok
KiTddAPuHhaeV9uJqi9yBOynEet1arv6y3/faOR0H/ml+DbdZ6jOc781LB1L8qRw/bX4pme5JGQ6
9Q4OihgRaYA77aEBO+er74XErQk956tIAnQYUh3uc3IJM3e40qmut0aMcl/3Ve1p7N2VLy28npV2
zhWDSgBN/2eDbO/9fKxt65V0zIsV0iL2G8v/GvlfIsOu3gkZ8NaWKbAkaFayTtGj413AulqOcyQO
MxUjy7xjM2CSoO/UQ0x3DfQoPl4BYKtXk0A+0mJM7VtPuQcOvvsj8covbj6I5xAxJZEoZfmZbOtD
XZ23zQFoyH8qNcM2mYP+/raBNUr0Nm9YOieBJGkY+eiArXs/pvimS99SDpmOztAulbcWV4TVxcmV
2ilQSVbrcDu9QzL4BNdEJMVSx4KW5S7tuEBWY5vOoqT0+55X1XPIAn/h2DVIZ3ixRzPTxk8KjH98
/ppqCAtYDPVX2nYfF7mk0lAYzkpj1xTgWZFISkyYJoZ0Jb/7y2WpVLqO+cns5kOfxRH8TouqJtMb
qoR/NCWCOkYykDUGwUJ5tYnKZMeVtvYTgR87rjY+NcJPhAr/9iptXqZtWRYej7lf/0txjtGP+ncb
mbuqevJZ2i1zeKMLMGzuImwj9WZa1W7Q608WqH/+1vkXAudWbYu390MBwclK2xgNL9ljbIHcN0LZ
Kky9PTS++1dacW+yC7PZuFoYf1Lz+/MXM9ZSsuBt1qbO6YdfjLSVEFajQEACd2Sd4OYFBAI7xaP8
xG2VbyzWOhdOkht98pvn+u4v4wkVH90WU/2TQoXgU57+tF/eaWpWMNSKNjmEZg0QPAbYyWDP8GH0
BkhpRsEti74vNaPbTnU8/YlC2hoGjr/KcBoua8juqL2zFycZHfjy0Nzc9iGlDoj5Sw6HgeX9DYtN
vKKBNa4kPiOvS8Wb246vTttwJx01cWqN+Eug2wuts02CSafkQ1GQskHAMZQqrTU3XVgjAh8yjHoG
vmyhgh4YQheIRMuv4ttR/SD6gbxaH5cP8cR9BsTU0ur4WIzZ8GxhGcGH5b4C/PN3NhqNVROBaRu5
A0G2auxzxFr60S/0q8ikcv/fg7b4XXbD4sDQTFM1sQzihfmzMmWafZ8KgKf7HAPT2Kv7fDR1vMGp
evB6qISjFmcbv4OpMopKngJf++Rj/re/AJOv1LmgAGXYH79hnYi6lh6qsjOgmwN2YlSmZuExDMJW
4d6LaNaQ7o4og7vesW6fvP4PFe3p9Vs6XQYDf7s02f7+JbP9UsU/BG8AjU8Pp8bBfSg2ha6usGDG
BIv0sEO00KKTmUerxgeYTmlhaUyNMDJUrE+u839/N+RkAuEPMynS/f73mEwvByI7lR0sTQg1RrKX
ohnOSVmwKiX547ElgdEPXH2v245xgHj9WS1s1ob9ct1Nb4kzKTIMpA0INtTpK/PLdecog8z6iAxS
4iEbXNpudBQAW+6y2jfBFqG69AzrCrcg/MZ67wKHoVWakrjDs5m45ooKuvPg56QTlwOBFF0RNZ+0
+T5IseYvLaVghnzDFragHvz7XwjKAJJB0Zo7Ux38XQz6bMJmh2sz7h40JdERE1rK0ul9sQHLNU5N
mv7Afb355NOapzS/v1UsremtUjLUKK997Df2jIQaxPdgX6d8ZGBdWBsYz12RAdXOjlqDvbUlyRFT
vV1cSdRMYTPkO7Mwb4UJ77nWES/xfgWLOKTVCNl/WVixfKzgaz1Ne3lThcuwyvsNyx+ASp2v+Ieq
I230vy8D/Y9hnmuPkYlL0MFt9MdYy+1LGYrKKA4JsKQ2byfFqIU3poq1yxhYznZsuIt3sUkbSoZJ
ApJnFZVMkO7m52H49e+kBWK2pKF8NMiPXLAi877QDF53gNx+mLH51I7fDFgCEHdr+96ujOBkBni4
x6hhvQ5j8+xEtb2nyEoeaWCHa8vW/SenRxLOMjhfzrthkGm4BJhNzLt+8knzzZhEp798pNx1TMRI
CBixY1Gvtz+Uxwnx6gfXC6y9lTRI4uGESmnkByeO41srrbPjJ+O7kiT1siaK4YDgKJqPa0GnntEr
P7W6px1UbDgHrdeKpSAodkmdX99UKtVuHynqg9KxSdSAmatBvZRZb9/1pK1OmUZWGKdrP8VyXxua
t/G1zF6aVjfcBIunQ8KVRggVu0iSFGSOo7LTCrs8VvZ3wqya51DryCqKg2Ftd7r5mtf1DVi5+RD0
WXnpdf37ZCpOe97wSbRAA43NJFE14/Q0H/KFkVyoiTmrmAFqMR+bN7XhLT751n0YfHmv6XDSj2ax
wNwCWcnv17Fm9Kj8ZGbsNTOL1qgC8mejQuSijaNxX9odHngb3XLhNBes5clj1DYTZlkXS+mCjJ43
gM/iVduG5aZuG/dAjz5YQfbrV77STtEBVWUAQNP7ncLIui2DUH/SPBAwg+b7BCuqdNgIA4+ZZ18o
fXsPhjPlYSikYiXTruN+pt36cKlNL1qQlzUJMzTNND4Or7LydUGkp7W3o7bcIv1osQFTkc9pwtz5
uehOhUzzvQu0+pNb7TQs/v7VtvAZYgKQaJ0dZs6/v91RBBxbxy23zxkfN+QUIatt63VaoMQxR+uT
iTKv6V9+H/0UAfHQUjXaxb//PsNPPJdSl0OXoyDRenLwYrpGujM/ZOkr9/Mm8lIwGBWe5DAqklWR
C7GXUkRXaGvvrgzVLyQkkIAplHEXx0N0JGBF57qZ+rOSeMxcN1gzglu8WRXW5yCrjB+VvVIhbvwQ
XkXSbJ7Ja1iG4zouimwnRpE/9d6rnWj5m3Aie8s5+ExQJDcG1NOVQycTvEwZX2omCIfYIUCrnKDW
qUnO4JB638wpl9pWQCFZeIKPeqerS4MwPhrTu/kJWSmUBYV/c1vb3VXW7pTEWNJdzTvxNTWwoEcD
qHQ/3GIX1t8GZtNqXzXPjkUkWlb129xqXuqyt+5l1a6ZXhI5FBjmE7FMLd428K01eeEH2N7kPo3e
hb+sf04xBNR2P7yqpLDuKUeX6OEowjnlxGutDUoMOmATXQbZsqCrdgUIqS+DCF3SPKEh6Tk9w66t
H0xUvyeakpQck8B5KFRnAGcnLGSPw4MdONotg9x4C/cyLsFTjERSx8oQnudTJM0QByCl99k3alps
fPgCU62bVHW2puOYnc7/MjNpTNmbI7Nx5kSttsDu/TCUvXfqy/SA2/fNzVx9HRiivgR5+Ua3xV/G
5FqcqjJ5+++RS/uXr7bkTsk/1K7MXj+MXK7mhBPUz9mXNiQ2F3Yp2rHwtTTctyBWmpWaCntNIrFz
9lFDEQ7gbhBtyF1Y2O4iY92Dwx9Qhjf2XxrDVM/wKxRwaDSIwlTbR+oUNmctCfgKvqIzpIrnBG9B
VKrrAtPeJ2to888RyWYJwFCE0xdp3yTc/fVtJYQKpJDdVPRwI5JEK/QSW6Oz4XNMm8jwXmqrMikN
d8Uqoat0oqZV7uZjYsQBUVukrGq5Wj+RmkXIhr3LyqeRNF2CT8L+Gf/bTu9c+4EeRP8cI8II9Kdy
fAxrbnKz7kHvkOJW5jieazdMr5qnHEI1C0+KANde5PJk9npxDJhNNjpUoLtWa+N95A9geWQNbS2I
1S+0johtmS7o0n4job5bdz41UdHZ1aMXklHuiFTh+u/9K7oJowrwFk47xNuJlfS9cjXvzhuXu8JI
6nqlGt49MesSUDM+wvkamTeiXjoKMTea5tm7vvP9T2YhYhqKf/+mswIwBctebhTc5D58JKHiDmqr
QOxIWwmmBbBPvoKezASputCw/XvTOHfQCeoWQx+OY4FEpFUu0bQRke6vKvH031/7j6sT7l3QsFTH
ljo9JfQUH5bkbQQhKXSz8kC8gbatGxdgZxEmD804YVTSyr5QKA1XaeXWOzJkzNW0Dmg/uY3N1ocP
bw76Pl3ozLkxcMoPUzRkSX5ZibY4BMqkTIRc96NORl+uVbO0Fy6EiTXgtJvveu45H/L+me4GPXY3
vsVtmN5yWHouCSx3//3mzH203/4sR2UooIRnaHx0chaB/DI6KTI2Q091ukOkFd5KJN6Z8MLiKW2k
vwOjV68NR4vour3XXqR/8YUarKpukn92gfrolPGPSh30L5qZ0sfGmzhVNApdI6S9iOKVbtR/79pB
we40aWxrsPAlJd+8KZxXmXUwWIPYv/ecpn8i5m41Hw+rZti6vd2vyMKwX+Es/ahTO7/Uaq09IMB7
yo3GfhW+VazrFiBNbeQZLmYcI3stAUZoxkV2jArLWw4RpP35WBmTHKnoylvRl8a1rMGeRIKmcKbI
a0UfaVnDut7ohm5cafcQ5asAdqV7BzRS0Fsg6074cUjODKaVoNLVdxp8b14WFt+ctrzP/ST6yyb1
B2kmy9tYO2h+5m5jvze2seF/BymsXCWSzK1lFdrG6y3cN3X1zPnk2389gTqP9knRU7P+WDCgFaXb
C9lBU1mKzuLhXz52GSmjVZPlcxghHt7LtkBy2PnvPhfko27VsOTj6rs+SQL+2bjCSLc0M3QiwErl
IhtYMR8eRYnx67E8hRA82DLbhpGVoLvZuoQ53wegju98vYPqMxL3nQfWcO5ZhJp3o1SBucBLgfD8
v2PVrSZzPVTUd6t1YdWDGT4GbR2dyKSDuhYozGzsRemaw7ckdbAMtGDrVXX8VskqlGtrUJO7EMzb
Ux3py14dqr8MZTiTjJW9lZVtLfLSUJZ4heo1ypHwmBLx9HMjtM6CcR4SnRD11l7+7+z8vH7gagS/
WMCwJnqnyxx7Vxdp+toTwtsKd7xJU0fMosFtSE5qIvaBO1aPQleqx7F97sKBmDnWzAtbeCsXLQwS
Cx3yEHqKYVPZrb3VsCn8vNd0PhSfbrTrU4u5YpNSWgZOr9qLRGTlQzEKbQ0QMzv2YYb6R4ZTFKlN
acMz7aWmEY6autxpRGS2XyScqZqrAG6Zv6daqS/bmqDQhoBcYFo28GKdSDfXL8U+hu9/nDfzcYpR
ycEJiWYXirqeMA6PqtZCZarV8q3Kk+tQ+ThmBQifEu6UV8ffijwYzvjkc+RaTbHrJDqpv3enM8h0
MvpfZ6NQ9mSLWXtd0hDFH+EvM1K8Tr6FI37e9CIYTkQ1P2mGX+zaoU20u/kpEfiCo4jH5fy0ZPqp
f360g7278uHXLaxOYE7Glr8wNda/vYVYLRpeXBFhLaVKtqh0K/8L58tF98VwL9yk35pqliD4N9PX
0kFurRLC8bXt5AFtACiwOHtkgczo0+8DI1JfKuSvS9jPqHjwBd1VhcKYUPjOY8M72gmyIjSrJ2J3
Eva2um8wvTblljYf8F6lNq7zc2P9kE95qdSpvHXt6pq/dnOLbnFPrEJ8qtxWf6oLdJ4o7OZ6i2eH
2q1qf56h5D2fyaf14v+fmRePv/1Ma3ou6UJVtB6KXD3o/fD3ZvSGFCWDeZ0P/XNy0ORAqNj0PFpl
G7JFBZmsLfl6oWU9jKxMtpGpBlvpU+rL4ri989S4/T4aBtqCUvmipNQQLMuN91Uk1MdYK7Ujy/5b
ayJ6b5BB37Usxhb5aFf3hpMB4qR9yW42SdC8Q0qA03PU1nKTpbq5SUTbP4fBcJifQLxxBIvR8dFs
1cYaT+1OwBVHu5sTv0pCLfQaxrZJsV5pzuQmpffm9PUzF01ycwbrZtS4DL3AWQp3CL8MzeCvNIG3
gSEmvCXFiG+R4wDZRggpWr/97xvwB28062k6rlPvSRPTXJZmxe/z2LLuzKao6pCvlf4a5tZXKCXm
9xIISgw38D12PMKCSA8BM0p4QKntQ4xAp9bDkBN6VvzFzlXQtKVOmEiD9FgtqlvXle4ahR13UDMe
Tuw6S+LMhqXJl+9sWB0UAdGKQ2k6mKWnY/Om8nFlf/LqPlTqp1eHYJMy3WT9miaFv7+6gYVPow5D
cegCb7AIHIG851+7iOKaZQYNomtfvcpAtcGl9sYG45oOkNsXx3kTlbp6jCYrmGk2a9zx4dInBfAt
b98i4qfflbz69t9/MBr93yexDjp2TH8UapHumuYfk9g+d/gaT+sKGh7mCB5g0QhPYZ5tU8wrRfng
0a15MEoTX0+s50uIPtXDfOKfY/NTSP8eLiVFG9sKH8wgki+DJDsh9/vXCK08gwAlN7MACmYmz8z6
s03EMrcJAoxvOeC3Rmj3VtAiJhth1KDvR1wXTqoHvR3XpjZWRwDk1JOmTae61ZmO78/j2I+5S9by
TJ6O+YisE01T9GjptfkY2pa99hIrWQbMBx8DNL7rZEh0ci4qd2sHZb/tMhL+3HxUTnqpTeTTOnsI
DDneB3qHK5Vx+91uxr9PiDY0F00IDDTHU/BYIM8e4o7Fu9JrzOyjaB06zvAqi+DHWLjBpW59goqA
fxMIYtSnIa+GlfBLaP51W590P65P84l5ty9sTkRqv1Kwux0yImdceuvHNu/kcX7k9iZ5w42X3Lo0
DLZ205GqjY5/6QrShEcWGXdGWlqXvCb2sIXL32aH2RuT9o2y7u1aLG1V925u1aDx6OqzSG1tITvn
RaVGcWoioNfkDPSgKAHA+oOfneYT8yPH9vW1jjXF72DqgDc2NuPY5k+lAvzWdPJ6XU13LNKQ/U1Q
2zEBJJzVY9ltgbASAzbtZkMb7TU/TxaqmPQRUh2XkbBdCtBlevREEe3bXBFbW8uVe6ofb1qsGntL
9iFvFBsGyeg0lt4m7YL4MB9ieRee1GmDGtbZR659QTkYfreyFgFSm3wxkPQuTVGset26hFGG+l8k
kOfRFbjnVC4DJ6svvQmXpY9RFE4bDZA/Fmr03j3rfLT9uX3SjaREwkEKbkE+CBl/zHiZ4EvDIMBS
99mdpv9ZO0z5nJwV0+JgPisbsj7rHJ5rhprz5KiWsQyaIHv2tAkMnA/dj9w4U4q3/6rz4imrzO4V
sL3DPD5oL/R/7E1VihC1wdDfhw1s20EyyQlG0ABkotrfyDAjBowfr+LsZDhRem0V4gHyrHUP5bRB
mUnERs88dLBj5QC72IWe6cRrUDQjHYzuG1C6/Ist658PUo44XifOEchJsiTC4aFt5a2b6laOknsb
Soly3cy7I/mRJfR1ggPKApJY3erdY9kSOo3l/Z3ZQbdr1Na/UaZ/EV4UfM01QI1JWYrLGKr+kVpR
h6RC+F+lgclQt7hqW9JpSaW8E6hNT4NvWT83btixi/ia13M/qMjZeGeNlWEo3X0T21cTZ+123ps3
6diaJCQX7hWWuFwZZnqQslTWrVp+60mZOgZJYEF6nh6204ZJGVTTAc4BUS8PTVJJQI2ltjHD7F6M
BLBYkNZfB7PfjdVYXSuAvpc5XcWn2nmXyLu6mZCmlPMe0tEr3mkyuSBtpXtVBpqSSDghHiU1ITla
A3CwtK7N4LFKSB31OG8CvCY7gxr3qqCmeiYULTq30wY85jLGTXecj0/abxJcxvQ+Mpj/5QGAhco7
yALM/tgT86olVkkrJxBLlgv62eoHbdPbcbvArkrIpGpnS9zG6ZdatDu3qZNnAWN216tuvJ6Pl8zS
QEe9F4CyyAXQu205NNFLppMzOP2cMpryTisJmi/syLrvFBwvZdo0b1GBLLMebBIOw9hmmGJemXrN
W+IJa13XY7nhOgcQbsWb+YvZV9AhnS6jlzXKv7+s8wnTjt3Dfx+bfxZJhYspvAAvJzpvoobnLn+A
D5MmKfNHhHYhqu/EuiWTawxr7PAC8ZowQ1m275JwjAKm1hQaegiwKqHqQZ0zy/NEMmVwVD3hHJNa
b9btRaEbLnEQ9tBASINVrnMBwIt9874TdkQCdlmuUd8btxom0dYyUHzOu4FO7JxDktraTEbSusDS
OHs5P0ymhwGpwlstEPa5rom4aPEx1FEhdkXsiaVOPZeAtFryFsMIN9N4IWSgXRKl1i60TiiNuw3x
mNPufILbeXSx8vU/R+ZHdULvz2oCKIF1lCxKFOhH+jnG3i34elgQly+dKaulWjrFc9vS9aO1a3yj
crX0+5DsDk91V2PWld+avM/viGpVp4z5bJ05o37z0B3rbRgxUHjyVlQ9YSwFAevzSY1kx2VedN52
3sU1qC803dpSy9bvvamTb7ljd+0C9MaNMtTvjiHPds+96o4bBAMO6QfkMD4x+83ewqRF9tdMo4yO
BVLavX0sIY3vlZ5wxFBLgzMKoDOcTt0/YuP5WveevVFIjVt0vSEf8ig2HnrqTSvCbNPVfKxLUSlW
uUsivW20oIns6Gl+FLoeUXwwfetcZK8IQ+/0OImfo5LPPC8YyAI3yF8xijUr/P4lq6g0e8XTdBq8
sX3Um065NLn5PP90bvr1RiUXcU3wan7zYrU7p+SmPdgTl6wV+jN5AcoxNpSa9Qa7+eh5uyEwy+W8
2/W6sar6MtzYRAU9q35fL7IB1st81gzjr3lMSz9VMEn2Zv6SeaP5OKYyP/YFNGgB2e49SqqXKLKM
R4x4xbHoBdZi/MaHIiw0JJNedVaYllW1ZdzPzqD50P+Ox07xnnkBJcNkuIRe0q2yph8uSB27VTgd
y7yqW3n8op+P/nme1+fpfQzk936w66/gSpQXpRL9pktbZYVNQHmBlzzc1WXQ3wNXTVb9qBAZ6bJQ
Sjzm7X6QOLdYlTsZNNYbujEf76vH1IIooTf9a2XI/k0mvrX1WtwKgdnZWwyYFakdU5nZDIpr4Qny
mRO/XVIiwSgIPwmdKTb50pqyqTBznrLOUE+6G4rTvNsN/SllcNrPhzQ7eLSB4YKv7e6dtNGOs4lw
3iTlcF/AtNm4zpSto3boTDVCKG88t15bfpyu6s5JbqYe6kfKot/nk+V0iLWwEk817q4eyX3LKyzL
TntSFPgvsWJqG3KK29N8TJpDe5IjpKJG/2pUZn5fdpNifH4GcSsL6aUITJO6OsybslSKZN2jPv+5
T8dx0QZesqMyTDk6dMisR1l0nBur8wZLOMiDJLo1UO2pVcCtCI2at7Kvbn3fgCUONLHtff2b1Hkm
UZjh98YU1EiN8J06v7asTd2/lzLx7oMh1JfYpttTGWU/+gIPVZ8E/gmBlXFxBxJlZiEvD0K6dMhd
SdwzLyGCb6jCKH/nn/B6dUoPScjfJLrjft7YsMh+PiJ7JN6ManI1W8DNQNF7Lajvg0kt75oyOteT
9yrq7dfCHyqCV9jj25ucwiEBPFZkK5NkvnsVt8UeZFmyBhiIVcSwMezgBMdm4T8ZfWocxyYA8mAX
ARVb1b/4fkcQdameXUfbEBdr7nuM4RSi2My7/3aMPsl3C4vToXad8sHCq3Y3BlhNuM/jTP1nP46M
NV+F4KYZo7fwCsU9NqpvMJMkDcaHkzzgHt8SckHu4LQbMSZODUW+l7H3NmMOSEgCmCm9SzDrBCYR
wXw8gb96FxWpu5l3XTORm172gfNoirw+QuWi/Y7iGkcCYmlh5YVDmgrIhBBSORD2GONgQIMshkhy
LNKxuLTWlNOiRI9mGaEYpn/kEZd90zs+bGHm/c6rRHDLikqhlY3SfT6bgCuP+ZhXocsgylVKG0ht
nXOIkWdlSxE/QnJNaN4U443xLENFHSUvZaa1cDdG561r1/+9Chbmh/owq2DYMZpEuKlT0UVq9vu6
vbGDvkEIEh6A8CICl3F/raecnVH25fdSfy76zv0hMdyRORo9WwIyYldQD3Yz5QtL6OAUJBktrxiV
AldUeAqCMTj9PDE9crAqrVTsMou8CRdtpY174NVgaCWCeBN6+DKrodUyDnyrvKY4jE5UHJr/PfI6
flLXSATPffyfEKMXOBHaF8vL8LDxJbozNad96deipchMXpT+pLZpf0DCQzgQqm5fMFtNSFPe04XP
V2mm2q9j5y60XvokW+9Y56eMiLK7x06Sn50iIvs0yZ8xHbcvED/SndSUdinioX2pR1ZTXYJtirLs
k2jEbhZpzhtFSbg/+d7Bz3v9PIQTpD4I5DW2QrQALmG/ZiSJkCQGcBjK27wRYnx2tQYtiaeUN15A
unSY62xE2X7LqkQ5Z4nx7nl0XVi+/Xww8sCvQv3LmLxWtnYC/ZF8C+38W6R44a2sknKr1PwXbeaS
PouLH6x/bBhbvv/KPgh5qZEYuq3iVQ3rP/tu9selRlU+mBC8mU2qj4mWmMzXuwQjufD3ZjjGWwn5
/VwM8GGyJG2fS6Ia7lI1HFdlggtIsZx+YyodLZjcba52Y44H2ct1a1U52DPUWq2bttcYzeAZ+vuO
GImGAb5l5l8gtSoZXkhhGvuXugZ5YOmgbefdllkNRAs/RRcQBbRb4xPpUco+7MNjHussOiLR+Geb
BKKpeIp6zUcdhuTpQuDCcAmsKGJmTIOVdWH1eKwdiMy+knwpArrZMguCK722dA2GqD6m3If3YnSz
TWGQS5sPdbNHXWGuSVCudhR3rM+krX/06B3c/VxykDxpFOofe/S556mDMmjJIdfhHg0dQwTpCy9q
y3TTonv8PR4lIVfywc3ah0nGcDNtEkzcMtvkE/Bp3iRVf+ysTwV3H0eFqZrn2JqDPIaank7//fdR
YTDdWu3cjFUjXq9FzL0CLBub3FfoO9tJsGpE+fexzh/FLs4GInmmp8wnulxpLyBM5iOmb5ortxzk
Yl7PRhnKGlfpjvMSV5/WuWk9AkFzRfkOx9Hf/VzsTmvf+SksQMS6H2Dum4PZ3XcjtFN/8voMeuZf
k4Bk+qQqL7MHKGX1uSk0QiV8I/cXUeUbPpTZJjh4Q0YwrkmMixPuQmlSaCdLhzVzERF2ZDQbq27d
U+S50U6LBW73qDnp0YaJW7MbWgP/8dSPd/W2O5Lq8jhLN3qnlyePeC0W9Y11NsNmNpK/u5Ep7uxe
JE9Tq3+ZhJ8Jo//EHWHM0GcR7sST0T524Gl4isyOIoZtoyMArHhoMSAgBuA6I+/WWUcpSWWVo9xI
iK6PiT3WD34S7MrRz28lkzPcfmc3Cn0c0x5JiS3Fk8Kvr3YFL7RpbW9dqLb25E67faR5a50uwlLp
LYvMspIIVEccYpLpr/OmL91XZES5WYcUgKj96ENUc3GPn+haPkC0pxK6mOR4aIBNAO/2x1cNiySs
kG2VoIy3mqEq267yTCaRtb7zWgJ1VCs1rvMxLV0R9pNd4Qkxf4mH5MzQRJq7Ib/KPDAWNfPAe31s
xvt2GPGUTifM5Gue+Q7SES9eDTCAG+jcpNdS6/A2Dm9Wf8e7JTeFTZX+/wg7ryU5sW2LfhERePOa
3pvypReiVJIwe+M9X38HqE+rW+fG0QuRQEpKpYG115pzTNMZtGMfu+goNSXdR41Cl2U8j/VVDEbw
XuKVxf5Zy3Ost+FzFpgbXWjWodBSB91/XK9Y2GEu7aVztMMIAHJvcIcpxI28zPZb4HWPXlqUL//7
du/9bkhBOO1gl9CZB1smusbfNHYt/adSeqFFry8kosUaVnPho2Rc8wEKJMjgZPrarpi8rmxTi74g
88Bi6jUKHc80+pLh8crU7r0Y82HnKWm8AXwQks4dFxMNoT4pcDCYyfNIyIFZhhnWZAxxTC1Jtv35
nGTqNcWdim0ojg2i0/wn6Sj1LfQb5zlo300nyF9tc4gvLR1rUKS6XFmIxI5VoirUetM0LazdV3wS
9zTHNcEl2nuopX2YD/tRbyAOx0To4Pk5+gQLITWwx02p2v1B9SL/EvJxATaRwQcQL956u3v2pfZV
Bq1x1DOT16S1Cijsv/cVU5vEd8Z71TXNBaFJc0F3W19iI4kWwlW97a8Tbk7Wl9OkKUyi/IEIePlD
lMEyrzPyTWIQv1pXlj9Yfdz1zlsRdb+cRxxxIN8YC+sPZtPUpzHz4bFPow/Jcfn3cQjU9k/X1PR8
ULLGHxQDmuf9pntFMKAjsYcjNhlcpliHf1/8uQ6E5I+349FOXsex166+mWhXOyxexRgqe4CY6vXX
8Ub7IogMZZwZbhpRmWfU/8ZZhpH5c2NFPdxW1cygsyfkwc5n5ifW0bCyqqB+CA3f2RP7a6+YpLRL
8B/Jpm7ccw5H5WvkV92C4qy6q4nTH2pWBOukj/t3Ml1Ws+c5kjSBO6r5tRv2w6K0iAGTmIK3qjVY
T0NryC2Wf2fVVa5ygs36HQMO49MB7peaPBXTDll9TyqKZd9x97/+KIWi3DLpd1ZtpViMYhXjUMjW
XMy7RZ6IaxFnt/mfISSjXY0eePwobOC/9/73RjG+sFgxXwS3orUqldfcG1Fh099dqJpwD3FZ0NDw
6M7NFETmguqJElc76ShOG6h6e6MeToTkVNJBwcSy+OeDKTaHiL5IV4Nm30n6TYMlX8GhGFzF0aMR
RhqQkBrVIRBdJ9kx0gjRckznRWxl++4/z3amZ3NJ8zd+SAh40lYErrYqgap1FdyE4N5CPaKsNEQL
8BRFcsns/ui5UyZWwFc1DCt6VE5VbObd+UQRfdplRyTA9ISRxux2QBhNeB27NdfLh9ZrP8hf8BZ9
r0FbA0R4ZT6X/rUZPSxLpU9E/L+OK6b5yth32P86jo7E38jMeqW7m6KyyxUa+wG/uCD6hjteYIxE
V2p2unGBFSavxGrQswq+R00a3oxYmA8qzapZ4VcXrbFNRBlv5plW4wz/eBY5Tyun7UJ4OHqLyykg
eYv+18GP4XEyntUvY65vlK6kAiJ7NyVvlIip8oHEzGeBF2Tf2FV3MrvBJGuKnKM6jbsTzEpwHkYQ
yVOVipXRJmCksZB9AlY5e46uvIz0QzejRvhi5KrFw/wMO/OWQea8MmQKHsYI45VTTcQ6pbE3olJJ
OuqV/JmSOT5ZCCA3GeqCHaOADUkOzo8gZ2wuu58P/j4yP5ifQ/31PR53OcLkat0fmrapb3Wi9Dc5
jtUyFQQkdhgzKdbDwt0HZXZ0PN37EnXYlhk/i6ey7fK1akV7ZZxo8LNNpEmg7ShRefy1m7k4OWSh
iCXGbCIpU4tkU3QEx8L0/EeWQPTLq9JYJUL6j4FiMIAy2nOqyfpIXaAd/Vj3MB0k0YkRb79HCpKy
1onAG0PpEUaiPYSk8qlaaD/5mah3gOPGpTIEb4nF0EUCdH6gYScvql0fjM5qb7HinYkcAKhmtfmD
xEX1YE5QN+SmIImn3fkEqRLnkGHJWeuD9Kpq7cbgTXlqrAYZcmGEx3nX7wdSCNvU3vZtLzdq45Kv
lbcJ6eMjbyqNrYfIiY51jnmqylVQE+BnyMKED1m2RbepUmiZVcpYph4/StVbqjVjVj+RxVaI9vDz
74MSw0WRe/nSNsCNIOVNtqAf9YOqmPnZd7NqPfpp9xynjiBEtTKJL1oNTVz94IP6JiyZXHrdFxC+
0/s4RBXlG0N5qM60ueFxvAExIm8z87xLq5f9E/kNm/m4kfnN3sv4IVWa2NdlMWyHBLZiikJuWDXK
SM6yFSGEDUuKdFcprXPvVEfQVuFhpmvOh+ZHaf5adalK9w+goS5a443uDohnCukPRZUPJC8l361I
25Suz3TaL87EIWY7xO/opocoPvY9veP5Ea2KmBUnmzpg2GsIyBsEYKjEHZ5xbFT3yrD6mwkMzQpO
wZCHt6TTnZtlhu5NH/0vFAAt01P8hPUA9SDWCT8JCyf/JJ0+Tz2LiLagWVqC4Ix+lsQoAV0xoJXR
ES1l8pJU7ToNTPOdZY+zyY262zIVNpEfsn5V/fIVC19+IB6sRFgitSu0bOtaJOHXSBFbgtbylZ6S
LmEDNTnXKFXORSUxj2nJmQZEtuyMtHkrCLKyutj5tMkddFQa6nw+O0LwHEIAM+Xk+n30tTVJauSK
YL+oHWr+pAmTBzvUGbh5/hTPbtc7KhtWB7LZzxpNRsKHsvOC+zzOccXwc6/VBuUUFczR7UkIEVsw
T5IqMdfzbhSX3/M6gakwlvY9K9sn4Wh053S738RIrLdzd86pxBnrRfLotn10HVMk/h5wbIRi/bes
fCUITf7ICHAsEt16oZhBKK1hIB2MJDsohdpsGxeXaxm68Fqt2jrGcc2wL8mAaGPcc670NTYxoNPH
IeuKxyoKIsLJ4f7MxxghuUfSNL5HY4wkif7XO9O34TQ/VzZkFCo1WYbz7vwHQjKyByz7N9tsg21e
Cn+T2EsYxOjBhnhA4TA4n7IiJ931YWx6029HJUfQyFWXKMDYuaa+KrZej7O90nlvopJOV1qG5xG7
4taXqBXrvtmrRUsk1EQlUuK2useBcafh/KApwo356Vg77I3igl2i2OYEhq7n3gzQPQYTUAzhmtKq
mZs2vtWTy2p8K/KNrUXRuzV+jrIxvjhhVm6cpibHOa64HoxKyrzJOpu6Wn+vneJEzkj6LhiBrDK3
I87UJv8audFUfrMhkIr+vSvKfSij5sY68XGg87ftQlXwhnoChl0ifz7Ss9JcgZpo1pWaGJdM68jd
LCBxWXBiHEb+QXIGRFod5JC7LkPAwNq1UYMREc9LWouvuuUfBKyAcKFlu4CqP1i4uXnPdFF/cXO4
cx3LlacKCd86Hz89xPzbymvJMygmlcsrDrDiYT7QBhaLkDoDNjwdm08o/lhCCxzd7bwr2rR8YNi5
YC3Nf9PbQNdy32z3ZPS1/tYj/d07CpPqvC3Nd02LgC4KYLJj05zzhj69nqbFzeR+uhgcguQxw/S4
gKL8tR8iYnZEfvcy5jT+yMdY8MYnJu+ArY72CUbGKemTirwINoorur3Wvs7yn3mDrG6DMI2wVItZ
a2fd4yqT696rAfP+fczP+X4gTQbyJUxUDElyooTS12VZeM+uHD8zw2m+Q0clIrpsWMmQKT4afXQP
G8BYtcoy5xfl0bdC/sGO36bHJOuI+JCaUXW3NDhVfm3CxXFGIgl60YjiXPrFoensiY6rMimH9X+p
DaGuurCwgbKa3yo3b38Yb4nMzB9BYn3QD8pffS6ZK2mExdWMNWvnSpjKeuURNh6r7SMB5962aGoL
HgQtC9QQ7SOp7MSmRz931KrNFoldvGXxSLC1SEEYT5sibNRrr2zmI/kItaVJUYt0Tb9NgT7SXPbG
k2eFYqOJSD5il1O4ZljxB1bCYw5Tlc/PVZdZNQTfilD+IMF+WBqDZu9GBVuIsNAdF53eb+fdrICS
l3lDtSEtsnwu6t7d9LQr1y3z2ud88n5GNV7L+azb6+7W6FouAEpa7uPEk/syNPUzC0JzXcgkeExS
2JfcfJN3ZquvVhQ1x1Tm9iqjoORynhXcyd2Okh6d1uhpCliP4mwEQ/JZmxUrbATwD80IBU1L9QXT
Xu9k+MHkqmpN94RMxT1hrVRW/K6Jl5+Ysm6Lq5DfHOUbuXFnRVjPHsDxs4s2eeE7nfWi6sLfFaFO
hOOQqMvWiwAcBqQHm6Hor20RZVdm3CqGKWNgAPqfE0kAmMuGK78IphOyJ2n0tz/x6wQ0te4a68Zf
f6JCrLhTCxlzBWoCplS1tmZ50C3JIAuufWsGoBVTAjBjvdv3uQiulqH7m8Fsp/xSx4CjhfprjHzu
G0M/gvqy1ZWMqHZM39ppk9/Ud2R1mh/Nm7ijW95eGb0MWzed1Ln49dNlOQ7F1UgpitCm3hyROStG
HxFhttij5w0YyP88EjbLADGOa60xrBf0qwwJX+ks+xvHzC6eD0dQlNFw8DR+Mzl8bXdCEOLG8C8+
xEmJ/e6sTTVpSWm0rG1sF+5UsHaxFW4EcYXreReWKrLnkVjy+cmar5EeXhXl1qmiaNuQprqghC+s
g13m0VZxcBRCzje7leXiZEf8rGNVgt81bzK6rCLs2+MM95oPJUHjnRPfpULSJLGIYtwUXpYuUlJt
1roRu8dW9zqWnGHJdj6QmSPD51E50BW2bxo6imXLEONb2S4s29d3Jo3yI4MOgn6s4YfCrJBJVvHm
TQubwhzsK8DMfucFTbYXFHTbvGuAezX+qarFXxtHHZEHdMFB/n3crWFBFeqQ7/33Qcv87xGsIBJA
NG1vlyMf+LRaZrBkr9sRE+W8gs69ITlao6Zs29JVzhgsg1xNtvDNrfNvj2KQ5OdeHUm6d/T2EOLU
Oka1+GuTxIZ3FJGB71GCy1yGYNNWSqZpyxiNCPavqlxpdHZex9r89D0n+wFnjS4/wdLwt1/ieKzf
CoI2l1oXqze3IIEJald9KPxJvNmdewKCL4qvYiJR2nrZZw6J8iZLkMt8JjIVuSed+NHxKmef4JT6
6bcZNLrvHt6VGShS/L07n3XCzlp5qM62v3bnJ//6s/PZufD77c8q7gjAUHOOydQtIatofDKyod4F
Ovmv867qMKbI8vTrvFcIq3qs3afchYJssha72uiiDq5f5qumaKv3TlVTEIKqepW1W9wpar/Mxyc9
5Nrvk5Yftle9u7QOaZQmiRHtCsIy7T4fzgIA2bXGYbsqNSZIjE5Yq+nKMnMHcp/R57a3gXskkuLY
48bStzdblkRWC2s4GARKLkvIk5ekMbLLqDikzNix++GH+WkY7OZeGslB4Dw4ub0lV3FYyi9Zky9g
LJ+rkcwCv9OUc2FNZE3ptMRx+9ZRWmVaLqJCA2kxbcbpIJ6LXSrrHs543q98K0tZKBMsLD2+IUUD
nbWpDXdRWOKz18SwzIIg2UZJ4UFyqRMy3gZd2XPlMe6JCLR7v+5N0b6aXjQc/VwAG5l2mVvba0Hl
SAXm1ktXJOHJFsZN0fXwUWmEex6Qki/yiYLouA2RpklmnPywbTdm2dcru/CKc6CNexuM5V4jZgQF
p0x0otEB2ylcbe4S2ujCkZ6/ZwoDeEqVq8ZnvMqQkN9AT9xhVjfdM0uRHzL/HgYdlyani/azLcHX
EGvWsjCWde28aINbLdUIWgroGbABJQQ7ekevsQNBO0/a+BjE3tNg28ZNhOTrmbqf7rIciMQkWw1N
2S0SiEnnpme4F8AjE6neP9RRNDxEDYLGSPNxolsWgL3OU2h2eDsykpep71cvikk1+/89UtBx/DwL
pI0Otcxe5lcQl8PXxtFTUvcSRlm9Bh9DEKGpTYjDxFHSS2gX3UorYrFyUySZ2JXodxeeVBfCHMJL
SmGBuIpFTTTtIqFYxK6fnum1XMEDZIfQwpI8b3KncC9NSSS7PmbwdSxcCwRq636tLUhB6AjeCNvq
3MSyOud2ru6UcWf36N466VOBT/WMKtPyVDsqpO7ecBnSOPLBYCQhu0ycrdT3GIqptgK5OyUDQ783
nU5Smug3bmAO2N5ya1pNPlhJRPBt2rnvrMkNUIqypwazu2NvDDWrbBXAz7Tr8d8BbZTS2J/381Ev
0YuGGMbGMjlAgrEWs8Sh7JGX98oLKs6qWsrBjRZp6NNnAWCt4AU4zXgG2qOUfpnGumJSZszHst4x
9x6r8lqDJp69swD3vmpK8x1NY/dIsavstDgKWQhJwmIL62R1pvuVtTGh5qZRUCzn/cFKVCAVsXoB
YWSs46+GJ5nbTRuV+8zPR0mp1lxohkeH8SX0IPUcdLipskHG6/nRmJd/PZqPZYHz3llhiW4cn01e
0qkqiR7Zi7Qan8D8sbok9wotVhe3t1pt2tv8aCjzU4YY8vTruIhRreOfY7XBLUiNu2DfESe4rzIz
POdjldE43Qf9a06o1dbLI+1p1O16mzdok+fdpk+No+IyIZ+b1qhsYcIT3kZdVqy4QTUozB0NaTSb
RJHu2kNfu+g6qf881la+Ri+DKPsZvTvaUvuJYY/7KmCaD5ejEvdOiZZIrPFmTTfVOAtQfsd/mzMS
v8KbMD2nkcAmDV9HSahh1agT7WJnQfcYmHz7lC7Nn4wkYEqGbpMwC9d99BLifydf52BU43aYPLd6
cMwjpTiNojvTUSc3TPqmskindpE13ho/3qWOH6G9ze1dlfE32X5arFMRiKOL43NlqW2Jyd8p78SK
aUp296fHKR2AlVUqPvD/plohgBhvY1I6GydXytOAv2yjZJ5/9yvl7lY+LeIwehlxLeFs9IedsFIE
zbD7etc2zzTb6fGNH4F3L2uXPNAgclkZYujSUzV7cBUyOE3v5BSKef+50fR6P3n7F7+OtZJ1VGlk
cqV7hfXzebGnAL2kTNnMxyLDAYdqc2/JhQ55QjC0OxRqVrvrdOJPQAeNVmbpNxuhD+Uizuv6gbWb
3GulKbeMY8fnwGmeA1/vPpVIflEM5L4Sp/o2cksNayfmg2j05bLX227VNY6x1SDWPPP7VDdkUoIq
zGTw7OcJYM06fPK4l5yRMHZXt8Fny034gt3eXvpxphydSm2eqIpP2E2Vd+ALwxppbLIPXKfcK9Pn
3qqNvjarKt3NXIey1Q55TYhjIfUaDYjzIgczwhrmm9c2G81rTJriKrX5mdLixlM3ErnCfIc1KBea
dYEf/5r3Zf0QkOq3rUzFZEUYs6zslm2v0jSDWk9qdF1+dqJqjiXIxavhgunoO5aUVDSsgE315y4j
R/uE0PNNFqmXL2nWvQWReEXqa66DnlwcO1MqdTVaQlv4qVaASucgto5qmyMhpTBJrW2UNtPqEJGR
0drtKjXVHSvuYK0gWbynDbbqqCv7e2cgLTfg45eEBUFWNl+dvI0v854PbxDCUAwKLtTqVzlFHGod
g8FUNMsosN3vZq49umrKb5Fx5UYwdyxNVuqqDXqgrOU2czL56kR+wzIzNrkssDuSY77FmeesW6lL
1t40vJHlV5hejbXVD+VrJJ/UyYFQMfZbFbk2HmtIoXfEQBVxsjgQxjb+QCU5jffsblGYtr9KPWnu
CzNCaZdw16XCCFWVQMF2BLuvmMNTFhn3yoejaBJ6Ml+uTJcuet20/QmaYrtMLcR10LPtuDA+8s4O
12noNccuNsebbNFvosIfvgaFe3ZoIrykVTZuse0lO91GrNWjb94S4rWbgxKsAaFGKLDJgG4dj7ER
3kqPJWrGfzRKrbZdO3G3G0y1g10OfiHHuGAnxba28h/z3ryJkWKdf+2OREYORbCLzRYQfeBiExFW
61xllJaob7tqE+u2c52PzRtf79dmYESM9TkOuS+PH0AtIGuklUTWlPoSC4spY1JjUJl2I5NBpaMc
TMVicjJ2Of4DvWlWQUcbjR8NiaB9S1vNDcdgB8fiyW0168USvY2DPfP2eZ5ZL8Lz6ZyK+mx2mr9v
XLs6ZrlGaFLqS/zBalJvh3bo7xJyqJ+XyFSmDSI7k9aCQNHhMVQg+Q7w6SCvw5BpT5DHJuD3Bg1S
9FjA3lm6KRkRi4Ar6lovTWRowlL3XUiPY+wkjhVX1ZdqHFjvsQEEDw+s1slrW2FfxsLN3XTapAOz
TT3WVtS17oWJqrVyQFGsMAWkYu1jZnXj3rwbE59uVFCNqUmxa2n4LXK8l0x8DAuPiqwfkqavH6jC
114VNjR80AlyUzs4HkmgCvF3b/AIzVVp9Nl+3s0dhZppVHdD74qlGbU0k5A20GmjDpXqOCy1wdL+
sVt5ob7XyxSj0vTk+ey8O0xFq3ckHTsLV30f2UdP7SA7FuHBJ1bqmIwDy/c2ewMFHT6qDTkHshpv
+LnCR5xE7sYWdbFKRyBZXOndpaIEf501MCxtWGAVq/nJrSXELii8eNkgW73VY1rdLNXH7clCbo1b
DUyNy1XlpCruYT4bAyL2FiP+EtY+tLqFmdJi8oKcBNqxejAdhGA5OpfDvOuh3b7FSb8cJiP6ILLq
QR+9fOurAcKy2L6XVRldUIyEV26rbyYCyxclRIWfyZJvVqTJl8Yco2PeoLqcz1aZW+wrkkSXUkZ0
Wqo4WhVZ15/pQVWH3E12gI6787xxrc7iLxHNGU7PIhp5vxepix5xfoSknZMex6azQ90hTKxz8dx1
4jOQXBjDFh1smRTxrS40fxvGbnLoclOeg2gwmfP79iO0ZCaqYoi3HcL9FX1OL1wpvMYj11jn6Bc6
l3ZuctuuzY2NNQ79F6Ndt6VMPxh5xxs0d3IfUHOtMP+LvSpK1M9p3C7V6VtBCIS7x2vYLudvhccV
lhpFv8/2qtLsvjd5PmwzO+/P8yHH7MfNMAzdojEC59IFnbM2ojZfDp1WUGdPB6tpk1bbwBPZxUh0
+1KC3xHU87tRM6IHJWLQNc/96ONUFLnSuin4KE89k59VTyv92akaFgH2R6MqmAOn4cxsQVUz86Pp
YmNXas7KCbx2i4kgWkJHpLRqtAonfDQ+pQzWbzWdBjcJ8wMSXIvvWhR9adF+LYQReTcvLK0L7EKN
xQ4nAmIowQOJb+BM+KKRvEaPVyyNsgh3BuqIe5lG/U7yLV21vVZcopp3M8tD/dXVm+d+6tq4Iz9d
1eq/hhh9l4GRiAcC8RogcMQwxsbwYXWQpjsMC3xYNeCakVHdvGmkqp4Y1h1YYycbeNv5fohdhShV
N/+GmX6s2+ILrgYWM3VxDL2MhI2O0vzIJAbzUVIqW/QGuJCTPLw7SdJyPcrsRQYV8YsVOfpCawrz
khWRccO1FaPyDpIvDTYpVPfKt46gzXWc1sWDTlP4DFr26NGhlUuPhiH+v7pahdPZqgmLB5rUeAVB
Qh5G8hbuTRiv9L78iKQFVqNu/9qQlwiawMM5M7pedHUdZzdrCudNwdJu6Tq1tmSSqJD0pfJVyZR2
8+tRatMMg7dkrAxNGy5JVg4Xxw6Gi1a033PCPLa0yMcTXh5uMth9WFkptTwyaN+ZwmWZ1Q7GQePX
/9jWdbZLyI1fjtNu4wRQv8u33NAn+ET+Xo9qftQZR5+GSMoNTuBvTiL6W8iQumM5+N7nHRGKQrU2
Wl85722QrPmtVy8iQeMWp169MqbjXWV/CIBkey8PmldjouJFelddg3mjFj2+Sn+CY8SJdi6hkh9g
aKWrOdMh0USyUDzFveqmcG64aL4HWMHW3lyZum7CVZhK/8qiGlc/k4Wd1nnGIe/VYGMXGbn0gpWU
Lc3oktdRfKmZbF3mXaJC0lWqx/mKuUO+bLUyuThWHazb3rQ2OnrbJ1tXrq3TZ8e0rgZ0p7L4NM1c
7GdKvdt3NKwHE/aIPT55kWY+Az6Pt2Xbp3vmT/lDGRjVIvC07rML0n2IWRr+DWufPoAOlupeeGud
UCxb4kA/bSpOMw3EB5+ExiC4WP5vzZ818Yb+Af6Z5FyGasEks23bRPf3mzO/K0UU+V3UHwE2NGuZ
9v2lyZoYsEMxuifV0xbCTnrCFd3uH5sySMyNC3tRkyYzZadtxVIAllxpk5oiieKBzlbiHemtZVe6
maCWuiL5zExrofkVwicvCFmMqhG3VqNcJLkjF4Wr9S+AjiiB8H/f+skCjRu9O1vGWOyDCevQm2n8
SrjBySA+75NmS7tAvTswxqrTA31upOGR3r91VrKdnyGs2kUd5pe3qOK7PnV41nR1wy9SgmDDRYcy
Hqh8NylAaeb/icep/abint5cy+ZG45gwBP9bxR0lVlZ5RdUjSuF/WfeOtfw13VWicURe3hCBNkwG
hBpGUs+FPZEMqydZd2OHxEmXjbJozVZ/1pED/O8Pn5fwX5++AfwV7ITlmO7Ecv+3mM9O+H5FY9Ni
2TaIezX847wJnf88+nWs15mLZd8Ld0j3s00mmlo1JuFa+9FlUD/ROOfj8yZI8HF43PS3DkK1Yoi0
r7VzSNCSf8RhGmLR8fsjgLrqpuNjWJRNr33l5o2wK/Nf/AbBimvAE/FyWNSh1N/iJOpWYZwIpu+Q
LfHETiNzCdV7gl+mM+0y0611jVlq1SpjuWlTwyBpqnFXlZPbl4hIrh2i63pv+61/BuFRrr0ibJ+0
KKVj53r519Lytq3ZlcGCm85Kq50OPBfa0bJ6LBXV/dYMuEkZQtlPCAtZyhp6s2c+96EOBHtkBHc/
EbAnbr6l7IIRH+MoreypC9uD6QfWdT5URvylBBs7u/kkOiN/Gxlki85noRH0F2HH9/mkaC1vDzZh
ZAruS+ZsY3xNVqIek+t8IDSzvx71uNtCx28pxlR9kSPioPSAWFFgN9qSQ5vc5rDajjXlKYwwpgj1
r0PzydDyP9TRMs6z4G9ktIPVI3yfO4OiY7SqWfFl3sN6RMaqw8Xw566HZLCf8OZSDbZEzJekHLTe
MuqdzzoJ1T3VCenAoRvfykJqB7Wtnn4dMsMkvoUqwmy9Qv9ZyC7YoDYZ1qIJx0Vjxua77XhfszEV
n6BWT4C2jR/Mcpcx/Fu+XMaS6SYufBUAOhjY8TuV6F1ziugrOnDUWrFnvA0ti5YwybRnP8bpqWuN
9QCZ7RFLU7yMaYIe3ACdcNwhsGv5zX31jfoFqOW6I5wFXIwVXvxp42VteMl6EIJS9ke1UrOzV5BS
gdN/MXu3ZEQahNGsCO6Isfxi7uos8pBbCJ7Hn8cct9p49DZcCaeg7SfJT9b2F39Se0spnDcryi6K
0/XfDcM/QP3T34XiRiu968mntnoW2yxFttgligfs41iG2mohqDne7LDPV31XkaQy7TpSbDzAGShS
+5r0MhaH83ESdrSNrtnuxnI0+eZLBXEZF2Y3Vd864qcXRi2UJ+Rb2SrquvHu19yTsEEPqCBdDUJt
WPwBC/M7Y0W1DNXh3mMS8cR1yPyNhVflLMzRBnUIRkiFsemxbzD34bxIHAi2bY9NvWvDNXt/uu39
V6gh/zSR7kiYiZXFKvG7v6ZvLTuJvXhAaeh7l0ozv8eJa+BwSAYqhR9x4Pf7noCogxV53bUQ5VqN
zPhON7fb/++LsDZFf//zDgy73uCraxB+pTtTUsK/r8G6J1jqkA9+0DZG0JUf9PpPSed7t6YJvUVI
YX0NBVOGpKxwYSKDp1D+QxXwX2/H9BpIZHcJkeOG5TrTjewfHLge0q9hDUIezN61TnCe/a06JaWh
U0IciWOBUBJtO/ax+cCcXTvaxIwQL+cdraEiUewP78jvNcn0angVE2wYoDUzpX+/GptfQsmSHUCr
WVFyZmi32yAbvnA3XSVeuqx3fW0pd/yy8UMItYRqg/mIv2lynCpUq39IOTF/90XwegBHchdXp0xf
nCX/fj1dS2taxDI5xOjsbl7Z4Z6rMQWGkRiffB0aXlmF7xbko601FuVGN9W9HRrZfm7qmUGXozeN
op8dP6gV7jInwXQ3n61MDWRzifvBMLNzmxnynaHaMcSn99g1GOAUNTcXg5TJO7wmC6pd2B1pUnpL
bIbZukiH4DgIER7nR1HoYygssfDHihtSySWoaO0E1DAjKL9uo6VOMt62bXp8qP3YPlQaq99ybLvj
4BbZHz7I38uf6X2jurAMPkhDhb757/cN83IM+MFKD67RTtlqEMFGxSi3fpEFS2P6pv3vL87vOask
qsDXxZKGfoyLivc7tNnJTcUzI361MoCg5/t6cR94bxdcC7TP2O1XRjykX8oTYW6GuhyTJLxWcpzk
ZumlKwosAW2zUjPQ6MBI2mMvpFy6Qc8QV3WGx8kELVL52FEH/OGV/44FnV85Qedci8iy4Kv22w8w
N9uKJkaZHWTefc5fJzUn9xfz0GuMF3IROKbBm2cdJO3J5yxR3bWWad5pvoF7gN4rX3f/UB7+H2Hn
tSQplmzRL8IMDvo1tFap6wXLUmh50F8/C3LudFvNtekXGois6qwIAo677732n4nJ8y/FLZrwWSiu
4IL/WB26AUELpOAUB62jRWYUFegfHL54qo1tJkuC1B2eJqznvXth+vqRCvqB+mZ8S0yRLVHV/lOS
jPbnE0MzNSxKmqlCLVa5RfxRrZix0oTcmIx97RT6sYUscalUYkBbBD3zUS0RZjKxNw4+/s48R768
+NoTuE1JhdMXiLerUzyMGSKwni7cBM4am+yfPlL9/7mvcy8lQl2oGsTnP9M5hOdAoQzK4jDGsFO8
9mX2SKmm0m2r3vK/LFN25CziOI/WgKsZWEXS3MWj840001EsXBEaRyixR6PlcR4GI/Rfy/ykJe0t
crrX16j1du2QpHsBZJ4SbSNRWr2EofnGTNPjiqezJwhHR34ucZiNxj98wf/rxsjHoYG+J1jb1XCM
/XHVwg8jvVRrjb1XB/5rYFc9AWLgKCO7yLaGVMcz7/M/ovL+LFrmi8DhscA1id3vz2c3QVQihs5o
7As9s56bsmM0lnfBNhXeN6/phosuLbgpps0wF3hu4CONqkZHv7tJz2g90oa1PQkrwjKLDxUT6mJp
xXRyZasA0iJR5muj8CARoVMccpqM//R9J26Jm9/fH/uCK3mGgfPVUsEITa//7ZFrhGlkABkEK5+o
xdbwW1zPXiE/PE3zV3aOu7ZBQ/xqm8FyPp9B4NwNVRtscmQrH+Qg3BDtMQiz+2pDok8FIJGUXaUe
y0+E2GvVaoe3DJfErksYk4+RJT56IIzT66JVyBjIyN5TWl19NmLtBmyz+qyUtl8qdaaeWhIGlbS6
JJrNiBXy8AbnMaJdmLmX+YWw11En6FoqVsPAcHV+JSf6sWu0KQpvnFP5zg0q94fZ0hkudNproiiU
x3yuZdo2siY+KYXrod9w64PiMsV0Ndw+hEQhFBiLFcpU8zjP2ZHQyZUTFTq8plJ77jxFpXWbN6v5
MPNRo9MkywiddeU+6st2AxERhplplGvRd8l93tQyUciaBbozH5qundxHGpbARNScGYeRbXxf71ET
KtGDHqxLf8F5OJ0UlyLl8VVPdaqI1ZuZC41BRbaWnhrdHXcsd0MqUNdNh1/nUiqeLio/lcL2DmZJ
lqoG2ehQ2mQ/AQfOr+Fk2Y58rmGpMe2y60JZGyHpt3NmptaH7QasKwVdM0VopuKSiwILZL9CFVX8
6ntArdqIPaISjDuWYZeGB88w30uRitesbKp1XlXfPLUZjjpDxOsIlWcJgFklqwO3UUMbbKvQaz7O
m6Y3WGW1yjemO2Qb545xRcpBk7s04m3Z2+KSGehRmxqqRhilw1np0PL7017WoJtlBO28aahtOmMS
arfGUxy12gfu7HTpNllFg9pvtnMzfG6LW5NAUZh0Za3JWa0opneZ9yxs79D7F47aYCvpsm+9UN0F
eb3u6zjt9bn/7735nG92nEuYy/qoENysftFl1OL1TQSlFhavPArdDaCJGLcAswmAIghVbBQzrBa2
dhI5Hwh4ZzVqk7QA3hkshZKKC3HCchbXdpa6QASVLUj8TA/ADeQdIVpwRNz4MXdz3Cb5oTkRXKsh
Rm3CqOvsIm5b6GGYvzRxsfSqsps+r/fOSn7g4mwXZDSQRQwl5t1pY2PhDDD/AkYWX5qr2Ucx0aMV
4AnXwPe5Kqs63XbArZIoSL+FETKxKCYZMZCuufaQw0JTjtU9M3N91ySGB9MBbDyk2xxaYJyfh5Fs
GJaRUYoKKi7OXRyqKyVKK0Y/056BeLwSfnhI7NS76Lo2ddaIR7dGaU9dYYyG017cxFTden8qyEjc
KaV9sibMPp+jd9QEVXduFMmmGgrtGIABh7aD+UpVrEMjIScXXU40DU2SpWfYCC81Y9nm4fjCLQNS
CP4JZCR59Y7ppl4HqV3vJIPb/RgmTNGojJdo3MKvprgSBeYFpfTBKN3gaW6Ru5LpilkTNBTYVOV2
qpVbvS6T08i8G5pQ90yWcHnx8JQi0q+DbRWX5JPOEd2WBmyWCcoWN71zGPXUPWiRA48szG1ckr4b
bJKaRKmVi//iJHB6LrHp8WkR6iaM8ot+MNMMwAZO4Czn3DuNcjFJzqQTxtudW0ARLCd+C9P+1c6D
4Rf5Seu2mEjMSdIt7azrb6HDtWxYmo7M0CD320XfDVALE1U43DTnh+X6a9OHPeuPRfsWeOkPT+mb
61jH2arISmeBu4oZVDd0q8LInXU0HTaZrt3t3vCBRoXA+EZLO9UmBUMW5sep87mOJ9MR9dUj7gDA
qWFC4RU7/SM0QfxwoWzsvv/im0LXgWeVCWNDx9ZAqOZ3yCYx3+oxTAEBTyuRK6sYhkvhZMNl3kPl
yJ6fxQs/qJd+kJXPNBpKRgPE1LvNWD5X+uif+oC55fyqJApzhegt2JRttWql0F+6pHUe01E1cQeQ
3JIul6J6tHuqQd1Ry++KKPfArPO3AQnuVsrhVRvbPYJAbTfYdvIVzxmI8hH26i3gfUfTq5uHZvSt
g6K0SJwF3cV1N5jVUlW9bhXpIt96jmDaq7dyTZ9TnL2a4W7UpiwipkN8mD3fsx69h4lw0ppATJ6P
66VVU5J355NKWRknWpoUQso2pyI60SVTtlFKzvS8N5/zYzKhc4f5SVaH5Wumx4xCsZ0yYOCw1Z3f
eYZFK1WbIzzCfpWQGDssiGRJKFnocHm6SF70ojlj+kBDPB2Vpv27b5LsHMrWWtEAdplISTypuS1W
bpoxuW0LxJ8sB87cfbxmVQoua4E/eQXhiHj18F6N0B6he9oHBLbqMsaLzz1YvNRpJr53ivESl4Y2
7xiJfHbi/mFwL79JbkUrW3jkPDXhJz3b4BYmbcC0mb2+Yt4tXdzrghmxbqTXHDC5sSgi0iCCLJUb
R0bZFTOMQFjkG1D+BMhda0jeTWJiVoPam/sgJllx3qB4U9eU1MBEWKyBOXUT2/+qheeqmNrXqEEG
0JPsW4YrGRpg8GNyIowhvztatRGsAx3chx3TelSTtNgLYfrvXo5XPDCTbxW4q02CCmarFmN2IaHj
3e87sbQqu9nPV2fhVII2WrRzbJgX4J+WGKqH94hybU94ioN6J/9tRnkNKQc9Ve1qwSYTnYf2xnNP
fpe8Mwnh6TeFqPtzrm8H7Ww+jIRmb52+j3G8k4Blizc3apujR68K35ZsXzuwz2UomKUF6u+kXGst
yj3kyvaDzPvyNsaejDFgxc4i8mR9zhy/Oc97pY7PCuVESdixqM/5AMkFN53Fk9PAhW7vqnh4zVHB
3py6L59bXa4Lu9XfshqNKTWXy0V3g+jsHcllMrfGqN/89NPy3OaNubNJRZINq24CocL8YI0yEqfO
ePg8O9g9B4cRoDB3U01rG1/4b4nRegfDCn5XXR/sStNUz0UREosyrQ7mDUyCbY4IFF0+OJyIrJ0n
vyeoyDeBD8ZNZ+9oApX0NmSEm7JiESHJEOIxLkj/sSDeYd5JdCz2rGHrhxOhSDcdL1xokwCCRwhP
qpBPrE3S9qaPCG1Tc51YNs5EP/uB7iP7JKoAiohDcJJeq+q+TP01IHRugdNGq136dka6yTV6CLqT
MllQ3K0ttGqn4195SiVr2lqOww+HZIOyA/pVD5dw2gQyI2ouHzT0ADCUg6ZwL4Y7fCLG+Kl5U3IN
n/XB7416mlbuAgUvd2331p3x23Is8TJd9dy/I6k7Dromb/PGtHysbLh96K/jGvnrHOLjAJ0u2YLz
OTUqR5chpr1KvSHZjIbpoCLps0ciJ5SbWa8a5tYPOW3MQHhTj6tYKmJE+BoRqbJk9lns5j9RVUX+
0MN8admmQ2AvtogkqnjS2/ITaXMPv9vu8VgP/UkTJiLkPEfChcWrTmId82fs7hvTbmC2NOlBm0xe
+C7mLDTWo+4ByH0N/yo892bAMDjxvJ0eM/PV8DGt8hA+HKKolUcx8ap0OQLHdvz0ysJHYin1U0lM
CVVMlSBZHnSWfhjkIC7v+ORZcudDtC6MjOn7lH6HSUEvF2ppvEjHr/aqx1q7csJwl9EKvwpfDMex
dEivapXDaBkRbPtpMh1bCExDM39UUfTTYAAKzQOhoQC2cEQfGm0mescL6txfSSiTX4hYV1yk6SkB
PL3tF/0YFd/MMrG3OBatTTsd8k9eNEWfvvtaG+wLgxnX/GOE02z8DqtkCHCiGrtbZnHzcbxxi1PJ
e6MMTw6+QC1Lru80hlVPLuEL0J6VjY4K6ETt5Z28frz3WJ53X5h1jToXAc1rWI98KdXs2Fml96iD
Jtnyt8TrzveMhznAXkQhoiKyH8pbVGJwQ5/6SNJso08peDn2gKuXoqfWi/y1TzK81u7vYBrqz6F3
RcHYzpZ8sXBwyWvZ9eqqoMxfFwIfOHHk3qJLu+q5yhT7FtjdpqaFj72ib0++Go+nTMGNgl+m3Xnc
AzYwEDGxm0N1VRRSLKDl9wjfQBAg5Z+ucCBQ86bW23cV8BRJ5YBtRqts90qe3HieOi9TzB86IZOv
RYtLIrIGfrmJQ+NMcBpJC5X2rE6VO1Q+F73CLKhFLLUkEyRZ5K5ZHWe2WdsQRpjG49HBPnoWVZxs
bQPLZ8Fo/BgGlMqZV2efcMo3sInNkxqrAbHcBpE4aWov/cRxT7jLiYIyzMMQ1URAzbuFwyplTM1i
a4rm07fU+JzZLbVuk8SvCDXKI25w9+sQc4a2N2kBL+dXgzJfsswtUeCU5UnTClgTLjNn1JPDa2Kq
70Dti1+KZa9xYiSfdNR/GVBF/GIon22XllRiJyV5aYMJDr2MybMQzz6msWeAtHWHpXXeGEnNPG50
r0Yzerciyb2bFufM8GSDxjkBN4D89tiaHb5tEdf8REiUNzmWr8GYglByoAlOTk3TMqqjkQ/WspiI
o18bz94Nep0dac4mJzSMK1Mq9bEDSI9xLW+O8+HXBg0UJWn4wyOPZYkH197NPkdwiiAlnBFCiqrw
sXmY3AhmqS/zq3SwUNIOvrmq0P1f+1y+F02bLG0wn9/zVt8R2Tq8mUECvh0v7I60+/ZKfRksQFYD
4M5DZ4JX20weVHPX5P0hRcpaok51FTM8MGAP+LgM/+x2Ij9YRsjDy4xXsGa7E9Ga38Ah6TCPO+1R
Wv1PUTvt0W8M9ZHqSXwGnnfXs/Z5zPprlvQvKNZcpt8lTzHHTHB55vFHLwkX0ysW/EONsqXkxoNO
tRZw/IPgFgDouuEB3pth/CvvVfFa28q40hNr2DlOo7+6llQR3wECm19NPXvrih0WPosBvpVuhwo9
1IIEDvMaJ/baGGv3FBlhv9WkhXQtUPubGrdo1EN4EBMQZD6lC1EubT5KsD+0UXIfcj8ywWgXZ1aP
c491PI6+aGf3Sr8a0ade6xAC/lRIJhOF/WvDOONA6b7IfIRdXvlLyOo1FMX4ZIi+Z42B3tZtSYeK
o644tkZ6cNJafKq4nBa9N+aMQJWKDlkXXNKhRn7j2P6+TkGR16S67FHqpxRqenTQ7Xg3HyGqReAM
zZwnnFa4K+6serdAz5Wc4RGjObtkJtkLiqyp1MycSXmXrL3Gcj8iMwrW1E3JqfUieSkL8cSs5kLo
X3dhzdR/7c2HRrnvvdo+y8zDiZY7y1Lzyyuw83yX493DPzkqd2oN5Z4ZQbUy/DDf/HUub7qfdJaV
w3wK8a5yN+x9rSTbfsA5MZf7UYt/VoFgtjYyRz3wjjGLpgv8ZKqMNNSs11dF2sntJJTaaylKblHq
90y1eb4WJaZgmHjPioi+u4Xqfa99qlRP8j3MVFJysxTUS9jqK8sJz0HtZ/cy7vpXw57EKjkD8/Eu
Jm6fydRg46oT7DKA1lc5PqYpOBErDSUsaFuaNnlBWyxRdPlumxPICYrLu1oW3UIlnX0rSxeKI7XK
pa778FLWpbLW8fB9nfvrhWCadWVg/Q5FJY7gOqxV5mS4uhB/oAwz7/OegqgjYbK5VNw6fek7Rdvi
oVNXgcehhvQb/l2OzD7IvGOmWhaYFpEvMAmY+06Bt7QcxuYwlN1D9DAbhq7juz9t5n+cL0N1WdIs
aOOfRd5jB0XoYOJ5IJCjhpnDAoOTFrmSB8Q86nZofkGnAGSLJCu+q9pnq0Ot4MNJ7nHTxPfCc+jj
BG/Syck0ClQibJr+JLRgOJkJ9tjFoJiLMK7cpRIxS924jqOfCGGhJasr+ULhO7gZSHx7uLUISEjV
ms84N3aJxXoXqtwml+HPoBviczRt5j1DxSpWm/be0jTlXmFuoD4Q7YWivH8mom+jn+Z8BHPq+PhM
TtIBHparxc0NPkJ90zovXJp4OZKxrp8yUX0fFTeBxO/vcXBiSoqx34R152+Fj1HMiJufiu7AOarU
YI922X8S6mytwU6IJBSFhzv1kIv3ppAJ1n2N5nbqNB+wd35reaPeGt9Nb1WanwIt0c+dr9a3Ydok
ZvE9dYJVo1O0OHUdn/LST06EQFNyFb79HAS0pWzFV37hewq8X+YIY4jLwHxWWBWtK7dDttQSUCjt
GOr9JPjNcR8easJ3/3bYEEXKX0MaAxeww13AxZMzqsZBMSC9mqSkAHbP3h092zSl3T4nqZtfmahA
wOtWHsQQV/Oa3ZdQU0VbAtKEOrWzx+O8yYphMjKwfCvSylv3uaryCwXLro/kdbY56VbGra/Qk9em
t4j1Yfx5i6ok2uPRgQcwHQa6MHaZKAcCAJzo0TVltjJiUllzKPcPDxDKWS+7PTyD4KUGen+0R1uD
TKEFL0Lviktqxm/zi54hnLuHIbquoDt4HTY1M63JC4DM/dOK7aUklfIF9/rPqMxOYuI8Sq/QboaS
n0ynCtASJ+E2RYuGhErrPgxQJMtalDxLkkS7+2W8ZJyRPZsjPVSWbg6dp9jEzWEBYrFM9ykknmCh
hLRAqrooCUiv3Z3iui9dZSHfHOP4Uk2b+XBMLGtBaxphR6geEe8oW4zV/oX7DndSi2vHxp1JjweP
L/O7hJbFJpVx/YvJGrTnHImXYZClWwwYaVRomUdykghmhCgcVfFCTLaBtjPfh94dLlWgGTtzTCh4
uix7dnLnexDa254FdEWG64SsU0o6pkgQWR3W3YcYkKaHmRpeHBJzF8iQ5D33nsKoCENUPd4K1Up4
VzT7va4N9TRjQNwuyFkIt+s4/JvFzRo1XE9OQ2pljpY5O3dqM8aL4ZgZCv9lqD8f/99///Z6bskn
q5E20MvQf0uR9tPhN/nots0MX4+0n8hNxAlDkHrpHeXdbkyfmUFTvGi59DcdXPx9GoJDdnMGJJV3
EZORTw0ifzvo5E5JmGzLGlk2GQkDAHuC5+JjbA2bIC922pCFD01wj67Gt6oZsYqTc/AsClgv01mh
31GIBDm6QGntDb+qjkB+1bWhecV7GK8dK3PezVgvNg5h7egauPPn6VQS0kTokV3SzstUwF/z2Rry
wyGKQg+zODAuqTfpsw5u64hTBHNEbKdExrR7Eer9MuOjQxpB+k0s4ycP6NuT6Bly06Xp1rjdJJ3a
ihioUdSneYNas/nai9J0XDGUoSfs4jAInbuIRfq99JqH5rZQPsNS33WVcDeitLJ3nHdr14mz73Sa
6CaZln6uWWqMvd+tHdqDzyhC7W3cpOVqDiYOsfadep03ZX61Csbk3tUoSKdAY+mSBBjVJQ/O1PJZ
Mripswu6dtdlGn4juTVMpTtHiE5G04XI35nHeZPpBZ2rkmmhV+ebsEu+215eQi4N4lWo6VBcQadE
kersylqvHmQykvA0Ma+ghm3Gwes/6HWH64gx8QZmHYM8gfmJO9ULpfg61JWl0aZ0GSl22tzx7sZk
C7BGJd31OgDe+Rzal58V/IelBwCFH5XA2Pui8ra63EhitRYxIuI3RgSEctZEXc+HdHn0ZRgKefDq
PrvDtNv3leucyhHVcmEX/97zy52Xps0BRc6PKjW9u59YJnzQEgM9VAlcJok4BYHtQqO0zuGkyBf4
jleSWT36UrT587l5z22gDFR8gyFOYcSc3Zjz3mzGnPca+GMbyxs/lMYHUdfmFHWlyQgiqotVmRAq
nWL/W2EXhmqohfqOwi7b53kzAkXXrZWSWfGrlSbRouf5SX/g2ax893fRx88Wl+KiNkjFI0dMX1WY
WPg8a+8gFY1VlhWlz6pCIqng6bvLowAMmtmr965FCQk/6uaSkn7PNDVGKx9hYkzVe47rm8FzV66C
EJwS/JvxMnZBetOZBS9mvOhfL6RhqRHUeFXj4M3DvnRLZmyTXWbUeVVKIhtkTBxJfv2ipcGwqU2H
QeN0yIBz3HpQkfHJc9iHCHGxOFIFgeZ4GXPFP8QOIsXQ1TdD3DDwyiKX/w97vZPTvoUmPJ+aN6FT
B8fCrW5//eh8PhVVj+esdUl65U+6TkhuW2CFWzO2ra2j4Q2QmHLeRN6YS+GK4mCaoniLOvvud2q1
zuqKjoYMk3sAovdSp8mqKwgnXyJsie/5I5mepqWNzpVVe+Jv8Kg3G+RC7hohzLB08mq8zpuo9ccr
MxcArVjpFe8Jy+S4AUOofHPeabmLb1lROhsNM8qOeWb+XjeIMBuLXAnkHFtdb8O12hAE5oyop6dm
VDUlVZm9xniXNtGc6hhopXUcKmcgvVKVW3tora2VcN2EGQM0ArCAHYy5/uwocbUSSawtSynFqoOw
eYRbm+7tMGke+LSWmYCno3iBvZuFMLOFoW4KbTn7GOhQUUhJAsPQN2/laBtPPrEZLINlc05dPPU2
HDhA5CZ9aNlZyuZ/K7q0PxUmk0rCdUzTRGBiOtqfoc0sp2o7laN+iHhsn1ykR7yliX2unGgBiT98
gkp3HHpdv2p6eYD3s5/NjayMYlZ0rruO6vabnY44wHxJTHacKP+kkppUUH8KOVw4uSqraw3h9x9q
xRzvUJPxMDqQadYx8ect9j3dWVrc+lasjt0rlBe+mIo+LPwuO5oVpKLcSPs3MDIhY39p3M0wUrZ8
uxJNZjdf5evlAn+/9UKP/0Gy898SKnV+I20V1L2NeucP3UlYSCTaSgPIOunapTtmDoQrSzKfD/rz
vGkLRt9tIduVFXkqhLL4w2nz6kkb1eqp9a2f9bFawDuMT/a0ye36nySxf37qmkoK5qSdwpTAV9P6
QzhoGmak4x1z92glom3QO2fZ4aumYa6tUeF3WwkiZYcFE9QLbLDODO+NgHDu9gKNmmGKLZo5/G1+
Q4oDe93QRo//fWX+t7yL3xF5o03IOU1Xx5rkX3/T77SNb7P0lnBRqLr3ie1paw027ZOeZsSaC23l
qgb4Id0Il1VP0HTjYLDVYwJU5egAZ3Dts1PxL1PSzDmPkpTSjIHgrqcGPhOYUR6bEmBGESSkjhgP
30g+zcBRXg29grQh2/qshTX6nsrbf4kyuMsqq+m2/r//nfYs4vr79T19GJqmCsSvLoq7P6/v1mUs
oBB2gcXP6LZ9YLk4hkcdCBz8GheH1loRYXUH6z2gzg3Hp3A0EFequvLilTSdDcW5aXqrPYP13bGw
z35rnnsYKV6/WRXmWsfrnFvpZQ0FnzNuNQ/Ctm5nKkPo3/p8MG2CXndXTKH8s+KR6yJE/9ojYL15
cXDPUn+856X2yDsxbH1UfSA8mHuYBciIPu1YOStljD6s19+EFX9KHaEEeODUNVJsVpSMLNbrm+eY
5TZoNfw2VerSs6pEufWawid0lZmQPbGEchGCRlSaT8Rwya6RxD4LcMjXWu1jxgxIh7K0TNfg5Vwy
fkbc5nlLDhwBcoQCNxCEAffvFKlcvUSlb4P/4w5y8ebScXo3yf3ZUcPk2AOcZN+PsPmkF0Hb8s32
miZSuRVF8EuEnfYRVCAGvMobDsKJkreQDC+WrtpHFjjqtkmbn0lNjZvrbcUSv4mVi1NeFFQpNg7S
kFUmwEeEGW58LnOqddis2oPEwG7HUzQ5zy+oZTd2ixBhy64bJy1qNKydqoBnk/xnzw/6f5+b9mxZ
V7cMaO0q2/cYeX41gl68DbjqKa2yaAuBtjhM64KLHDBBx5KIEA1G2EqpUKL5U3q20brVOwUBT7/G
TE9CyeL34jmz2uo9cmp3pagZyPeqEus2iz3wFvUPYqqbX1ZBRpTdyu8+E4glxUxwd7LxLcgRyFkT
JUbv0/CNIc1Rxz79PRtMjPFQZ25GDhKtz5rg6NkBcyjk7lh9q5OtNPbCctAylsJXdq0aUPmblUvb
tXSXo110a8Co+d1UG/3J65oNTMX2jViFcK/BfiNA1KuuKt5DZvDezTc675Zq4Ql6mrebGyj21EWZ
9yIhxX70iKOZHIft08w8NBoaVVXL1HkmIjKDBQUsKvrZ9tIJQnkiFkCeRlLc/rb561xWWDAOczpB
cRbSEc7ju170vY9chUhE3xLXr0MXRk6g9MFZrgX6m/0MoXQnYoo9WClyPeuXGoKHMXNTXuVkqNSn
vUyz74wRsEPSGez03kKTuhyitPzeW6XNytNTj1nrqkjOgbKlLn87tf2+ab3yo0K70foa9qLY2QEN
B79v6QQ2ulUewLZWIeIId+LqwC5F6Ab4qgBXZRtBs1doAdmxrnxrK+BxJNw0FyyEgKbr0N+0Ujav
MrVfKreOzkHm2wwmG/XJHX7qttVABemsRRsmwRN9KGvrtsi+sj4etkFCOCHO9IOCxZTIwBrkUdq2
z1UnUwSO/L5NV0dbCVead9J1WOYFm9Cx6cYMeX3UZfeijbFDSSwkk5/vMQ+tq17Vw23W7TDpVju9
uKX2ECwd5ircTSqcXFm47WTvM5PRoiuW3eiaDNy8qilml1X4ig5Ys0O1cG1RQBzVaSE4b/46LIta
LMbA1Q711Ehuma5dBBHmU7PZc3o8nPP5PCt/exX5vumorSC8t7uoMNXXxvbI5bSJJbekd8masV9l
Cf1PKyDNLMageUaoJmjyITUYJGCaEm/nzTZthTgdE8ucCv99ipOXiSeeZmHOf45mWUSbT9C6vj0P
9kDIrFmaysIWaX4pjMjaOa2ab6D1R/lC8BU7Ikb1j3XXPnT1Gz3eD6eU1fO88apz1gb1k+ko5fMA
486qSqZarWDd0ZOPdXAbpsHzHh4/96C2rboedWAV0xRF43Fx0MNUMm0kMRc6R7ROazc6l6lq0JSS
7ScG51MbCeNlaMAuSqcuN0EIsUfWCk1+G+/ksqMhvsa+I3eD31DU8SS+dpPkYBDquOMBVt5UH5YN
fXdgnkXpb82iEcssMdxtL8Piiayx4ZzY8WM+ol13502wth1SzCcKRiwRrv4W8mlsZEnuE3715dBr
2ofsKzo8fe8eauqYVTqq5pFx1HjsEBDYlnz2jbE6KVzgaxaLAcydID3HSgCspk+w41n6F95kJpsE
LevgVuMXowsb9OjLm5wpxgDjQI0faTo039Vcp+cv5DclpBNmIywkjBzduJmQto5ZtFzqkaY/ZxoS
jDGQ/hM6MLGKCcBxM7Xb+C3y61mDPeoxlPUxlAspeH7zpTYcmoUVot0DcuiKB0OeVWeMAk/JWI67
aCQpdZqamvhgTX+qTnUU0VOqjlGW0Vmv/OeYictd7TLlJQiTZfzUIRf6RDevrFONcVCdtwdCouQJ
2TjIQesXaFP3XMzyIr5M6TVR5KXqsYF7hffa2W10mInJvWUbGz1PQRFN6GXdaA9gBO9hUfi7ukRu
R/nQP1T3Ixld92Gx4tnZFUGtetQg7OraI29cuAk8aW4yFtErE9LTBheoeABOFBim7qlfaHdnOmMa
CYhLpk/LUkXmEhkvYCW3lSg8ogyb+lFVRNQFafhTaYx44WKBm3/FWjb1AYXto2CBo4Dp+agIFwbc
n1BEptjRgc480hb0aKyGJtAIGZ1aI44OhdllByNSGA1qyivfPmWCTC9Cu9bPWsoHIEMGILqOzYi1
dYsxZ2eVxD54BG75WpYdrKm1P8kWbmFBXJAsTihQtc0YdKQLTZt5LxnbeGvmXsUIBxQGrYfu0fJw
2rdRAPPcC80Vyht/qWoFYB6VbJlywHHNASAFZeUiMVqjEdSWYVZbGzgjmNwcnL5Le1jnRaU9tAaB
CBLw9mcqd0ZZNb9cFVY2gebJM+OKYYMUwFhmbeVs8ILAvoE/HGwEAeftAKWD9atNGpGKdI7MjbtS
+oBB89i+hH1SbAuSN+hP6QwsWWphOKMbiPu3PdOLttahXQRP6aRjLvxR/bCRNntW+lInTv/eizt3
FHluTW6V+Hi1jUK2C82BwHxFYIJJy2SyTnn13XIbiZAj4m92PXstGqLGZHF1ZOd/q7uC98zWfnd6
Wj+8EGpFaqveJw8f7kRhfjZCYa/qgZ/iY+wveYImUmedqhQVCOROv8qsau+O3a5lEKDAwasJMNj7
Ydkx4ql/MXZey5FbW7b9FYXecRobHh2tE9FI78ikJ+sFwSqx4L3d+Po7kNJtiWSH2C8IJpMmEwmz
9lpzjjlvmor8CcB37TqUZYbcvZ/2QCAw14dDtiKTPXj0kdt5ahN1102TcuwZY3hU5k3SFH9uhJue
67gsb5LamjwLOvK12U/yygSj5jHAdzGuID9jdaHd4DcQxz7ViY+NUUfSj9U3lxEkmOHGo39K627m
EOlhbe8a9yS12D5ZpW6vwslyvMtD1sz2SYTRsEkM+vVgQx+CsiiJperM+zys4dKZNHaSuNZ3Q3nD
9aO7Kvu6wbWpzSwOjpkCOuI3BUagJ3q7Qrg1FTfuqL6hKkq+uRWm4GyswBaULcFi6vB8pQW1fI64
Xhy0mJYQRJoAvVE1Ei0oUNAYyCsugXVVO3yfCiq8Ged6K6IGfxaBdb/Ht1CmkjcBhsoLzcy6Zc4P
Hdts4CRM/bhUTE27x3k0HRBPgvWvY52AGUecC6XeXp68bCwdZzHuWXrr/ICSuudqrLyKZBJu9L32
QAbU91ppk6tqHqXPj0oV3Xsy0qZntsCtbRrkN7KYn2WOceGfF4UXZ+6HNSGrcheznWkDOPjo7LOV
0nBLvbJ37A74WG1xdH2uVZHtB9C70x3JsfKpyjp3P8Kcxs5RqUs3cP0cbymXgVKoCrWwfbL1MYkX
bm0XO3YaVI4sJ4m1CPeKjQsGCuZTT/zVnISc3dcNbJPYNdA9zQ8HWGbAX+AZXh6aTRvcpqhzKAHG
BaOUeu2YPmM9XYH5Zpih8FwFsM5l89czJSK+ox3FmJfAmBGfZ23/eVd9ttZyN8OQzgraZbkgPvp8
or5PLN1UmJSONfOrxLgSjfqiN8jVkN8Tk6l6jJkb5WTJRPs96lmdBWa9+uJVzE2o9x+YaRCPZtIF
wfGMJPp9tyKDfqWlRWHuIk09U5UEc0jz2tfsQ5850zZgPOAZZX/Ok/41A1C+/Of//7mhYzOjwz0r
bJxOuvnBKBZGI84UbED7GCPCActVsKWh2R/Q1fmn0Vfgaxrj6z//T/H5PdsOWl0KNJ13Dorj/Xsm
nomg6wTzQeBWA6124iP1GIuu0pp3UyFIN6iDJT0tep3zioebv/bFbr+0J9/vdszUOv0h16BQZAj/
4SWMlsjMelT3VVAzAkvLO6xCckn9qa15ycVdOWoMc9tuW3WGtYNt5iz8VBdId4SJXNiMzrIgLL1P
JuWlB1LvFkyt1WDac8tq7lCyBQfSdDJ4mdYikmFxRWkFPSqNwWPAk9mIgkLNpSG/C0tdfeRKDrE1
gEU4GczaA0AJSFzMZjdqUn3MsAl6U5zGp/JKoZe1vix32oExv0rffxHShEGe4FA6lDicZw8dkBid
1g+d6n/+8D4ZPRlH0/rls8N+6pofd1w4wSdrfQQXyJrMNRSr+NTTgN1agpWf2xCTRmpNP1rJF+2u
z6cr56kGBcE08QTrxD28/8QaRQX2WSftnojxTXQh2w3BfYupyGvazl37yHRAuBIXvLftQltySzSe
+qz+qvE9H5zvjhwaQfi/DAznDp43czZB/q29aKfkNGl65e41NWk8+svuzjR6UBuu5T65JoIo8IDq
epo/7kH3H2kO9ltpsuaKKA+uab+l0DwN6oDcHK/++cO5XLM+vDgE2KhGaCEbrvvxdFZGTFhoD519
HbkrvVKe6OJmVzlWogfInXixSj05XB4mOKWWBIlTuFxXJYhQo602zFLls2oEV8ZgDXRulWg59np5
naliJH6MdZEfV/qNQdNoQQdR/e44A2tQcIxO69xduhzmoBrrmBhw7xIpmdEp2MsofPjijdpzF/f9
O9UMRq8YymdEEgL79x9DVIWEMefMjxtm02TEM/VU1XYDwlY+14CnejsqbqWpDmdNUrDN384NOguX
nyoMQz4DCDsPU8cEySQg3ig47bQkhW0lV2XbJQ9pKOIHE0HWKKz0llMweQiN4G5QQuWKN5gyoacF
FzRKc7psRt363nexvhkSnT0SI6OnUpifpmvgLzgCiqVTTu0fP/3X79m0C04pYpYNZVHohcZKReED
LrEa/wBpI6DGa2BoHfGXEWagGa6NcBXRBUs+3nG1v4hO0jmnBB/+1YR66ni5ctoFjSEUIYB3yD0H
IXseRz19KntG3B1xe0M8lleTTszxxQKNkq9bpBkQ8cFJs7s4VW8vaZLJ1JHxB2phkRlhfIBXTRR4
2vrbFPD1GVFGfS4AHm+DS1/N7eoz8cXuVWmranTKsiTZDNZcffpTesyZsd5lQzCHp2B9oU3k3rlO
b1/B7TpdnrxsapjXwASjq8sjpcmaVVxS9QkNcVpVz3EEulo8BgHXYAtx665FAfGokd2M9DuxDuQ0
lI+ZiN9qd0Qy7cofmPisk9bGOyB99essJEVrnBfHLu+GmyT0V61qbkpteMQsH0BZQxd62UBxdRH2
6+PyL+lrEPW00BLt0YJvs7t8PzVa6yTi25D45VtqM9IOUZphQwgFgXVsMHPsGKdOV5dHTHfRRDrA
p7okwvuTGMlt37fPQ9rY9+wTZ2OGY7bNyzg72FpqNWiqrZPZ5jP6TilPOBE8OcfYDvOmGdT0ONZ1
flQ6hMSlOrkLetzhK+Oha5eAtXvu8+VecXpMZfP39ZDUwzglUmqobWwo7AcGs/FCsfroOTaku6SH
4m9Dm4cBg3tT6PI2nMA20L+6M1o9XmQIgT1W6OODRrQirq/8iPgLo9TMtwOvbm2ILOWUmpl3rpZq
a7x1OJhyBLxBNSNxNEe5j0qUgHWUgsGdH06tE22wGCgL4FTr0Aqv5Dzq9fBOATTIfxamT5SnUT5b
NlRT9vhwMzaVuZ5GYiwyozbZYXVyHAg0O0jkokOh+0dt1leNJHtdQ9JddX3+Eipmsh/pEu/HylmG
tDaP3NM4Z1juYYg0v+lSv7304pQ8j47YOQ2v6jLx2NvKsK3sUSc4WG4mhRvuZWNFuXGSjtRPIykh
a30TQTJXPFGTJufXzSnMTPus2DqsOr8CmZeVqwt5q0klNH+nMq+iQfOPNZaLZS0AccCOJl1yTn4U
alqcChsU2yUN8vK9y6ZqNFBp5Aasar26Rx4XPtZtdA7IM3ot+2r0KqWwHnQVS7VbRfFNirht3QX8
G14yTuyC6KTO7RC212Jv1X5rLChE+xN6or3SR8ltZ2rxbdGYFOmCOXNQEIZR68pjhHzPwyYN1r5M
fw5Z3KAbzZIrbRgSbhxs/KQPVpaEBNaEI2X05ZuXn+G4qzeMxjLPdo1yjW9H3bJSsL1czYf7MLHW
Wlh0+qmzMxi6zbSy9BaTIH7c6uinbFjt09ub0r3kVEVy2a4xSVv7xixTWgt+4q8YiIdebCGeJrV1
JqxU45+bcH54+V4c6oRvSidZDjnzI6tUvkU9rnkC1npiU6fpqsr5/C5PqFP7s3dK+wa9JLEsU+ou
SnNE7YyuTEcrm66VNA/Wcek3Xiggr+Hh1zedNmjcIJL83MHG28RSRzsjA8IQCp/hqW0ffWGivuKy
PjdfsExmvsAxExqSZg964NY2vie60K7TbnS82o7GWwzG2Yacmm4/FgmRa6n7xepRm6v99zdVVIeG
QLtnMAQFO/f+pqonmaW1NZp8B4PstHFV0wTgLTRw96V8CiJ3N/dmvsuZDKeiej+3Ms4hVbYYocJ2
+laSBCFl4G4xYztrhyHs1i9IfLgsjC8P9RSzBmKOYQnibdxSZ6wv9ybcMngqXMs/f1EofBQBsK4R
jmYKk5E6rsWP/Ja4TNohl3Z6GNz0kBCAg1gvNa5qs5brQmJEsSxyh0kh9a+qIrd3QQqEfBjloUjy
F2KEjINuZQFYOvy4CtGkT01jPeZ5S2s2q4OdJSnsYOdUewfd0d1Ud+3Wwom2YJYvuUEHwc4ZxiXQ
mv7+snEHsWeYwuzBzbv70Q9XA1Kux5CW3V70dHwrtVZe0Dc+uONkf1Efis8gHsbiTIxnpqDF61A/
DPCnoWgFbf/2gGA/XfYGUepkJDOR/Z85Uq/YdCuEMeyL6qov6HHA6W22wZjDNyA+4jGS5SKpJPi/
RizcKk3v5xIshUhF6/YpnQnel00yM7uNyB53wp0OH76vavXglbYApuFzeBmmfS3MbksWVSQ8BeuQ
V4Fd2GhzqEffSmcVyIBOT1qDFE1XbVnoJxzmm6rxu5MrwzWBIN1Z78f2rAftGs+icyeU4FWlhX9W
tDy51R13002Fele2fXqX4ppF2J0tCjRea2XSg5Ndp5JsBGJSlU4uGqN0V/Cn9ZVrpuQbOeH50uK/
bFwf4MSgm6+AX3Fx5o37nPsW0Aaj0E6KgfAqQHFza7dkyTVjP11rGUw3a7ACZqt19H00SZq29Z0T
uo9BYZmbiwIubafmWGgqh6AmbhNYFbfVTxNlpedYkvAkUePLMyziCwDTUifsdIKHFinxJGcO/cxz
kyH61o4ewziFm61K2HnO7krnzMw42k9Nq21qOVhHdJUWSdXRsqlCyncyI40pH646nQa6hw8XuRpx
3Wb8kkTJseb9vLW6cT2axJ9+cXJ+WkzaNtJ3U0fzQhCH+pEnRpCGZRfcKg+XCeYQZyBy+5iMLkaZ
zqAGe8LWuftPNI5KyCVcltCMl7QiD23t4+rt5MmvnW4JPC3d57rBbTSNnwF/9csIQTZ1MFOORDBs
miuwiFDe0Sidl4hYYMBN2PkAufWrtmK4M07pW5ird2Odl6/pgIVwinV5zhH5rrhGr6MAW6dnEGF1
rdQkIv7znrA+oXNssGqGQefOVgXr6w+rygZTeS4JlTrosfVymWdPKYX9AMjABLPuMMKwTEXcQTEX
dyUhsYDO4NxevtfWItoi9TMWxvwjA0KGYbC0I5q7YDna2bAiaNYlu2F0ry9fucG4abJWPWpGQfNA
neqNNfBfhOis35MAllkcBsSCWeN1x3l1lAMU2EA1lHuZD9nRdf1FRG2+sEYE2z6yz52fNNbaosv7
EJbti69bYkm/w+DWqH7r3al704dh6UwFofSM0eAcNkzyR8TvhEM1j06ba7smsUxIyqq2IugIwOxk
lceIJF+SFuYvqwp5DRdOa3V5OBD6uPjnz+BzW0rT0NIYHIaQofgoPvTCrCGpC+mEITDiEaMwYAhK
GNYFTmIdLzCnDgsW1/SherTcJPQs46vmyucbMC/BdVXYVBwFllA/dAORouukN4bJXlidWMYjRvi/
NkbsBwSUtowuMdyHmwZFB9hoNkQiIm+xH1TLIXypk9xYnTZY5Iwg1oPLJ/uHKxLP0lUZIDix6Afv
Q8q9pSrXnGIwh9A6MIEw1S8O7M9tG9i2rNPBtqLJ0k1zbkD+rV1S1XDhE9tN9qR6y1MZtOOqCWpE
3QYx52OR5ldJarzWRqh5Qc7y4ZIwctk4g2y+aPtd+h/vChzajtz2dA4UwE90yd+/GkcLWzGnfe2l
SYRM18v8SSFnNwmV8NWIamXZFULsC0WrCYZ1oWKMBlN/OnIEu8TlTTB/FSlOfFJJ6Vy3vpaQhuLG
XICk+lI46YFBnXwDf03JP7jPgiX5ElFzt1NlZf1xGv5xLtYBJWMj1UVemtG6sUYFzqpG8pldAXGP
5LC+9Asr96da4hUknA/c6kDMjjrdqMpgXleUqz0SqZt23lgN8WzAUjeBRDtIfKZzXxkdEJgwg9pZ
Yl3VRimQxowQHiKUY8ckS+w1qsvpK4DW3Hj5sIst6guN7jp9mU+qy7zrTLUose4ZNXGWQdkB4JgD
V0l48JJg8rj4FBuMc/XSH8npY7zJ7XL2G6Ms/6JL9L+d0SjkdPB9nFZ0xT40iUI6pBVTwnivjnF3
A/Twtkl7+S2wrXGRQJm/raUJtTJQkh0ZOgBh87Ldf3FV+XRlp9HNsQ9FFZaq5X48pXPJWqTAKQFD
QU1Pad6LY1giWPGlPJeBy/rHFLugIYtkHJy9SquCJGLDuO6yoFrgChVfnAPu5w+Iz4djXwDwBLD6
UR9pCEFET6LDYgxJKqtng6yeGNYVY+B20dTkjyHp//N7lye02nL2pjscLj8rG7MC3Dj/RqrWQHgS
sanwn4Hp99u1k0zkeMzkPqC/Ys9w+DGs0uk2mqIVFLAJKAVRZUpojEe9I7sWuPn93xx00t6E3MJp
jgYuOnBTvylR49+MoXgtfAs0yvwobJVXA/09vXh0E0xH1BcH+gdCj+DGIecQ5QGJTlGSVccw1X1A
ZPd6qGoPJcPg+zG+v6Qw9gWNiC7s4iuyU7FuEAuJJS8XZGGQ+kh/mYanwpzbGSaBeIiN3dCHSJDg
zK4HLFkh6MAnGbVkaFHoGacs3HRMCi9DLxsi0karXaKvyyCZtqZl9ld2jjW+bcIfrFaMfau2vE81
UGDz+06Jm8iSN36i47oWQfna1sBTE3qoZ9MPxKnXjA4fVl59UYJ9WvFha4PYJ0DcgkLkTHl/QbQn
9U9u44UEqhc08JMyFNcGRfDsjGq+WGJ+Vudyb3URDzsMD2iDfSQTmmi3oGFk2k4Z4+emqin0RHow
pL7rjCKAVBnqf2yS0iE+jS4oEtOGDcO5a9rA5j5SnfE8tA36QbdbZmVvH8gnLQ8VnQbd0u9KK56d
fxXT9EnP1kxZ5b4hJfckBic7Xb5SeiXdRz2L2/n7uY155ouz/vN9j4meoA2FCIlT3/7Ynw6aRtZu
Gtu7qpH5uY0cmlEu8ed1ZN5ItazgCWRrepPLC7fswvTtJwzrTkdCVpwNc/Xa/vHQJmEzEGpBn5uM
uLhwfmpuuqzGObttMp/Qr2m7OkLcyqxIeelU83qkjYv0J/AMVIZvTTizNkleesB0twnscIPPmCjG
hhhd0FPErNGdWMIgkt+Ta4Ys4dbuw3pf9qibQ6P+kfMFRdCGBLBw3YLxXXAJwLHTJ4LxVG0vkpiB
M/IFrmNlaR4sbDsbUD3+ySzpuFcY93eVNtXLJqvuCIzyd8aMvQtLO7y+fGXrtk1Txc1WNTkCp1oT
r7wze/GXRNNBXrUjY/IOV6P1KLSaAVosVPLVDO1FCQnbyqzhoUbzcKCRRfNz/v6UuBk9OOFfxzRa
KeURyyJpah5doM1NL61V1gEFHsapfjB6011bNElXKVylB9BrybZDxbS8PItesN8FfShJCUC6oAmn
OYwyjfZQC0grn1oNtqcb/vGwIMbESIwG/J7o7znesRgwCz1cEipSZGpf1a2fLugcapxSFNVUjTbl
44dzuLMIykC7gnEAL6KixvdlVbQMP9B4F21oHf1yFOiM1QMlPHDdLmP5NNqntoiv//mw/yw/oKii
ftYdhxudip7//Uup0jqoK4exZDBAmHDeY9pr8jiIpYlaj2mEuTaBezyFpra1odp95w0GC6I39Ou2
jZMjQ0htiXRofA1K7Jvoz5KpSTxT64x1b6aQnGapaljzabg0rLi2+tltNWWPNc552DbWHKAizSUE
4XJvB4lN27JaSreOd2Q7spDrYgcJFZtaWvYfX+EHyrZ10ernOEUqMUKNWhoxzRmza7UvPrRPc3d2
lIt8DQGCq3HPM9/vKGKXgVzhO9v/+Zk1+daFYLMCu+SuEDWuJmgIX8zd/5f/aRm6owGEVclz+OgX
4KLrTILwp33fZd2ZpU5HZwEVu2t2t1WQawd3hsVejoj/+DH+Z/BWnP8o/Jp//xePfxSoBKFEtR8e
/nvzVly9Zm/Nf82/9T8/9f53/r28++/7X34W9S+nu/X9P/7k1WuP3/fjj7z727yCP1/h8rV9ffcA
v1jUypvurZa3b02XtpfXwXuZf/L/+uQvb5e/ci/Lt99+/QHbqp3/GkVr/uufT+1+/+1XTeNu+h9/
//t/Pjnvjd9+vX8FmRM17evnX3p7bdrffrXNfwngApYlbEMXlJDcvIe3+RnL/hfobo06jtYJ0g1B
15O5Shv+9qsh/kXnVsMbYjMfVZkD//pLU3TzU7r1L444AM1YogR6YEf8+v9f3LsP8q8P9hdWXOcC
aV/z268fINQKhxEOAZdX8f7Q7e24BNNJO41FRz4sM9u35CKh0LoOCuAkniUCU1tH2NWzfRQOEp9x
UQxebpPkVaep2y9FPVh7JpFo0P+2A/98je9eE9cY/vtfy4+/XtWHEyqmU+SkoSY2Dh1JokwN1E1q
yYvzfLXtCWaL++4FE02YkRNVOr3XRVUzeQbe/7UVmelBynR4lg7hCstAjfJrQ+86hlaB2tmIRIZI
W+VYnctNr84+jXjEqrokIT7zDzb+DWKGbUVkoOma0RhBcXZFsgR4EUa72EgGcQ29Nr7mRktjyQ1q
lzh5s3kcyiG974cp0JCiJ+46UMzhQRtbtI1Nbc0L8r5z0Me52bWjkcy4s2tsGZ7JGOfb5LOS9UyR
anIFUs4m7883ytmmS6e6QqdxtiKhHVD30L3yzbS7i+oxeXQSMqpF7xgRxVJuPhLJUzLNtStAt7Ea
jo9a13d3HFoR76InhAjK2lSnCwOaxTdb0TTWmqr9QlYUH7WRhCYEz9o8SZQHgLymiUl16nB3Nt3U
B5U4+SSZIo5baUNt4IKc/B7HK4M4b2RUVixMO9SBqDdaSgNW+jgUIF26kaGc+kErT41gP3pDOjUL
ynKTHJXQ+db4GJAdJfavwTvUdEDAYS4yAqueO7DEoVeNsqLv58SOet2arUBsS6PqpVHM+rmCzPFz
GKPqqSkBpS2ianAHeCmS8hqwU7DSCp1Cv/NR+/ICQgj/EF3eIHDQiUP5O76SZtSRuhjSCQaVolRe
Pbbw0xJCDzWfe45XGFXwO5I61icyUgkMB/uJADtLfKyH9CbHfZMUyc/BLPptUrBD5+FvsFS5Pa5s
qVDFhqGPiWFqzcb3RoSF16SFNZvByqvrpkL1HxVGcTtETrAMeq71XiWUsuL/WNp0tHw0O56qJ91P
Obnh2SGJ/I0snrFcdFHHK0g4zBs3KyBxDK3uEfOi7zMzgmo+6Co6YSK5wq3aFAU+zsLN8QOkjb8M
jEw7DZUtQRsVgICZ1SAeXWYBt+CV0djjne8q2nXgJnVFSo8FdMVx0JAtO9OVP7UqapuF5aZS9QZj
Kh5VdxjeIhy5p0gIX/X8MciudEMpn5rMFBsp7c5fgHSFiYZd6AwJqiB3xGRFbJHcSvpn0PMHk9Go
kIn6lMYLta9BLLGawsin9mRXym5Kl4WdxDudQ8xnRaANr5oE8bqw1DbTIBcr0UAdESkEDdhTes8c
Ep5L0kdaD3xAh+ClxO2j0wvIxKwwGrAhiptvEnuCyeuHWn/ORo1MUMnufyHsNNX5y+NIeGerCoYl
0mI/SZFlVxLvmsQBjpcd87GAay5V3z33pa6sFMLPV5L0YwzSNZrsEfbBkaifqF0J+k0uGY5qB3ow
MFUYp3IwniiwRkHVOSq7EsQiHGo0Z0TAGxKQpTPC1wvIYMuV2QGeS1TuUyq718gc0nIBTqr63pgj
xw77Dj5jZJYKk9OhINAj7vTBXRR6p0n+momXo3SNfmNNAF2WyKfze6tFDeimDZTRKm7OhMFjCDLm
5J1K6o+VibM5CIjtkQJgQdpC7VNVbP6bsYRzi5+k7YFgIIK+hUweRyeVdOG7QpT2Eo/j+ELSEATu
YEyeRIa13oM3Wz0o00hLKzGyak2+NCN0v3L6b20ddOdIRNJTNVn9TsepzZcJ3cZoUzGoCJb95Iwc
0qFqvjDUiduFmRXjXSIETAacBrdZRb6yQKuP1FUmwSKOSv1HSfUE3mZqCyxOSTalayz94IRBayl3
oZiyH04ruje70QhMDEoBsUHV+2cV3Qkjo3AQpBrmk3hQGrO+L/QpjhZlmln7aCzJfxq6xrmpcGMq
LKCyAACXdJHWpu3A6BiUk/aAVYosUKwX8scgrKJY1k3VHfpOs7d2yjDSw8xWUTKS+4KBy4pXFWSJ
26Do83Ct28ROLBFCFdEGHIz2e5mEgbtgsEg8ShBb12aUhztWAvFBy03t1s2IvPI6GHmbPm4YTY25
O17lYZw0uwhn/Pc8i1LIa2qJ3M6MdFgZxG02NHJuUFsotENyNA2YP7cEJalHa1TNhYAMszVUFr+e
6dtTDZMjSV67fHC30MSgT/YQZQgCaZg8qOWj9BkVO9yBrjKSKn+kauofxTRFj3KC4DW3O0hUIZPE
WXQ40ZBWtgnrV81pvo0gm6FNGTg3PSRJ1qurF1x/KX98WqA2jpK683d+WMLmtVxSIs1ErfuFA4nf
Q1vR1aiEBDmaJUCbfTVVrGlLm/g6Y57uwrrDAlxJw1mEulQsT1dapV1CnsywV89BJWUDX9zL8RFI
+ju+gLptOhRSgR+v3EirTa80LAac6ajkFbMVwhi4KEzYdTR6ZvUSze84w8wqRiQjJwWqyVixs9Mw
95ZvYPIGmUd/iEmMrVThtZMFzZKsJamumev2yaPERuJ7kHJaCz1+BtcTvie20rxM4tuu4xO3VS4M
OwuwK3Ipv9O4rTcEOEm3VxpYF74kbSNKH5KphzhvJSRIe5UrUd90IKMeFKifOqYbVd6M4Jq3WhND
zVAz1T8VBVGNnmpVkcukNGFI0fbODVAwSEOxC2lvYcEsXxVKCCQRVnu5iZ0BQIMIhNwgkURWAfi6
D7nn5oF6pYQ1rny0ktGqyiQLaowu1zZ3mwn72jBna9JfezKskmlMHjRhCnTfdk5Fa1vPedWC5xBc
g7euHuUrqaeh4+mBQr9dMwdjXaQ+ynu9qobzSERSu+rKKX1tDVtWy1YJBh1uiWvf50z77nHM+zdu
btgbhvDNXaLq6jZI6mnfOEb2IwiDWl3bCM2OwAfrlS6pHTqCBI4WMhKEJsSWeWKErEEOiIp4qq0W
Pn3NV6SIoHvr2CXDx6R/8qAaoYJhCRZYsJZl3l5R4znHhqSYa+KEx2/E1Y/ncYhJAJdhOr3ok0lY
doEecYK895CXA4HzeqrQ0+wGasxpakZ9QWsVIlvmFzZNQ2aj/rbs5mgqReHIXNS+w8HvVk2AnlMN
OtbRIVxNXYp+XNe+Gd6SOWB+60O7WaOWtnLP0BzrHA8siJejFo79ph/qfGsLvGPrnnThla701lsk
lRzrr9DFm5KOCXmNfZECj8n69qpC+b3EjV49KkakigXDkQTxSxGQKzAmibMJGsKRMLKZSr/ABlsv
hZoFW8Be2ZOeGvrSxEOtUdqU7uiFA2hmfGmgdhgRusYyM4J0C7Qt3yVT0LCg7fSbFLGvxoQ2cTcD
Ems8jBDNgr4Al+DjM8DO6Ed0GE21rgC6Yb75qSuMmDDEY9ZfqEOE4IJZCUpDhueWvhVc8NHBibbO
r4zQAa5h9Ly6pdnI4CZJS9iOBIFmGxgX07ApcESjC2d0hyxEx586jSG1RGxezwqYR+7e1RmjRbIt
W2MC5IWL46crprx+iHxf3LaWBuqPZi1Cxt54cupOP8OU6++A1FcPlOuGtSxGYJGkjVCIjWErNz6J
nfdA48oXkQOYp5Srw51G9Pe2J8b7epjyCCQoIGLHLEOVaOAM0apwdY6RRiqBvWIg3TwgiWS2PFhw
/yPQ30+iRsUD85gd59mmjqCyxOJ3OzLKvfENI7yRE6CapRIEiubljY/3pifT5qWPnIYLTIkt1Svm
ySOSuRRwk6VUSu1N5JF9g3lcIziAwzBydgtWPaJuneeGW9nZslMm7eno6KxDshrF2RQTU8HB2qCS
gtjFukkbBboZVIjx1hg7c4XGk/jFKjrkSN7XpUzgz3KvKc4RwQB7bcgYkaV921KsxZl6JKkUxVXU
+8wMXBVMEbzqAQdaVe1F3sw+4WBs9yYOqO867iJlYWljHUCAgvXgZZVlJrSjJxp+imMi9GyAs5BQ
JQw6gHEzcbI19qAvcP3kLxXkmm3b9tlJbSwTD2NnPdUq7TEvgtcTe5rVdE/Un+DtWXeqXLm5xd67
NVZMS/EhmVFnxVc2IZ8s/+jg384rm9+TYirKpdFAR1hPuhq8qBpAkCB3ufiESh3+UE3SQUx+TGDO
TuVaxaOQ7oRs3A1Z4eQvhtR5nmFoWrMas5ErU2/WobNA9xdamwgtxnPQdl259tuJIjUuc3vyMPUi
FXe7MkRpH9W2siNzQ69XbTcwr3XLaA7IwXq4xKcxuoeybDt/FYncFatmaAOMd2pYIaK2qeE1V/Wd
dalUZGiMPmD9B9O2EzTncakUC7eh+F2GfPDZgk5iHq9jRG6cS1nnV0stkwS3aEHscOvTVM562rft
WtcC9IPoOEKctiiJezoNmdF6NVcOuspUm9myHSd/UxG4aC1opWJlykzu74u2o/W4lIXbvk4ldQcf
DosjRgvABqzQ6DCY+6yuqeYIkOyqGFxRZ9fPVDHVS5TqsX0I2oAiCruuaniTk6o2TsIwvxMJZVmk
ms13qM0s48FHYbTlZf1UTRGfRtdkOabaCRDasO0OBbjv10Qpp40MBxXFYgt+NdeCh15xC2KMSYM8
JMpzVSfNTclgG1VnkY4eAuNmAxW9W4yWlRwDeEf3LATTsxvr7AaTS3LOq2oKyG/EpnFCoh2UdGBt
AoNyuxyPzJiVcNcVZfo76n5Ui9F8QeD9mcsKQJXpNZ2RvjS9T3kbzAvFom+tJyPTkZTAcTo5otee
IpUloFWJkHeMS2YO1zr4uiHeENdYgKOy4rUbVOfQlQZ9BArscNtkWXznZyYO3pZDjPl3Uy1ZfJKJ
NMJO0uhL5v7vInIbdUuaJiDaOMqGbCHhmT77jVGl60GltVC2DqdmjON0js0By8mb88O3hGDmdU1v
fhtyLd5LadqkNrf/j7nzaK4baa/wL8JXQANoNLYX4SbmTG5QoiQi54xf7wdTnxd22QvvvJlSzWgk
8hLofsM5z2mJS5/ZJd2veIf9pV0GxjUI8x7XJatPE2nqRylGeVPLjA4wKzRk4Oa4/q6tAQTpbCm/
0sgsPgxa0rzGivVDly5byQxpHBrs2gAhXclJfRwkSTh10dIQqsW1XrtNg+UUb4wBQC/CSUSBjqPT
JCKxTVv7D8KZJxfG5HkFzcAjNLYCOG/ZPMWlPf8d6sFG1TbFs6+Pmv08Ei+B3hI98ktMx+8QSTyq
4wxT4gu2nz1wuLijRTh3S5ag9Q8KtKnHZ0nGRenFHR9NS3N0lUjIDuui1Q8JAWZ3xFjobw0FD1Ts
seJAURWzKDtSIMuTpaCq5OErZDK8gNxYXoq6jMmzMLLjOCIpo4tfafUZ2/zzxybIsK9WvlUfGt1a
dNBH7JngrhyCstY284Qz6fd60rX3JjXOLR12569Od06yzvZjnKQh53F/0vLUue+EKHNmBz3/JZH1
NW6igcYCph2T62IQ7+O6Zb8FzqHHIXLyRyoGDvjGhGmDol88REh5wxFvOr6oZUuRTPfM1FAnU8YW
a4RsaZ3Va9dRIaG5gftq1Os1lVtJ0lFkzX7Bcc7iOLpPY55XoKwA7SyN8CrWMTL2ckPGr9AjEtMn
N3dRfkO421ujVv4SGx3i2ejWDiqsUQN/1pvZ/HTafdznLAx3qLI4CCeDQAVeSKe/pAV5CQerNEAG
meSuHjNtpWiz1TKYAQpwHU37RBzBvjJGwSibb7YLKCCJKLyXeeN8GgPtFGW+CQ0CeQZjIRTTaDwL
lZ7T2gXF1tM2iEOHRbX38xyCRTxu2n1rkWOAhYncKzrP92qeRYetek2Yuembwz6xGhhhGDyf6KpJ
DHtgD8Qx0pXd8u/l6f9pZ/A/D/n/y/7gf1sr/H/cBOxT+P99E/C6ff/9HzYB+//0702AySZACNIe
DYFXEdPxf24CbPtfyDjQV1Eb8p/d3fD7n5sA+1+S68SFfuHoe1grS4L+35sA518gvEykZkqiThFS
/l82AXQw/82NZRIPwaLCRm+sIK5J9d+m73ufWTLaLY8Mrg5Goc2QA2mIrcUJzCkfUSrBqUdCyQhN
teaxMlyE4tTwXI36eram6lTnQHBiCvlD0QzdAcCIgzjCzU6ZXCvUxSq+K8RBqyZ8RGmsHjF0gINa
0veiS6pAy5dLgS2Jk2VtwthoWSxay3GLDXIjonXwsQA3h8piiz2gbPeE+NVOA3d/BoOAmLQgmoUZ
MCLSWBQkDzzse+QVnV2Vmo8m6WRgWKhWZZUdTMfQvYK0Nc8lS+FYxnl0DysHYqh9w1Z19fOKyu9T
6B3CXSLOvMLsnWOlVYk3uEvkV+YmD4D4/7q4oLyVcJvrUMctm9rfDOiLJ4C7+KVMiX3ETprb0Z6/
GDoxg9krBYg/MdrOq7X0y0lA7Egz3bpSMrooftU7lSDW3dTTcbldWAosl+giwDVVphsjb2/0J83u
sd0qvG5T/F2ZuvnatHhLDclWVo/G0utSE2UhDRr4WtF+GZ35OAzRNaMvvOm6NHpzJvuQMVmUCAX+
boZzby9W9tsY1o89QJWRv1HccZxl+xpkmQAdpYwNTnIZmsDYoEpndZMcp6r3MgVjUU0IzQeOEp8p
Uf2BZGbjBI7qKwpvdaOX4AFMEGZ2pz1v4E+gBlgFGlkAtIVnjpt9E5Uiu1UTBS2dDWXbStiVbg1P
rsb+oSij5sziYu+Jk+v8NRfuGBTImPxh2mTQl5ryUgxGYdPwBWHT5bZoSwTvdXEdB4bIQp+uG9yN
h3mRKde/+qqNvIE7Aj/LXkUb9E8wI/l4IEB0rtJOeWdDbZzW5olqB5/uqBV+b8eaD7z9WZnFD3in
b6EX54xhxh0RePGp0TyzUUwbujw7Tsv20FWJ35PBANMg8+c8zp4ZWBWkok/BMuvzo72p0Zvz+mET
KVrayWQ7s6cUDG3pp6sN8JWJ4CFp8p6oBW04UAAahNGM13SvJscYB35M4Bj15hPZycZTD56lq2Pc
vHbG+Z9IisFtDXpqmUei2Q6OTqUQlb1+JAu3O6xbJAM+Weg63SdVlnFZq4gNEl1Ns9gXIToRliQx
xw7uNhPn64EBGKg2laBpG8+L29h38ZBM3po4gEK6xn6zBxWMcfy1VVX9e13X2zT/Te6aGQxL8j0t
7nQc4ug1y4Ywm8R0GrPobIydw/2l/1llGtIuVqcqT0uKrJa5RmW8C6mBmEw7D3B0emSVn4eyNqsT
0whgDeYZP8fO6kH61cRFcbRL/a0e1heBc83PVvuFbL78bpTMoaKqKX/FdnG/0SWR5Tn1oV76QMWb
cDZT6Yu+IcUsIrPQodxtTHFxJys0HAxlRf5a2u6ZqXV2XadKD0fHerCO2ChICUbQHoDZerVk6zJX
7XovzAeR3pC5VM0S9kq+bRc9ss8Awb3cUePXROBpqOb8qXXEb51Nkq8rHgypbpY2tj+2qN98hKKo
QN5oO1/2gHlYSDa1YZwxch7IJ5d4/5gEhnQCDBQkpinUWLB42/WX5SBUYy94duCkcoL0gV3vqyQ7
/jSrpL6FP3zbzWC5OoiAZEkyTjV1phAFb7te4b0VJp4apfbSegzLHguwqwakWA3uDz2GN0b3etGt
rD8bpKcdyqzYrhvG/4D86ZVpb/KR5/S7ox09Z/Ufa6HXr9r0EIHwYMpPaemK+bAwZDK/2Ko8svH9
2yGA90Q9vGusmY6jy6kM2leOkYTzLsm2RGPht4zl7MoiUCBxTI/UsAZ4SNr7QrOeTVRlFt67YNq0
81YYb24B4QltuFfNhXZBllzx51dTkOWPRNIB6BmRqZZfg2RuavamOm2JRRfcactRS7WvmPTY0xzb
Tw3BSF7eaJm/YQPjdY2d01LSTKdGEOGl4CFsUOG77cDMpBiRT2HU07M0O9RCFcTLrPLZ1a4WDLDv
oiJ2gQVviWXT023fnojkm9fixR70K7N4Ipb5eBpVWQGTrzPWaI5qjX38IFPP3BxMcQ4b0bGNuLSK
/g9AD4V2jMVGkW5f/dA8DKxV05KNC+NB7JlGQwAhe6tIFOehlA/RYNJskLNzcklbOfRN9Vvk+fTB
fTaGhJc3R9rJ7Xne3JspFseVYLEjIS9EkcWG65FRg8C8ZIMCRVPhS7FxnQZjPe2kvsSn9WcoVLA7
j1r5AZWZGa90BwYhD9s4XOUSv2SYQw/ZRnhfZJIhgfzrgFTdSwcJ1CvqeQXGGq9N1Q1dwHiEgWEG
WduylosrrDcWf33QMQo9TI1wz/UIfdZpoCGlptVwH0vB15CEpKkICo0CR3nOnQorcq+xKxyrh1G4
8LhQpl4WYwDSvAkSKY3hATjwJSd75UJo1AthXyCFohLCV0TV0ZnZc/KKDftYcMk95QliezyDBxRS
jb9N0cuM0yokJBcXttVyX2Y/a84wXGd5+Bit+cFpefdp6nItza5Izf8sSWwcFrxsZBGoF6b1xIpq
5W/ujhZQRtH6hTHe2JlVXcaMlAHpkmOpm17NMJCXTcgjxkQyq9C6s7zRj9Fgq6DFPVBJosTmfqt8
O1qO6ewATCWjjljK4sdNHG4oZ31EqJWeypwHai4xD7t2Gt/U1XJDvtIETMq4OMy3vB2cQokXB1lh
IvkvW1zybXVJOc9rZOGnrl93FlT+1ANrE2uzj2NZWk9WM97Ir04Oxu2oTTjo0/qGr/axdko4g2QD
+2PqtWJ8b/hBhzhZco995K1OslQwy74hrIk0AzYSFbl4xgJjmxX3uVPFes6icgzFyF2Uwy4NKoZR
DKOZ/rk5sPBSaz7KRDnHbbG1i6FZ/bXsUsdvzPkEvLDyzUWAJZ0rD1DKuaqr3BPpaAUOys36h1QQ
FSj2xSg1tvMkGgcs6fiS2N038Wp36Tg5IZ/rH7OM3ru5iU7V+Gy2i+FvTf0DfFD4BaGBjMCJkmbH
GkxxeqZ3s46oxi6rGS2+M2iWh0iIbQyZSgejNKBdJVbqtzKez3ne/lakOvRNVAa2Qf2TaONN3va3
GPgILg4Nc7RPM3PeA+zDEySu5pCLtg9GtLlePJbnhBljsHd2gpUCA7gG00thcmaTIJU6D30lStiP
HGCRHbWnpc5GD48q+/D9z5/XaPXdtKAsN9D9uFH6YGp89oV5JjFEfKgEWPtUOZ9UNk6Av2a/gHJE
bhZJ3xuwAF9buC5MJjt1pFYm6Xx9ShSlV9YRd2JhvpS/UMVyfA8cGyoyCaK0YWvkaG/UQl6JqmcU
4q6Hrmbz9Unl971TQntjhR2OkvlsbwJKJqCi9i0HHjZ47tdsjaLDSmfgk3INRCFnzmetxnWaGAaP
Coyn2UbAY/fd0jdSIXx0MwHSUNTh7u05sKmRHdy+bzllKpAarfaREHQWz9rbuLAvySNcxWV27eB0
+FPmVyzozfweA5PLgo5Yu9ZEItFZvwEvDF6UMjPoemgOA47/U1vPxnHM7Y+p35fJmTRw8QD9Isp7
DGtb7pFt01GPW+FHzpIGTCxP1OYr1LpaenMmm1uiAE7WpqY7PRc4PPEhahMo1W5ZPcxFT1o+c2HJ
QhIN2GckSq2UHI6jeSA3E9/geNdQpoca8Cz6K7e869h6XdOFdVqWGQD9Zxaa6DB6lVzmPULWSgwA
AU3h1frWPEoyuDCYHtypm04p47ZbV3L3VHFZBVNaRh72bMdfG86JvirKE1f18NIazlUN0+gJcpEP
GioN7gjcP6VuM5Ss/og1s+/++ccwZ6EBLVbFpGHV9e906pZbdEtxaGMgrzP3EcJ7e+/kHQ6e/Ved
YSTHJB0Q8kA8i8uuRqb2p0763VfKSnJd4re6Yta/VhJv1zQcGiqRw7a6dsjUOfN4VYqTGoTm10Zh
Hxch/o5Okd2U+/oCgOKV19+8biXqk0zAlTb68rVN7DasraZFEczhwAn06TKovW+76l5vWQnTCt9p
WNiPQ73zndIxCUaYBwKGL8T9s5KPvbkZl575EzlNMpCNe7+k8pS1cwCSpL0apnZWS6KOLKHHi0Pj
VTpuc8zVQIoa7OK1hm2vL9Xm8yq/G4hCz5UePdaN+6fIIwsP1gY31xn1a6bFARHFCeyHOKwKTTsm
bUN2R1o/JiTy+VrbfkZW4Q9j0/kEIiQIHeg4NjKpfXtzPtQgjXt9Pay6gALGfDwAv+2VI1oq2e/l
cTd95MTY3kQIx7x2yu8abcAIm2cWYVDdkZX9ELTtr1VGmm9X5Z+MSGmvim0MQjsZYNLSO8PN4aDn
RdCxLPeTeTsRSGuESGkwhkaGX2q54y+LQ76ndsIXmV87sNg2q0U0AKtGDcEoNNeNpwgsXLwSsNov
tMBu8xIz+LojKzDXFrLHDDCfWDwNDyVCfmPm1k9ZiPiIlvZSZNjoSpt4VfJTT4g8GIPpsKPiob9S
80nfTufNx3ma+daaa8cOKgqv6IavyyMl+nch4+mYp3AHJC81XpjIPnVVdJmsKmhHHXfklD5jTjS8
wmjDwQBP4pSA58sG+uHYl9A+YxugJYp2x14O1qzTwizJFVhpuLl5FmhW9sjd8pLp43wXxfZ8lxo0
AMZKypFrvAOPavfHPw9XpudwB1cGjdhzxF1PbRnGbElaxPdcnJbjaVZuc359WGn7ChkjecddSsZT
ikFzNJ8qy8Dxto1PQIbI3MAG4Y0EFh0iXGeqolJrB8z8a5cNPnu2X3Gx+WhCqeqMpgszQ17tuHeD
NJsZlG/LnWG3gvUVFZ+bEpOlO8Z6uyWIW8p9nTC4zcACWzxkJjsWVb0NOkBmtZJooLSOh0FvvpAi
viv1PrED5SFLPkv5gZHFCGoc9mVjcDLt0ZXLCrYinRjVTI/OZiro1e6BeIO7Lu6re03tk2y+rLYE
A1Omr2gLzdMwFt2NkVFlL+XbyM45y2aNCQ/HAFaLvniuHRRJVtx3fgWnwXOxR1yGsnUDS1uHMHeH
J53AwceK4WvLAKhdTio31EnTHwaTMVePJN4jyo26csq90dSHQwzH317c3q9WZfhdtD9VqDN9ZW3N
68c8NflF1nDI6uIhTvWbUo7pFTE+OiJtfciIkR9dg0LBaH9bnO3MpZJfHZOTIHYMvh2ErzP6oVDh
+S8bffVTYsRG2wdjNvmZEs8EsBZgc8/WiNQPRVN8iDvnJ44Tz5xj7ciQJnRgGzD+ycugaMsWrcDn
nIGDJg6X4YCgsLOJnAo3Oc3+En9DdwF9gUXZNwbqKrxvN2h/bkRbwkZtsmOVU45wh/iRottE7TEe
HLNhj0oE05PiTvdwOB4BFa3ntk7OICIc+ALrDHydlqsdgzJb1zOjECIPCyqM0jW6Z0VaOEsl6Zn2
0j5SFTrhus0uVb32nTKQuoDdfFSZcef05vSQofSxFU2eCb3WYTpwv4EcT6tbDYD1iRkOEWBaNByt
xTrDJGZIZpb341JdCZLLO8fAXEmLGWO33MxnDaMCLhoLIehEkA3H4tGRyJwmnK6LykOxS0cWhgbe
ZvZXNm6TVxQxxygxle7HGEvtGusqBGUClK821OWfX0XshYzVqnxiPXjhu+q70P5iIk28rULhAU/6
Ox8cENagb5HWrm8OK1ysNyjriJ4MN6YNnHnyt5RUQfnO74nX6JDUZhPQKh4VknIvjvs34SxsGCK8
Osao++ST0Ft10QL5FZZqv75MG2MbAzuRMwliibd7I9niS5WxWd3c4piz55rZHfgLKLFb55IgJv4A
DcGwKQL2xHl9LhGWe+v+tG+24a/pcl1mkMeGbYeTriVHJynPBXF4XgJC1NMqOJLd8roR73NgJoHe
Slh9CHsI9XGS7CZsIgtbMb/nBAKGTk/rPNiTP7d9FZjU+ZydOkrK9V5DJeqvu4JbR7nsrJUNDmR6
La1+CThNhTft0XZ0es2ZCecq0vfqHy3yOgaOK+5cnYnVQLka1OrAvbyFU7wswUl3iOBLvvtJWzwi
jNqrHuf3Vve85Vbk5Sm32NTXL6iwr0TzDjftDp/O5j+l3LqwIbDNtaCEoSXRyO8s1xth3teLmJHI
GzJQ5CQ/Grk53+CA/0Dld6HCmMLV1dTuS/oRppZSNSTqRLg6V9in6K34aLpIucnFOBMKTFCFcFK/
TggKLbWYnRuip+ZYb8THJNRzlymvDcRq1XeiocTEkxaM6VaFW5GVVEM28oVsC1F4N7goFxIctNAa
yiub069YM5hHJkkZmgvTfEAaw03UpjAN01dUp24IrjwJiog9WGvP46UCnWQp65IQPRo4GdRVR07L
46in+RHpBqcP+cycfm1552Ybw88p/pFwTLxMxjkudn1EV6xReLYWjyrSr8vcxz1qT5NAOm6XORv/
ToPd+3LtBnhCbnIgexbOfqI+ARJt11yvThmBMLepTH+jQ5DUF4KVp0pvNsxT/N7mNv0F1flQO5P5
nrhRfmX97y9Z/LvZaBIo4JNwLssnkhuncyKNJhyzhsVugxYu1WJ9T06AoJFouLB6Bke2abFNVfEp
3aioU3f8k4jtb2sTUSq15owhkNEpS+lKVyooTNqPvp/uuyT6aQSOiXSHjccN7CdpzCOLvBNLu9U3
18Tx9BWMjsUccr+D2dmd7enWpvkijlXDcN109/2EjMfuGCMnlv0jbNSt1Jr0kuTMSzkfRZrzVdfs
z2U2vZnIfBJtu3WM80i54lvdQn9jZNsjMIfKa9cNY1xqHyllj/NKnGbV84JVoJ0VypPTMuW3tTD1
u1LPfSdyvvf8P9yKULpDq0IMh6AGXbSTfMRyJ5fU3XsKzh9hNo5/XJ+S6XFczAQkd0GcZt+c+782
d3/TbHa5sVpDozddVGha5aFkijKT5xDFG+3aeJPYj3gyPipGv5aVUkSa3edVussc6AtROTyQN7no
zyuJLI5OgU+6UrnPYEn+yBOSP5g8zR3KoBbKJ7kC7ICBQ/cvYPHmMHOs16gt0aMU9g0eDOnZM1pJ
5ITsJcAjbmp+Aaj2CsxqLZjfd7Zsw3iRJxyLXodimI5XbHTfX+vSoDKhlcOmv5N00K6lPU+lszwm
aw0kvZ2Lgxmlx94ilLGIhxQfyuvS5NPJyJKraGMiieSTrVfiLqahT0EKnKQoSRO25i8odqHQFuKB
QDx7huwLn4OI28bl8XERsPNa/80agyHJ/Kcv2LCDx5+m9F0CG/QMLcmCqRrqk8qYqHTaFLSZXh3R
SJt0L4jnu9LwTI1IzWIl/ES4w3fKUdFt6y0ZzchjUk54LtFlD1tJrJaxmTsTrx5TC/a5j56AeR7C
SxZvzQ8UZMLQ3epla1LnXBprcjSijkqyL91AduTN5e1PBRHN75nMwK/P8RC5KMcqOpyoq4brOHdf
ztRdWgRr0BKQuOUCyqEmO54N0G4qebXt0gpTowVeMrBW199xCTxDeVlOWRwWo/5c5kmY5BETe+0m
YjHFiDlzfEcaz6ZIkHTqHdfqwjVucS306ZAxWzHno8rLs3LbiuaB0AF9mD2XuvBsNGgyzKioPIYT
xPzV6ejXNNDTSRV96g2dGhA2fNauhfo3YezQ6dEn8ThHJL8fvGK+6T7WtWEds+HUJt0CI5mCDNyD
Z41F9pmR7Ek2MCt9eqgpVwlBO7RcyuEVc79cotwDR6eiW9ht9k32zkYGdcMQcbSj+9H0IvOywTY8
ix82TfgfFJp+XBUE26URb96UnXNrTb2l1p6dZH6HZHca8/ZrG51zKsYrzXAOX7C9ZG7xa9wc9nCK
FFV8FMIDZuvX2brcE97uWP1zwhJCaNt8YBwXA047sAxDcDih61N8wwcoYriYtbj2nARH0Kz1i6dt
/AhHM3dvjH2YWTQjSPmkeKhi2OjrbIa6Ayg3deO3tReLZ3bqUEBrdCL8KY2cn6xdYqilfXNXxBZ9
3USDYukAY5yuCpaspL/pxldDQXdaIltct2FZbxKsO27/t9AaRl7Jkw40wTP1inx2YdbHhSjWZk3F
TRqDqteJBSymzOs6g6Kzz+SBa+uiGXHtazhAJO5VrABsfPGLNl7iLif+9urA3S0BGedUwxMh17L4
GNsJoXAypHCVyfMh/ejEElte+02i8kz2k2iEszdm31Z+cUr1RQjbD+rOjpxvSztUXMt1Je6noRPM
W84W3iqWqfJFmuu91OckJFvDzyKA83pkEuEECMLLBHOmtSwlV5P5d07xFmVcqkdNyt9Lyjdcme3d
wFwj6RJkfY59p4mYW9BmLcxIMbNTDZytSzReuVu4su5rk+X0UjAuakqQ+GQ1TkEc789PpzU3iy4e
dA2Z0/Qxia7y8roxDgQEcOG3SYlUe4XkP74ivqsDW/HU6HhvbGv4sHW6iUXoKwxSe+MfbHDR8u2m
k0dO3XOOjM+zp93SF4tfjH2zY6mvX3oxkSMVaW/srYhphRwG94qltXOSTUEl17rGoUwwD+e5dkXP
BBpfNp9O076rhZjFbB0PrHBJ7e578yChtpL3FQ8BKLxLNd4L1zrBsOX2d7eOiSfkxnbNeOLJdo0N
xtBt/cfFweGpbkacI5MzoUmEP2Mu4JnfPMIVezGG+OHep8oyCS/3cBdXPkuB8Uk5DN9TUk3X/h4+
I4z0tAlA4guPrALwwJwmRP26PWkvssP6gHv3LiGSAlnC2IcTvga0TPW1rj7J0N5uB2q1xq6N2zPi
uCkwLHs9ZEb+jnqkBptMkVOW6ruyWV05CjKyFMkJV1HgOKN9U1jR92JYOThJF/J75hXglEfl+gli
XiIUkuehGlGttUj5MmaH1oCE0yyvjOjEA3sFV+uMU7x1t8qZlgDSBJvKqvYK66OyCftoxWtnReHQ
mduRbKdwjhH8aRlpluiqt+SpmLpXua/58Y6YZIfRezD8suImNIq+4ycEP6BZNCx+c80I9UwDW5xG
4iYJSZooOZLHrLfsg4Z7UA/GUnnVCjYhTxx6fj6hGgcQeEge76zVA1cwfBpyF6BE+z5SXqoGC2Oi
LL49YpJcTiMjAzXmsoEDYEa27GpUT+w1TkXC6lbUjGtdHedLUg6PucOEMV4J1C0Is8G6UbL3w/DR
FmiH55z4AsfUDvzhp2JKX7Jt/m0y4d7Sm5YF+21bdc/EJNJ5JATAI7DBxmSuJ/0Ni0VEgKeFiiSf
Kr9lYz8JuDBRE3Zww8Nxoq2yupVat+NNEHKnsjRgqRXZuaSUSi+5j+YZLtDK6zEUu6OEcf2oy09U
ds0lzrpbqSmw5qZIgzkexh2J86TFpUkBQyR7MpioCEzUykTiYTGItvQku8r1RsBiJ2eEs01q9RX2
w9c65NgJLIAU5b4bVlrEMrRcPeYHPzyQTASmPwvKCmpzFkCEwukPuKCe5gxJj2nFNxvtJMn16XUX
tyBaeBmQtntGR/R07JJ+W9p3oEDqymVXyrGEMNwJ6b8hls2LHUKfOQ0aY6IG+RSTAuR2NW6aoDZR
lhBHZ4H5rNP7bJFhvtqvctzYPJo6oQ1RuxxHRSmt2861nsqa2TK5cXp0h3SARqvtP8HjBIMCllf2
KufCmB/wfd26EbuIcuOnbEVcxrbA3sERfOtwYWRczZfJJt6LYLiCDXeNbW+ww7zLH/q2JOpc1cLT
0PwFMyOxK9EtmPEiJDWJnlmHDIEq3+BDQoF7deyXpPkrpu6bxOact5007rG5KXujIzcTQkw6NR7I
YB6CYsRygrae2lRjPIi3eS7i+6SoTrNuDxQNPSNQOb2tuX3MDeZLZm2Rn+YQeKxYUqwIQiT0aZd6
wK11caPl2ojsqadnLPUj9phjPzevS0amKuNUzFd29LUJfremt5Gnt0/SXKJray44UP5SCFasyql2
oWtNda1CbYxQm6iLkatPhDv1pdGm29Yi/a/mX2P+maBUo4C0BCYrqfV6wFuwyvxAeFaLTWT9ZCR6
S/ZkAatyrLxGTA9mMVtnOOSET+RXBoHmYQaNx6ftNNx8RORouN46/cElPeZg9TCIBad7jIDt0hh9
yoXgJUuVvYPpCtHhHhFC0fZMPvsfC5G2Q4FrnxN3Tv0idasQPujjYuMugM94iEfdy1Bz8aHvbPdi
kysfUEJHoKdXs+qvSUxQSDIJxhvrdVp70+dx+Zujk9Kw1qqsA0Oi/VIpUp1UtKR1KeQrqxx/2r5V
oE+2l2rS8wNOggJJQAs7nKlb0RB6CKDzS8Z2kLjNdznQbG6S6Y49s4XS9ZYYRvOdIFF1U/Q2e4KE
Gxwp68DQZjYNpGWxc0HRvG/k8+mwjd15NbbPwlUnG9Wr55QZ5UE3pr7cB+/LLclSkAXjXazV4MDB
Zyiln8QVV1zfXgeNp6rS0o8V5rqRxr+0aLrE9kTSx7iHTc5MRjGeeWxmqF7WqMWgoV4rqN0bvrzL
MA1o6YAOWQkC4YFgIV9GuetH5XSyNUnJj3rE23iPLShtGdeCw6xIIBA7xZJPss39AWXTuV+pyzbs
zPHu+qyVVvluJb4G1zh1c1UcsPNr0XxT6mN+WgnMSpa1vGaj/t6nzqe+g4bFJ+FOfWBWxl8erxdh
jTeaniKPadnfKeqWSu8/pyqlljeXB2RVnmtj0OQlHX0Aej/GnP/SB/fVXvgxbFjBEFJRlMa17UW4
AA+lbgrAlulh1cRDjkEWcwRKXRsPFJUnFmFV/ummn1iVK1vRIgnzor4TrYkJx/CWxC1O9viW1ox/
YjjctDr88BJWubCRxXOMQv+tG1V1mPGX3OJl4KLrXQxvRBEtRRbS+sNS3odHdYuzuhDpbW10CRnM
jDD1ahIUVzmUovEhiQY2XcL6UqDdOMFutmqXhM+28FxtBpEsMGr0nSrDHsncEkX9RSWCjrgACEHa
9KAT7ZqCmT2y5jiacRMMnV2SMEjG3RT1z1WVj0crMOAbPJuW4HfULA30O1ttbAiW/oBLv7lyMZyM
NlZhNa8sSxdjphb7cGmXdr1gkkp8j8AHeJcblk5qdB8G9ZVFjK/KJsr9koYER61FoOUwu34hyWqD
qdReISA02IqHQKD4eHDM/jyoeUcn3sJ9WO6A0cRN9aMXmiA3cn2lexoDNSmOGy0NqYwvqo1o0ShB
SxO1SINW4B550HUsmyZcuoJVUoRGiV/oOFqhHmEQnTZI5Awt2SPTDlwVm4SS/RLuejLveWnNC2vv
h9nc45qH1bquOYYlGzpujt6xRcdVE7tIf2hsXlxYj8NpMxkQJDZu7+iT7Vt2StHsqEo72PuWBbf4
b4WTwh/m4q3s9I6ujJ6EpdQSrDplkBX9uBps7qXNrvAYARpGvXEUmRwPQJR0BtTGH1MsFbIs+qw5
7T0BFp08PJvpnHGNtvVn+Q+yzmu5cWXJol+ECPgCXumtvNTdekG0pG54XwAK9fWzQN2Zc+LOC4OU
KJICYbIy9167OxsEup8N5E2mqcszbowdCD46VMpyWJETCzd02MrtSGIIiT5109PswcJjOkiArvZo
HgHtdrjnxBgl6ymYyhWrWgvYxGTfMc9FBMpcIBkt/JvmyNK4Dzmq0OE10x2FLMoGqCWHYoKwzorn
yw3nV3wAnNaRRwVl9itKiAgwgtcSAj5nzrT7GHBZSa7wXNnTeyBYBhOqHcuSeuUoKzwl8dw8Y5ky
ZILXvUxMmnE0OmSjkdXQgzF81mIGYgwc4YwG62EEfg9c0ZYt6hrfLRD2qM+0kQfJeRSjmBz3YRpf
Oym+fBPBUh2SFuE9ayGHlxnySYxzOk795GlZfY2jwgUpKnovgKQ4iOBKWni7pCo+bawgWxgbR+hy
6T6fgGtNwsEvMyyVZoV2bc57GBo5K4Cyl/u8LxDZyJoLzsA+NYIDXeEo/sJg8kqxs8v9RawacVlx
krg5odQ0GxRCqiF4F70GLf/kYNTRPm0QexI4Dgyvm3H0hJ9dG+Tb3j2leJsv+LDQLNRhvQGjOWy8
LL7XQUvpWUbPc+uqnWCS75JYAxiB3hhRSqa5iJrL4Rw1Id8+P0hDhrijJGhJYJmUCKzwEsI28CtF
xKZ4bOYGbEXQvIXVmB+bjTcwzMwkRY5JINWmy7qThQ1Op2VNq1H0yHqz/hRG7rrPy2XgNH0NLFPX
ZPUW76N2NklvFvs5NYiVL+gtzDGK0NHzWu5F8YcynTOvsA283IPZUO/DzPXXAtPrpq/e2qE0d5i+
fvThLFBCrvwxf3XKumHIhOl15BoB2pDSHDFAYPCejJlTo3iJk1SjHqFMtBp0e9TW23yqfwUhWncS
pzE6h29eTKQhvAgO04xULpVPyKMD++QH2bAFxOYw7B1qzhvmHtr1cCkr0M+4MdUe3qHJ2oG2ELiF
du0NX8Zi+wo4XI9uj6bISqkHw+y58uvhKFPnF0LDq+78/OQK3CD1fROhvMXg8nMBXdDRNy5lOzpH
39OseNxLHFaLZZArepdPsDVS/ZDpwXvqY876tMXRFqI4p/sOyCuM16oncS6LyfauwvnkFtF5Coz+
h1X9abQHgBQcNPK+5lzmAZArwDpYWf6KyXuwXwqHbr3o/mQRbrlmoMKu2+61iTySFUOOBWmZ55lj
YDug3soiKz/LWD1GAPj2s56zVRUECMAt67Ml4GCLUTpiSlm9uCZJgiUc542EOBFLgwloxbS3995G
Lsa8JMYpIm2ek4HlahL0r/aZbF1U+Tph8Rs+NlNG7iSDWr2AeoTUv/yqRBpdYKj3CPQrork/jI3x
gbLmd6U1MbFxdR7VnywdSIpgoZ3hZdwUukwOpDN4KM9+kh/zOru091JEoHns3I1x/pzUYCXo/5in
MG6C1yBivBEQmMAYLmMJSi5Z2zyNPfuNQOe27fSwbpv5Oa7wKJpuu7fmPOAa4SMSzVnGDtHvoLCu
Lmva7VSrYNfJ9m8+u7sAddZLjkEZJw/nlmF6sElKZoqZLmpbec1HKNIekhA1hKwY82hvBmT0lsr5
masC66jbvPiwe1cGBs7M0ePJ7oZDM2btoUUBsRozzbIKJgVcHY1KlpykqRDzK37T2Cr/eE3qn7Qh
P1xjCW2Y1W+mjriudU/6r2m9S3DyupXFKbHCe+q/4gK/ZMWIFf10Tgzx6AYPwHm9x2C5ifxxm5Jj
t0o0SusgjbYBKTomoJet7SXmDkTiS5zpfifzvKP6xGieobKYSxqomER+DI5xwOeEPZ8o3UQILNKG
jPaRZzir/DJSzuyjSZRrCY1fxaleE+vdvdm0hve+7aTE0sRI03KLVGNlDCvgqi3JIPWfHNgkCgNE
tCWztpIRUWtUD47vEpdB6iZ9tw+Gm/127FHzhwxZV0Zrwxt1I+owtzzUvQjWRgZmNPDGt5Bz9Aav
z3wxK4/c3xJ6smmXv+1kQAVOnbGiy8bZk+tPJbjamHCD1qYRQeouaNpB2h0PFG3VoY/aj4xB5blg
gar8/tGIO8IOvRRvm+riq+VVGzUgvAgaDDOllTwPvnVxRxwMSw4noFXn6iFegxP5YlWlSZerTM8d
xuKVGpqHzKg8rCyVeSQTLSD9cI3SPNnifHlDVmayWJzRGlJc6CB1fznW/ILbtKdYLcpjbiDRJSf8
0KUQCnN4l7JC8Iy16KkcanuFyrHA2yPRnvBIJ/KuQ/iysZYrWGddoVeDjOyGblPSEDk3ubWGVNWR
ny2+JkkCb1S/lgiY9u2Asy15HxyyTQzJuVmHHw57DvIYE2lJ0EWn2PL+9r31ZoZ/AryiNjCWbYma
Y+UaTJ1ms/w9zDCeI8M8xrb/YMs6PbiN91K3zODzpY85J2G218Lg+EmKeyCra9+FLmQHU7SnZuDa
684IJdB6Zr4g8T4V/r7Ez+v6zXNdThvS+pqTgYRnExvgphv+SQ9+37rQjQuFMn1Jg67aqZErbsfA
bLL7FT7tZ6tnHM+z6+0EyeWOU2C3WPjDIc033iT+ksb0bpmpRckl/TUStCWjpY053abWyl2kzhh0
t2C8nFNA9tN6tFLEsz/RTaJEsijxRb1px/R19OVXmrFWcZ36bybD/uT55qou4X2awJAaEqzybsq3
ZUQC6JiyYgJ7sK76neHayWvuloABEsTYZSSfC6ya0awK4uHHY0CmAtMvm6HmoCv+Hh1LXCFFa/Mt
7b720a+1R4G2kWAVf6CUfC20vabvitCqpSjDCWatWG0ypbFRzDNHQ2oi3xe7Q1E06oFvlYlO94T2
79NpZ6J+IfLeI0Gl2ZniiCJufGgF+U/zr0EsuaKV+9xUYfXQSe9XwAk7ksyTg9jfPMQCKnCB3gV1
mjpWA6k2oUlqpkNkBFjk+cUYnXzd4wSBNEDTepA/NJzWVSKw62qN5SGHlW+ENnMzWuSFgeY8H/qn
AlEueohQrBBpnbSC09jH01uZ2CQ0+kFLZLDz066ZjBJvnh4JYF/5Wusda/iHikUeEwKCRblGERXR
Hh0vt+9NL/8B94YjIoObNeEbBSyY7hXZE0xs0U04IwnrPlEKTlry7OzJyjHKFNhkV+4Ak9hmSitT
oz14ssYL32x8KeWuJMGBWQKdJ4uoR9qPuJTS4oeTxfW+ZNiMA9y+sxlzI+N+QsfSXZ2+/2RsDd0s
y7dOc+n78E81+wi47QyrEYOcX14eEN9Ae7EHZfisWqKQ8R5DGGwYH6boQ5WnHewTHrmtjf/VUqev
yTZa+PEYRaYviQ7/ofYuQG3WdMz/5FNyDMyIwCl2+ARrocCw0iVybQ1oS9y69q55VTyjyNg0BgUp
jcVi58CT20niJLZeaYsVlncERZKauXWJxDZRWVotvjJjK2W1i2bnIQ3oe5WoGnIJxCEKT4PAjtgT
bknZ0JxzJX7gCGNibbrhoj5hJw+TFwPC2kYo3AVFaj17hWNu5ojPiGEdrfOQ5AevUcka8W97CvX0
0E1BcA1CcAzO0YBt8TiNsfuiFstWzRgDbdDJk1n1jACjPFoO69QJrdKzW5HZ4ka2pnj2fydijt5n
hoaYQeiNMA/sWESB3isIdDVzsIYqaH43rSSDbi6+9OiyS6FyZ+EZfQwy7O5Mb3wQhuseO2O6mzHZ
HZjNjWybmEqjytIN62ZGHBiLV672qF3Iblzh/v6rLK66tjBeEXkG95nLIN5JxovfKXdNLnq50aHY
jGMdHmlk+KtBeP2rT2hZz0gHstLEqC2p0DEPjUBOWKQM/DMaUBYxopaDy6N0qBpbDZVS0Q6n9WE9
HfH+R6n3h4iuNV7NlubpwxQOL2SM0l9385+SzJW7Kf1Ke2rxdyYJVNEUul6Y1PeIlvtS3kG3OM1l
Up2rxA8RKc8/MGSjWiESC4AApWS5b60BexslEQyWPpd3IelUUR2/yjE8EzxkOClzOL75ui4hUhb3
TU/G6WIPHdMeIWbZkEQc/axsvKyF3hcGw4tipP1pTvQbkr+WSp86nEHb0CwZRdKtbRKN24qF90VE
6glhWWDFgnar/5Hb8986GN8Y62wxmvwGHIoxsB4dxti0dSmuxSK5J+iv2ci5Nc5spg9m5/l+dOlY
mV2AWU9Q6qvqKx2i7ly0yV/RFB+sesu9mZWnxvEw+9gXDpDfUATFxsmzeN07+ZM9hzSdpuOItCGo
6VY3w/iU1mYIxDf/Gwji5QHHmY9NcxclE8akwB+vxmvlje01KtMf8LfEI4rEmhYIBhqtkMdkdmsd
QqnPOInJ9zSIHgePFxwsLLV4K+0TTVX7lEQpqkEuj/ZJJ/owU0HvdV9ap7QcLcpN53/vLT+7PQzY
CgTDB2+1DrHLwkRCrYAsiBNFuaudHF1W0dgXgtI2yoO3g8UJlaVyGmbjLoon6dBu0cr9QYCKtSuB
cJzhzYpzQ77X2esq/5BX/YHgL6YwcIYlfuO+RV/nRQlnMbCH2TmIuuxMy8jdxVUERiCMzkT5GGhv
++FYp8SRRyG8tuXGicr8+97tISjflxTC8S6u2woNeskIllJqxSKDh1DpCbBZ7o5RgHKhwCNB5Ml8
9IH2JLXR7OTEZlSJdrdUcjSqBxvGSEfQ33SeHO0cbsxlq1zyfyEGm+GAIUe69aURsBxXnSHaXerQ
yA4T0z2FM6uDqOLYWm6qmIka9gCYGG599BJR0qRPGuLtugYlW/qARrg49IbfXtpInKp4plmoyw0J
ahr7t8xmTiK5yZg8IhCuQ1l35qw1BlpvnSHfW6XvHacBRUIUVwBdCJ6sUuTHtliQpA5REKs+Co0N
Wjfj7Cxb87Zdb/fGCOtwYk0Y5ZZv6naTKFL8WuwVHnJiBkHkAVMNb+PItPgZWYRK2PEB/9NaTUN4
duKenDPsEPNwzKokOjdlICk2pk1vGMaxrT4DfBDYByn5ENnT2c7Mk4lN4RTuGp90wNy2Hm2ArfAo
Pt0MSRldgU8X/S/o2ulqSwu2IyXketLqMexpyLFkiPEhOdhH9HTvRlzvwiF7DNPBOA0A8CKN6hFv
mLueoOa5VdkCnmLXzOghmnXMmI5J5tQmhC3M0XqQVbmuIA4qJaFh2NZpiij1YXO2u6Tppm3A7vgY
CjVwIETGVuW0GnA09QcE5jB0UqySg7OblbWFUC8PZpVPJ7uP3Y0/TXzldU9TJiKqM2gW9wTwN2tN
dLuzKgZcBL0V6eXo+ysM0W8RcL8VCQvF2rIJOyIh9RgzqvFi8nytor0mMqLbG4zq9H1veWiXD4lp
6SPcyvbkLDfl8sedTZaVZzesoHQkT02l+xPVQGLmZySzbylUQjhCCYhVy8q3mITGdA0j2FuPxrCZ
NHP9uZeIK3LyfIfSt9j0VFJ2yulcmIP1KHucUX4f3gHReBFIIs4i9lgzhNQ8I7NTEhyabnRfOhJ4
F/WhOBXiGkfDOSgidJe91TLmJjFz1CFGRYN2Xg2145n0pH1bKlqBzbyjU7wL/Vi12JySt2Z2Xyia
5cEYc+dZKDgqVg3q0qXl3aAU57RHEyoZfOdBg0pClPhDx1pdw9rlYq7yYRc6GDmo4QTaQxePmcjt
bI2dNtugaGBPcYLuAHeQJPrw7WYwDtwWS6Kvgj1Eh2jhfGR3xh0URf+XDOLxoFHX0AKL1Y6WYHao
cIyASp7e8oKMQDgAIFxZLSHcbZ+8XD9VEai5qHTL53FRn8eUIfvUhms0K/1TRpbadlmbnowMFErZ
0eTmk1eMiyKEIdB4kMVW2X0fAXNKHM7+LlTGOiU/sqy5OKGWwrtpcUEYc1wFjN4jFsxjhQRcWxnn
UQ8SljR+oRn29gVUrl3+KOmHHM18DKC6WMdSJM2aAFdwyYhFEScewkAZ90spSXoz4xV0cE/Ed7N/
wYrP2m0jm0/LdiMu0UgNzK5yT73WD5UYevK8649EVnrvW2m7i9RI3nPs0XJOsvgIr088eh1i6phP
sJbsM04Y3aXOl8DjxkYvLtA0x32XzvWag3BjTO28LWP0u6YAeLv2Ep1QwNKJa2DlPaa9F53jrEdo
PABYZpdYJ3G4n+16yehtk/ngVPTuQy8TB20qYxWkgBEVTkFUl7uohn+I1g2T6Qwz84O+mf0obKe8
zLH5VOsBSWgwZicvMp1rENs7X4yfvOoW52i8mgf7t4eaX0CtOQtqDw7shGDX7EoSZ31KGZ5+37TA
tE9Nov4GOM7XeOUuDpOiTQtSaeVIivOuge1su8kOJ9tqjKa7InXG3VhOLmiv5SZIvFNqM7hMUfju
RPYTQrN9dNAiEbBX2RTB7xFDijXgQEZU9kFmrnViGQVju5hkcWBXP1UWdm9GEAbDb5RsoJkmCszE
W9lxnSK/t5MzLc/k3Afik4s/e0nUmIz+OC/bHtdTNO5crFkOuFt79P5+X7vthAZtMyp73VE1EHjR
OefbPRK2/nMviaPHxAcMGJb5LwaEhGL7Dm6r5Uaav42p8E9dQh+jNmcDN6chGBJvyKlzLgVLEXZr
EABFg1/ImzoiEByydcS94xfWuRsGdXGgA15u9wAJYftnb1ybE5N81GvMXS2qanhpNcZBEzk3Fmu6
56UVbSGtYp2wGeZEsfpdawqyJsmxLjS+/30z2op0lsI6pBUBCokMF/g3YqBxnIKNRSjviunpvpRW
f81KWnuIOKudXIIFb6/hLi9Ujm3Mlb+41qx5zh5igIieDCuXNjgwg2VmlgSXf266aKwvc3us5iq5
SuROaSmyfeQMj7KlBADLWy4Ksujyz40svOjiKqAwFvNK3/45m/JMcFZ4UT6rz8KbP8IGbPhYwS0Z
yOipsBayVUndPOVuASNDo8rS8yf+olXo9AZb1L7S5iTVWkXBJVleKsaq21YqOI3jGJ1TzDAgNPOL
6zw1kSaSgtMj6r3kmCgmXsHyHzI5Ta+3h9Ehd2mYJIn66RfQxXGD1vuU5jwyHgZ8oVVAO2zLC67d
nqaTSt5Y1zUb02mtB0ysxq6QCJdNl7jXsG7rAxkEpAGXst6OeeFDT4MdaNJMNEQx/9JSv4Wul73T
qz67zLRIhPNj7Kruse7G7INupSJtzU5fScIKNm1nOCDbDGJKEyJh8ii1zkRUoZAaE3gpUbjPiI++
TyAFbui4d5cGGdkKOzXnFGSAyNB/l1mN5BRatLaGr6yVW+SR4rMyOKRbozHvVdv/DDsLHdcSPmz1
tJ3Z94Fd1juu5eU20zNf6cQ1zVvkZqPnHjpb5feBDBaSWEOEbFWeneCpEeI9HQCyIVDJeuNXMOR3
rWF4f3XDKSQbzU9jOVn3nppfSoUeOVblmqssXw3kYHqJuXnM+xhZZ9fPG6QBsByoD1+MhcaILGr4
cqhU5bxYH5K6v8ICfgfUIpi4NGhJTJbkfQ1eq7EGVJ34NEavRAasHbEWNtJlI3TealRJb7xdzkWK
lZVIhfuWO3TuR7bjFtSwR6o4QzLDr4LD7bfIMWhpR158vf2tGdWnca6Tp3yW1muZPdyeBGQlfYAu
+tIur29FBX4h08XysbygVcYzqi9Hbr+fa9gaZqowD7cX9J2ShcZgOZfb32rXPtcoEB7TjB3NVvvb
T2cG8tDf9NPtFXzQFDiaMnKPl88vWuHu67jia17eLtWmy8mAofPttwhh6eHQHb/c3g4k+tWdog57
cCffmEjdnpRNrvPgBdbDfz4DS2GKG/H9S+J04kMnjfT782dQljYxbWDCh3g7PYIRpblBD2v5MBNR
QcSoJRhY2RLfnw/w5yNhSHe3R9CVywuyeJZwyzNcZZaHbAKIffutJ1pY2dNs7G8PqUPEShOyfr69
lye8h1bY9vdGB81RBFP/lgSxfBRZiaaLDwDqYLzMIzqd20PlY7K+bZLbQ4bj9TbUvfu9XW2XYXwa
jNgGl7+NOqZlTd1/v75B0kvRxm9NmTmPFt/L7Tm2mt3LDJD2+/PDR7QORYWUeqgHBBCidy6WDZax
QXDDIi3/SjtEisyj2yczYytpNbzdHjmmuDSBwSo8AAJIR/Xe65XYwRDM1kFR2a9+Gz+kjhfem2Hs
vEJ4OcbJVy4h7d1+7fjJY9l17vcjPzYfU7qecPpM+5VJ9JNT6Pn7d2AInyYdDN+PxNg/Q2Xpv59Z
avFsc835/l07qReMEoRYLB8gm4tXayyz7w9ggKDyTBV//85v+rd0msM7v0QXVTpw2JM42Yejo+4x
I8SbNmpaDJw8dOnGg3iRe7NWf4xc9g9ZHj6ixT8VToPWRIcHLW3jzjIIYcOwYx46L5b3TF0l647F
WmYGqJSs0tuquGvvBxz/Zz82jqa7cFQ4Da27JZ5Mm3UAB8Y42tYbrQDrPiWbfcPAK9r4C7sj8wkf
YlIu/Sg9JC2maFBpl7oMX42YsXxg5iEyUOChq8bLmlMU6icXuO4WUORymg6OmI3UPfN49+hU4s2b
B/euqOCo6zL7uD263WSTn+28FrVwYTrq7NaKyiJkreQyqoeYaJ6M2DvhujDv4l6Yd042pteyui8n
RB4OJleWvtsQqBULghDnzsQ/n9rIUJpG0MX0vWVIkwZr62a1Tz33zkL+OVmzfQlrYr3d2K/2I8NX
jYOXUQRX3SSUtAJp4Ky6wU33cZa7dzqZ/b2DL5TAMR522nPu3OCeqdF0TXLAQ3kdO6sKgxIFDnYK
AGz+nZ27/l1HjmCINvM8RW14MBL/3Vk+ip8O3t3t3u3GYxOVdEOPkiqW/lkNiWnEwVWj+rltp84f
iTalcDSX/+H2o1gy8+3NTu5EyqfLO+RYfcmQsFA6RtydumszCAsc1FjYV7WLqaCecbSQKJns0hls
0jiQxgBqbVqPXT/d56KMdr2ZoWOPn3q6Pddg+ZS3feF2Lw9orXk05Te3h3Y8fTK3sg9qCVZkHn6p
J3M4aIra0I2R6WIyv7cjE1/roE8ZAN/jJGvmoBmutBDyR+hiZkeES+FmR3dKJWpNYsVeFnYAYr/x
qGYAHKimCy4zlb71aOS1PDpC/DLGFmKTRleV6A456O1mMV9QWOQ7E98U1cywZ/4KCW1sSiSpwR8/
hEQxDCx2swRjVhGi95665FJKeO9pYhwa/BKzNJKtbdUG4l7lXVnbspS+VFSwe6DqoDJM2DNUfaxn
ghASXAGpCI5N3BkrFmPPhWx/j6UL/jwrdmH5Bn1iVQ4+tJch3EexecrK+ERXpFjBnToL/YhlA1Rm
5t7F9FuYyKk7DUp5heQp4CQflSfTKquTmQQzl5D/ewyzqzr98zB2YYAyaa7CfNVkSv37qfby998/
vL1UD2sQPeTyUmjDMMCN0kYC/P2M/3rd2x/cXoBrLmXVf/3632/7fd+tCl7rn6f9+x1s9pDu/O93
++flb/cs5Dnd+d//xe2tb7+73Xx/xv/+PP9+Z/O2nf75i9u/+f2Wtx/+65//fp//tx2+X+2/n/z9
iiY4ETJPEAORbtlBgTiCL4v3UBgeB7rZ53/dqPAhNetlTP1n6tKrak0M+rr8ohU9nDpryLFWYXZr
WutMNRSxeA3eoCOK02zf+75ozo07N+eh2bOuwaxUIrISdbmTOm7O43JTK6c+l038l9bmuPObZYlZ
GH/TZSHWE+i8Myr7RwSb+SzyyT2H2AKtcaBMm53ihOCKWcP7lHCVaPoyhY1hX1jXhuu+xRY5xQOe
xGXmjn76DLUIEWoRXoJCxGcN3v4cNg3ThzBDBGta2RYSvLcKyGy63G4qB6x1o9piXaCCOGeTw6iH
GmjjL8tNs0qws1S4QpogfctVD3ECJf7V7JCOoDnZ2T3M2rl3i202M5nXGbk5Q4YNkE9NI+DUNoyK
q7lDp2gQGuW350g0P3AZIy9WuToagUGzx/ooPEOcJs7r9zpTB/y1/S738p12zWrdc5FKsxGZvCNf
+jQ72qpGn1XOWJFTtIqF/Nm7jnmcmysSAOeAgXGby/YZi2WOcPHsoQJd0eIr3pL8vqNVSpZK8Bno
lB5lZ2ZMeHDlJizmrmGKeipbPm0w5waB1O5b5aFVqAZzb9v2kysCIh78/rUtq3LvGQx9jbBdCwIl
t7lp4GpvxSWIQQpG1B3KS/Yt7arLYPtvmMf6kz2EX5LxGtXBMtPJGX632abpICa4hhMQe3Mdl/V8
YCBNa8cLs/ggo0syVVDlaU9/eWnqbG17gOMFOw2DSEGuZDFv5wBlPl0w/GxMNZj4DWvEBOjzx+GF
rKN8F9IoX4gi145MXJoyn+Y0TjuBszRgAXSSXMDb5TpZ2LjdVCOvZ0JQk4d+REohrLA+pshfpjZ8
nHwrf+4F8u4J+0zEymgzIsrB1eccl8TCKOy3ZkyGdw/ff9X3U4Wp9s/cuf0W6h56v1EfqUqdhxhq
NBNo2mqRsQc1+RzHFTGecNtecXFjZDXWoHesM7ocGtix/OUuP5pKwPDgUtxyQ3FUp3p8A6gZoo1t
/b1Jf9SZoO5g5RivVkRyCwj3Bxu7pJiSYW9TOQVB/oDARu2rmr9wDRZynWLjJt5TsYCHcKC+V13G
kAu5/SE1490/R3hU+vRHdUYnOFMnAyNu7N7Tyx5eRM3CmpkSVi/mPk6zkBhz7+hWUDaLAX26P/PF
NrRtI3/g1GyXGdkCacCl3bA41BCIFqo6aog5Rxwb+MwVR37ehwP+RYaGTAycrKw50gK16qvwkMeM
RYx5tveBSv+UFRacKNJLdx//3pzX4Sa30rPhu8RvWyS54Y3Owjg99UX/3Aw4XXy2GKJ6ExUmqIJF
8r3GeU/Wy8Dkp8t/Vl2DuSBkth3IARs+wFTpuk+pH/T7yM8fklaAZpdxD76NjiI6Q2/O7b0/bIgK
Ys0SySMo/mIXoFafROdjBfbQ07vyaCVeep8vXWucyVHgv5qkJaFodwYadP6FeRBuQImjfOrmkeOg
uuKHR8dZWC9dV+tz1RBThcKYKtQhcmgs2DFr88/YZe+ZtH6A3ioK4noymCFrCxqdifN+L43HaAof
uh4t7+KFGzGqryg4PiQpcpsO5NCRTK99sPQOPDaWtmZk+xYLReKygia/5EkBS9asXxAPIgO2448w
jijS/PmzTV2oZK31BCqgvajevaZxwzaFq722cIbtC7/+iwWnuyO5qLurRJ/vu6rhVCptkP3LO0n6
4+zei7gs80HF+Gc65B6IpgkCA+GxSdb+zB108sLzOak0BDuULthD4YEroZ24HQP/LezT59zHTO/a
Np3D0H0iVVjCubLpQirEiFmPeQOh5FyCJomr0LsAMrMHHPycVuDEJ52Fta9dyb5yVp0rYFU1+sNu
vkh9okXVHLy5lusqV7uxx3mHKVtcw4bGWjtLse7T8WRiKNhmHAzIzjCOKGFMOzX4ZA4J45IDlESf
ICAUWrbcdlb30NFvODAW2EKdXDPaFPtQKvvseMyJpvm9CoqD3dRIy0thn4msI1W3jRM6usYm9qLX
sACjQsjaJUnCXUUcylmCxl1FucFSuEgloVHV1XcfRl8oLrTuWcFFDhwECoyGR+ITr8GR/nT1pH2N
oysZt0EN+o++FdM/VzN38tBPRPZR+VmCm2QKWbyrL3NAKUzYrcF2+zFowpTSOKVMT2lNC7sgpinj
LIg8cHrssn5tEDcZ6sy8B/C7J/xxfIC1UKJF0Mku6MNj3sXzUftcdTqHlMghFxlqkMPoU41HHeIM
AwI0X+r0XPvDdMhp2YGFF/6xd5yrGHHY5/DkUUGZF6Cu2cHnNOe2ln2YNE1aUYNkqrtDEdcPsWqa
Y+kN95BZmOqb5mby/WTrR9FPvxsUWErzd5hPaEfUlK5q8HN50veHJjAvEFe2NZEmG7Il+1WcsEp0
G/psiryeiFgC1E4fiBbrdVplDrFEn3iSuX4NPb9BDhcTklunPTO99GmMq5cgV/U+GJ0XVUFbjXPC
HgQgYZIjyl3Wv1dyqs90+RNKAblO2qz7GwuKLcc0j6VCsWi6yHHSWjQPM8u9o6f7nkm7xaDUcAqk
oiVStSbI7zh02bHgBFR/ZLLQPl2l6BKp90EIZFstXdjMlRnFmyDVTdVA7NSARrvgCyCs2d9mqXm0
c4gaZm69YVl4B5EX74uEo2iYTp0TZXsBDB3g+IBXq0BH2Rn+Okz9VxTexTnWdM9jnXTrLhw42Ada
YuS2o3H2ygER4SOqmMUmojHRZ9gHs9ze0fQhqwQ55wb8ENxT19sQ057uikBeM2fRxxotaV1ICBwB
xCo2yEIyvStu10jNxpYMMTLhGK/HTky4ig7jJ/ShP02zih/lWP82a+wRufPaYhKgqWpAtELoE0QE
0A0pgkEXecG6nfDZOn7d7BsmHQoI30szZK+SGfPaK5ocZTxuTsyzz5bXp7RNwfWUXjFtS7ZAOxbV
rliqjswjWxAAXIMXd59TseRkskIPydY1COYDgh664yNm0YzIy52rx9/xRLCmgtSHizostw6OQS9L
99HcPKYtzA/htg+SJLbzXCmkvvQC+5EJv6JlOJZQ0bWhD9JtOAmWX3M3Gwe79PcaEgOYzSAG2Y0H
htxjZoPlgXYfHS7ytt3BHE5+Ezd7eDCPjMz8ldbFL73UvL7zhoboSdukpU2jgBzbcYaQoX/n5/37
SFQDylmMZT5TwRnzgIYX/qwuclbzNv0f6s5rR3Ily7K/UqjnYYFaNLobGNfBCA8tMuOFSEmtSaP4
+lnM6Z6Kywq6YxzzMi8NVNxsI91ox8SxfdZW7GdZyau9JwkDInp9Rdm+cjAoK4LhzkaC0sdfTl6X
lGRXt/GgtU9YGG0Az+9iale/1nDQFeis6iCofugo8MwnsSWWfcquqOrkxni2jZLSRDNWVxQulxvy
DZnfdvtez6WNTsI8TExtE0oYrkYhMt5JqKoLCoWkRnpROwfBO6qSjjy+1zGHG7UKYC9M145eSDvQ
ereqn/7wxIiOzrSfkzL72Yz6r2jSLVlGIHF9zYoQpsE2b7jXjVO1W40dlbWoujad0vobyUYlTLrm
tit65L+whTGzsK/6TpY2hHpTs1xw8alqXKHDYOupydrabRVfy0Nzrcn4jtVYM8IAYU8ghQejNFwv
Gp6mM/ROjjr8tGvq9dISRrZqKOywixz/wzsUYBOGuY034EdvAqQyg95RJwluif3PGG+lNB+2sgYl
cvCIFRiW5UaS0euAH+ZmV6mnu8Fsqqsb9qgG0m3Re/huZmT1MsDsqiIjtfrS6bm1DZL0SXG4VJHZ
FN3kar7WAJP2AQuIRVEFHnZ2d9R0cV9Okv6gotZXb/WrthgPmI5020AJ7OvO7J56uFQr8o0mfhfc
RIO/fAobbnNVVNWyLR6lFN+UJPG2KLL7CZUPFdBMXfbtR9G0qGWDlto1UWJzavg515lUYbXOVs2y
8oVZGZArcBNdR9chm+O9l1VHeKLaBiET7h1sAKpiqqfXKQAOKwTkVvajxIVyQwE+9Z5decdSVFfa
NxPbzFXTDAanO4puGsxzUJR9xRhxqiD45SGXPBS+D/g7wnZegfuBpScgkVa/8brgTcSGdMQuglvF
1JE3AkdveFOvY4btpSdM7tA1z7rNdeu9GKJwa3jwz7nam+hKo3q0PKAf4qWcjNKAhIlta3ZXLNi/
+pKjxuBlYk12lfLdifbmxGlxVcZKsHP69CZK0YZjrXVVjKzf5nRSKikwqGrfQznbyWtZprB4NLXv
nWIlWHDi7iKpzY4Iblah3jBCG7RnluAyslC+UYTqABxz0EzXznXXUDkDhTp5zAB/JIUcuWEc9RQv
2eIBO3D0QF73hFCFMcjKwyHRe2yiPS573Gy2lE6l/HJSDTKMI3VHCqsCesOfcr+9R2BHaVn1JKw+
v+LW0txSAqS9m6wXdWob96S1H22vTW/12rsrqcD0pSF8zpAJYPgU4EEJTA6VsQpZkzIF+5V8l7wV
JnkRdBbjDTult0iG7RBq/UtcZ+ZOp2JPi+zsykQMcV3Eu9S2BrIdKgJcL072apbeoehr3KBPH0RF
TkOxROFmGhxPw35UhYBr4sXtTUc+ZRVamraFuGW5lLikB24jD5KnC6AUGYf7zOpuNiW0x2t8sGoD
/JFP0U7uUazla9JtU0kJ1cHtVgh/OKijvWuU/qBZfXnVabB9QLEZ2ClEX3qv7zm+CG499Ibjseoq
kQb3gB1ZgMdV6JGCCKtjYtnlDsoHF2oxpdFIK0RegNoJ0QFHHH6xEASv7HkIj9gMltzdWtWOq/sp
k98j57QyyoctaD20h9k1DHMBsA+LHImNTiZxVO+YEFUlOMjKi55G3q4HfreqryV7fJdkpcAHwHqJ
Rf69n5RmlYc004ZH2YFpW5t285hb45uRUeFp8KJUE93mqfwrhhQnQWLbSKFPwfgA+kkeyzsSmdR3
ddozOicQalNGcUxiLilDeMWkzLEDYs1go+dtYSUC4YHbyqFOPxIcziYfdLAPoBY8XBoLRQOviXYX
Z2wWdtIOO2i0yk1ZshY2mwyUzC6Oi27tqXVzVQ7Ip1FZkfGoVdQfqN6u1WDcERLNUYGtvFZjkkZZ
xh5lhBiojpB/ubH3nbHchlVzlMDSbyQj/FU2cbEFfYVNcEoBTFao8JV86NTw7Xa5ZHxL7fKQG32z
jdRKJ/kinH3qofTEc7PY1J75JUrZM6LH2QyjGVHpEGnXtUDUQL50K5fMuFbzlerge9wzmuemnLAq
hhex8wlZUjrlMbOz/RDj/5rZ9Q1l8Dgx1xr0WNu8G1sV6DJiqbgW1OWgjY39994Ayow0NaOAbYPa
Q1mxW7xtZErncaTizjzF70IREneYHaVpXUdpS92Th0y8X2gz8gNB8ZCG3gvEXW3rjeNzXhhYJwcw
1TUN4aA8qeotnI/TPNdQy5vxRmuTa7TnGO1JyrdKra7G0ekx2sBbwlPBHzSxf82KroPGUrAS12+g
/hCCnZLuwR2GVfRASUm4WyMyGjZ2W3sPCNWJzLbh8jwtN5mg5MUL0JcEcepCm5OvWYQPoed7W2vM
r6IWF86h8h4kTftWtgAORoTe1CHACQ1+cXTxrmUoSuvIjaNRQYDcXrVVi/0TQmlfMsQO8Cl26MV4
1/UemvkKh24rw72ysSxosrX87qPb3o1R/dXJbyofuVE2aiNS/S65QoqNxWvhAzxAQLEXfv7CDgg1
PnaOLIDFfaMS9ZA6jga+NbuaK6wDZmfhRjPIMlasqToL732NaHdVwVHc1E2UrxvzxoEAvW0FjgSh
jkFdYpmvSVwctciMbgu+uoz7Fa7SgtXOaPZQI0xuZjpuBCAvNgBQ14EJ3K2yKHzMuNvBnlp3mxH8
leXEHrLgCXnhYb1nohwQgZQwW2v3VFtLu6Afc3SJK0wK9J03QbJ0FSJfPXDSwJYbslcfqvcUmXAl
ikZIn3Bih3ryHDHVCMGSp3sbYZB0iVVd3XrIgOCUoX4XuYkkwLYA1Vd3ns7ZJ299yHgpJBwdolVn
UVaW4+YZh1wzKUYxuKlMpQO64C1m6tE6HUCyRUJFV2GhCydxiqT91WfH+Moe6yDs/jsQFrbEpn6I
xHSf25b2NXdT45uV4joQp90z6mjjvtIgTtpifOOyCqeZBEXFn39VFGmwUb0idHGEGd5kBbkpVMzH
QpGSp0TBJmz6f+pV5G4OV9rrP/+qfhsTvEC60ixZf8fuNbeoRHeY61x1+p8CgdGqBWp4xOWuf9Uk
46bRteYm5WqeXWr02nMh7fjxmz/a0q0qyz9l0nhvBSa87B2YR/78R64eo23jafHhz381U/R8ddm0
xwYR84s2FKvWYX3rJFKFrXBevLDj6tOWnsCyOC8s5okvX8G3yR8H3+y4ImNoj3hCxeb4kjbCvvKo
xeSAijuOT7nltqrhyVKFAdoHihewX6ohdESSSBDk705nMalEEbSxxroL4/Fl8Cr1NVIQTdZRmZH8
Yp/B5ile234Mbyth3dIE81IoC+yD0qLZ1QYQcztr+ScFoZfgCorYNi5+6B6F+qxg76T78IFlTEvc
kLzKMmUBUrUCTP4txAVuZ7QdMHlS2VEQaI+pLH1jhXdWQQluSWrN29o0mBvI9rJZKtV9wfq1M6yb
VtTyhnTltW+W1bbPdflNczjy5NnkCFcBh/yzBxIxew/w7Hi1xGJnN3XxBJXZxfJKvjJTylC1wQkO
mQ26rI5L6Q030lxpX9FgSvc1XMPHsWY995xfMvtL7pnZETIsSqq5KeI1OHO8DcY727J8m2WddfDt
ONmJMHf2JCLRm9XIfltOn2PP0YrNd8g6ZfRI+axC7P2Qm/RMC64QHaBXmtLAhcTE2Di3zlS5anr3
slNy7xB6XB3AJAxKQLsiID2rdt5dRtHSF2wgYVE4JBpNDdpU06jUN7YWGxdwqFUNBCwvugBjZrV3
K3NC/yoxVNuccrQ+HPaiC5DjCuHsdPYCb17W7hW18w/6AHcr6GIqNOSo30qION5qW/kSkmePqHQ5
dINuPtdo8HYVyLdtLOG4Rx0bYjADZayTpSsVaf+esqfhuTVgi+O0buP7ElBYnFkh5l29c0WYFmtY
HNyvtzdlaKL33iCe/oadoHcH75arBibGKxyMXuE3YPXBeR6mlTk+tLb4VljczmRldY3gU75B+SST
IuOUWIlR36cAIalcQHKFxFMcSsoPIt1PjzXxzBCGh6SIgxYaW4PF/McYK8YqEyjStIRsJ27vkEel
oduZJEVewib9bRaK9bOo2CI6mfOu2pDdLZvIz0y4NHEBYKULbFA+YvzaoRaTEkn5jmRhZ1estk03
KY4C3X5Ww7sh1DYddZ6vtS4195GsM/k2MHrx9gIKkIZ3WRm9+Di6YafZN3cV6pPeGH6xAfGPOFI1
z8m6GttrKZPK4+A0pCy04tpIe+UGnkaZFcqdA8WNQrHy/s//ETGuFxTI+ggt8jczlbPrTiWb0xWU
IEVqjk3PVL8EqXjT65p+pAgfWlfjZTvdtDC5i1MbMrgDW8qUoUb396rGllqxBVuyEJ/0pvmewU3u
iy8U87wjKYJ5byTZVV+7CpD1dc1yj4E0fMkgt66McD+05OqCKS3de9p9ZbRc80XGm/BJpfaVdidX
LUehpmt3LaqhruUi3ag5BsVkGNjLhvfcCSbYxOnPIkimgLc7Vzg6dcLF1jdqG07ttmBDs86K/Krs
uyOZUBRCA0ZOA1IKlalYUOrAnot0SEEyq2GO6PUhvXECToAlo/KAoJ3fKkYbyD+UN2/sDLI1ILIc
R/1ZRGwFDBu6SuypdxT94BrJHdSWsgnZnTaeSuAY5F6y/ij1AnO+/EEAQceGwuivNGVXH2SkHHuz
A7pbpJwlHFKTOGZpWx05t9m9dKJL9gk4BBLkCE/s5EHPTLZzbE4MpyGoyM+kDoKkVJm8La3fBrcM
R12hRy0d9QclXUz3I8Iirj05yKMHtjEnPjiVcVS5pV5TiYvEvKzWgmNik7KhkeX4u1/6h7wa6/uS
esHAYwHsI+qQI5BxGqcL+wEf4/qnZWM3AgXH2zj1kF35ocBlmq1C0afTZQ8lwR6ima0zON/DSnBl
LbOoSanQb5FNvWJnKu1vQZrZL9xea2P+lYJA7WEsjG89mXd7yApoQBif+shjdprZcL4Zweo6xZp1
KDxarVCPpnCDghIQEVo+0shfpCtgURcIjbvcuEI2sdaNjkGRP8mlCZHVsBywalpyr/QtLseQoKFh
+dhM5ZzHTWc/hhgZeLBP3S4p0ityx9lN2qfKPjZEemt4hHgypMST5e+4cWSbZvJtdM9caa0k1hUG
xSvZKTgT1fgqmJZ1beojJToNmhQv06tbNKxIyK0SHA9SdwvZzCptvOaox9JVGqv+2iLXt3LSttj2
YvhJih4qtcAJC+X673Hya4Jd523LbFKUR9QzQlPdmbhLrUqEd5z+ojf28fCXqcxcpTEkGA65LFQx
t/nFsKkUMsKcHY4EurqXPPAPtVofnMnCpARrOlnD7CIbTJMzqiC3WXRGQ2y5vXtVcicF3ECiKyqM
YMPuJTyE7HTSMQGtnEs/occWBQWNtcwVKsLbu7JRcvYefUsSsxu2HlgbkmRlflfpkyIbiTZwBKg0
NiYO6yRy7G0QiVVOXtxNyXEnDHGOYQJYTi2rdzr5TK62DXRQNeZ4wJHixsTvGzg1QOs7yuC4SWL1
APq9xVKk4SKkhSliFb85MlNHa6RUAcocGtAM3TdpdRVno4miBsMjDVoInj4hVNot3JRt1cSPtlN0
eBTsNBmEYgx9jnsHrJXKFFCiFkNaifu7YLq3oNpcPVBS8hVcqeCbA2HW08npVhjS/oNH6j21SH6e
/S1r0/sclE/9H39XtL//rfjff776+R9/tzTbcjRFURCQKoasK5rKf//x7THM/Olf/486mDrNyzjt
lzhv9Rap00a/gdmSbDhY2Tt4LcO6FfZB76jt5Yy9Yx6dUnPU/Fe2uDnzOvpkcjp7H0R7uqqohm4o
qmn/9X0KU42dVMlYUECTAimZPjAa7g30jyNj6tFzVOO+kGNs5L07LhQ5lkYFM8IER25h3Jut9Aom
P3K9XnqVQ1cvc5aJTLlrYPOu0I6R4JCMg1f13xOPHAF3aJs6qh8sLzpCtUyYJil6FR4Wbo5Uv1ek
gcvmN4PjW5NDeU2M9MVqu7u053ShtNldZhPxaQQnzpMfvarrd5GEX6rXfkXM34KMkzI3k/XnxMjk
68Sv3rRGG0Bt1te6RgZZKe9IaZeMFhLPFpSDtZH6AFwR9h5j40lSOJOGZN42lW98ldNX4dcKpQ/s
urRsuHeyiNRiZWhbRSUjpBb6o8l9XZegLnC6FPJbmn0ppdZF6IbBAlUdW8pUHoc821rsdspokNm9
kLRIkvt0HHWK9kbSEBMxvQa2YmGCA5TGuI2zjJRvD0MwpmSU6xn5AOx1nXfhq+aN+Tak+g3FSW6y
/6q3dtQSmgW7GMNMD8ZUzeFLwbuHhBCPx/oHRKy7xLJ6+EKVvBOTD7qRQJ4pWV7NQXtAU3+l+zWH
kBQVT2E4Gy117tXBfBMIMHeJ5l8FWmxwjaPEO84UT1msX+lyAyrYi98tLo/gqsKum4p1KcYhgWZA
1DbN8jcZJUHFTrZpMuPWyHuuhPTupuoTDGHxp4hTI77qp5URovyKax1/fXp46/J8dNtIORXddAxF
VmXOVn8d3WgUPSWzA+Zem7JPrv94i2p4BAe27726uGpjw7oqmYQTig/3Fa6bQF/aXWUF6yKtvlK/
+yhk51qSqLaWC3Fryf5NizKKO0Wlwc8b025EtbDLuZ7VudNdK2RcqYSEEKj7iLK5nKY8j5TaMCbh
bfzc+4qyKYRhbtqp8tuUdApPbYtdA6RUtmQR+iDve0nBzO5PT/y/tqfePP3P57/9zqu/HZ92z//+
F1Pq//z3H/2//chJrod+0Pzn/09G1gbOz8tG1q/hryb7lmJbnZFWH6Zpmouf/3axVmTnH4wfReHS
RMaBnPmz+1U3zNWy+g9F1w1bNw0DwrrFTP5fJtaq9g/oxBbKWzw38bmz/2libf9Ds6m8c3RbpUmT
Heb/jYk13tofJm8J0xFLN01UIn8d1mSEfEoH/M7VHPQEIUj97GtPGZkpQz2SHz/0xidL1l9XiH8+
ZHr4h5WqzbjXDUsghnjL3wRC3Gtj+XtKw1/WvPnX5vGGtExVkjvXKr6mQ3xIs3cb95fTjU+N/HN1
++e7z6y9faTzpVyOnTtC3Wp0YqtR7uWEqrxIK1ann7HUP5iYf+yfZiDRJ+tsTeX6F9qnYyOmqmTp
TOtTK5/9gmkf8aH3IXznbTJtfPVAXEMVuMNVp7uwbXXWNnedpgSl0EWQszFkiflQT8+0vdQrk+n6
h/cOKCQVlUbbZQtIp9H2oaV8HWMEaqd7falfphn/Q/vcvUh13GrCzYPoyTLELzMRP043vfDqGlH7
sWkb5gKYVUO4Qo0rqOZq8CCTN6TsdrAfLnvELHD9NlGBGvH2ZAlL2Cxqws0c/oIhNmTXpx+xMDdo
s7DFHcLB/zenBJ1aulFS9pQ/UW0PlBSBvpVd9hm0WfSS1ioBenB2G0hQoWZMwoNcGN2ZL7EQvtos
fK3OoYoXcQg4J27asmdrpNyRLQ9XiGd2CEvfeha8VqiTYoOz6aajBp3YEkHBxZhVBZghR6N7+lMs
jFVtFsN91gDsVmvG6oDVUU0aCyG+f26GWPoJsyiGdpx47K2E23RwDp2GvYhnqdVOSm1lf/oHLH2H
WTBHvVZXY4VMz8aJIA/eVA6IbftFiGZ3+gFLPTSLZlDATgZ6CNE8cab5+nRfcDjd9MK7q7NoRhWK
IK+k6WzSE1RfNe+mE+XG73+ebn+h+9VZKKdhijWH7Qu3Uyk36bJqN4Tha6FpT5e1P4tjAJBxbSJI
cVX7VnW2nnhz1DNTxEKvq1OXfZhDCzXtA3k06ZosuC4tzmCSc2bETG/3ybKlziIXSLpUD/4g3AKl
BOqa3sbODy+RzgaXQ3YfHRmKqjX8suTX6X5a+jHT3z/8GCWuSPbUOVJS7hKQ/Rwy4V02Saiz+PXs
Ks9CExuwjjt0Kqz2KES5GUnODP6lEToPYHOEKzj2rRtEj374M4sQcVHgpfT63emuUf56DPo/2yB1
Fr+wE0xmBI3zqEkFmNmGYiO0LGePWIktWhqjWKtSiLBYzrluC3FwvPc4nFRnsgxLn2YW3Q71/LjK
ADbxRV9OAKxWPmaia898+YUIVGYRXhRZEuR90boQY9dG+DydrGvYb6c7b6n1WXybxhCkmUT8FVHK
ndcIWv8+5P7XdRK/P/OMhQ5SZjFuciqtuSpsXTmhIqGTHsO4v73s9WcxTmYkFBalNS45MoMrHb25
ERqETupM5DOxvvT2U899iLys6sZODCU9JIn6IQYgfgVivznTNwvRocziGtGSY9cBX7cqokfYpHdG
GB1kP4VlWmbvpztp6RfMAnxsUXBGoWjdSDf8Te7/kOJInJk8pnHyyUyozKK7DyDlczTD5xj+DEnc
AsSj1Dfeq7A9jFN8Uk8FzjxAMpT422U/ZxbuZjVQCVRpjSvHpKuh82nms9/G42XLxp9Z5sP3Djxy
Zthttu4goybUTPMlL9TLxpI8i2UTgD4YeaPhS+QgfqcsqkP+VfV/XNQ18iyay06NvTaUkOT1CEfW
MK3MgkRj3h0va38WyYlltOxaA5bUEXcQpxcFLH4KSi9rfRbMedl5jpdzqJKiCY1lJbjySUb39bLW
Z3Fs2HkM1n/iT1Houhq1EDymEW1ON74wjcqzMNblogSPpzQQ0yw8XKjh+UL9Q7/3yjK68P1nUWwk
BT5FJnLLoEXBR/VhkwLmb3vt9+mfsDATybNIJlWJdaBP+3XT3DjUmu/A8iNkS/FpS1AnXDZhyLPo
1WUYmtCSpuSxc+y6sDqYOEaahge6vPtti7gDYZqf+SxLv2m2NHMNR401tx1uEaKWlKi+ILerVo6r
d8nLJd1mOLOQ1ivfifoM5Bf3mNEWHUW0E2ZYIoc+mKNh7k4/ZQqwf51mDWcW2G1eFr2K6ZOLSHif
qdb7GCevemY9jLgbJxyuL/o61K3/dbEL4BJpmmAQyDgldih6reJpcoJKYJoCUnDGL6d/z+dLkuFM
H+zDJFsPskgCtF3wfsrosRQgX4eouuxAZzizUEe0GiiMKpZstfplejihmprxgmKoQsfqfb/sJ8xC
fkjjaij0mm1fnfXUM0vDrm3hZ51u/fMJxXBm0d4wYMcOjb5byCr6Fvlo2zB4jXz0z4TG0gNm4Q4G
XKuQyDZuJahv2/Cw8trPK4TSxXSVcdmvmAV7K2EDTfFw6xqBsxUSu6bBUd4UPTsTfEvDaBbfHeXe
XLkSfJEcGNsm1RC4o8m67BtM+e2Pg1SVIshDJnub3qreWiyFcR9KMfo6l535fHYy7FlQl9DQNGG3
jatqQCTV72GjrPDGpkTzosyMYc+iuWzTxg7MpnGdVE5x6ywnK6TDRZ/WnkVwGQF98C3aDlLlWKnj
NQ6Qx5LKsNPNL/XNNGw/TBBQ9mvLiGge/NJRt3ArU4LysdAgPHftmWdMbX0yqdqzCBZ1YFJtlDZA
aeXyOlNyHzl42b2NFtTl0z9jYYDaszBOFK1SMU+o3dTj5lsVt7VfnDn2LjU9C2AqgkrwzwhAtDq4
jn35EFvBmbde6phZ2EaFSalIzlvjpUHhC7IM/0tdx2fWmKUXnwVtnuSi12M+rVKo2zBVMd0VZ77o
QtPWLGJDHRe+oiobF1LYLzPIb0Zq4E5/yYUsg2HNotWGxBdY3BnyKZ96apgMhO168CO035rki9Y+
DrW1Dwf9zCeYWv1kbFqz0C30Zghzo6zdTkfNjGXZoH+lhHZlq8EaZ599mpwZRksPmsWxISHeaPuc
405U2G7XYMBkRA/Ch70GV3WVKxPAUpUu/EDTiPsQ1v5A+Uyi8LMUQ7oLvPbKkOszE9LSt5/+/qHp
FKawQ6VZ7UI82umgqIroXCZxIR6sWRS3OeLniN53e6NGR+8l67RqA5Qsv0+PraVXn4WyCKiUUkeD
eMOXlNq3td87u8uanoWyH9c5lcB5zWlWB38FpB0e4GVNz+JYnlRwTkbTqWPccfw/oOY7E2wLHW7O
49hpbDxx1emtcVhQnOjVN6BW4Hh7+tUXVpe5HMgCUQ4NMmLuRBcMV/+26oJnMMzr/EwSYekHzMJX
x46JzUjMyut033HKcqNq+NoY+dvp919qfha0FbJNDB3pHxCnD7ZQvnb2uImt8LJQMqfHfgilTkHa
UVtd7eZRdNWBAU684Mx4XHrzWZQmep1yBktr19SjYt0p+HOSC9nn0rl97dKnncVqpSUgWG25dkUf
U8O49+3fdvzeR2c+7EKomrNQDfH6C0s1rt3EHin/izc1sr/TH3Wp6VmowlowRGbQdI6nWJJHV22e
nWl6qddnoQpxlwGe0yn58N477xG2zAEk0tPvvdC4MQvWxo6okrV478F/CCiDqo9m9XRZ09Oi9WEg
Kk1CVUk3dYn6tUAnNvoPVfd8WduzEK3b3DcBN7CeOzhqcMIywKWuKln/cln7sxgNrCTrfBML7QKj
Otu4RVSJ3/1lw9CYRShlxGNoZwlzr5zcW3V99Itqe/q9F4ahMf39Q59L0oDdOHwLN7Xxu/bzHZYA
Z+aVqWs/2dQYs9hM8qzlXoTPaQ/j976N3dQ3bpWgfei08noIu1+nf8HSgJzF6AjZSWisfG7vuXV6
7+NBWV84IGcxiklGacY5TSuJvEqHZ6dqVqL8dvq9l3p+FqVBUtZFKuOS6MExsGJsaO1qc1HT+ixG
iy7tMwfqiKt5/pMWQp+pvMtm9LlKSw0sB8IOOWGRag9l0fzMUfiuS9870+ULvaLP4jTTWg8SGL2S
4Pit3Qz1ZWuoPovPKuxNSy7IBwOq/KIqzVsuUCknkXomV74wCv9Ikj/EUQa3OiygO7odnqM9yEzI
TP25yWupU6a/f2hcTcqhwC26dnEgG2wg9jXcDk8Anz09XhYiVZsNRVnBOBK8GZOAgn2n2IdA9dPi
Wc/vBuGfWTcWfsNcutBYIgJZAf4tEukr1Ya35ZDtT7/+UtOzdQOXj9KSpYaJRrZXBV47nnYukhb2
F+psOOZQ00a553pIA3rfyc0b1MN1K5EYav0Lt6dz5YKJQQuOdEXtooCs8CpIsECHnUuJh1mK+8u6
aBq2H0aQxumuKVO6aCzuyvw5dJ5Pt7s07GdzvFxUVpcX5A7yITiGffGSCaC0wDPOTDcLn1afTe7+
wNWfF4aMmlRRwM6xi+zH7ly+ZuHr6rP5PcmtKPZ9JhuKAylagkNrJbgrxpshOnPeXuqfWWShRZGp
M5dqF+jtI2SboyYPeKhnrxd1/1zdVxlcRBlsCFwICi4wtBvT1ndQhs/E7MLba7PAcvxB72Fe1CRY
sqfJYLyW+i/yGJ6J24Xun6v6KEiinJ1aAxf7Xg5pWEXom7LbReqwPt09C6NnLugre7LbQMtYvzEu
6l4t6cJun0WThWunBRKdA5m9b+K7eHiy+jNJ3KU+mX7Kh0ANTEp+Rn1aurEcU4CBqLGA/YlHXpJc
+FVnMQsu0ejBfrKDZ6kaumcFhPfw63SPL42YWbzivF2oSkS8Igy8jqyO2ytvV4z+mWlsqflZwPop
bk1Vysmm8ZPgRo5tazuAGrmy81w+s9f+/BGaPusdB+mtriRm6XrVo8iOvgkfuz6njZkC51+3xHjw
/PXr2vDAPbJLldtLOlbaAdtgKEJ+B08pZzdiK3eBdO6HfD74gS399VlxZDUyrjClS53KPlDyWyMe
Lhqk2p8KlQ+DNIpDitiNtHJDHfCb0W3KXF1DD6Oqp7vsM8xntrgDGQl5rnQDSkmN8bWLJ8jMmVl5
oWvm81pBXWWgp1nlmmG/yXxjk0r1mVzW5/FLncRfe91Xk6rMtLFyM6PZZuF32T6mVrMNwjMBtvTq
03M/dH3t16IXUVu5nlk8YwAFFrv9eTp2l5qeIuJD0woMZSsobew+OxVJXUXsqhdNxJo2PfJD02nr
Ia+Nqsq1dGlttd4ugtx/+q0X4nWuR47ySCRdxUAZA8wA7BsTKtAQfz3d+FKXzOJ1gL2hqEKuXKOS
oWqka7z/zpyOl5qeh6ewQinDPdwdRLfPw+5BCZVzQvalQTjbdUSGbNZ5QOgXsJzK8rqog7XJ1kmw
rz/dMQu9Pt/NdxnEd04JjBWwFxytqJTHyeDc+y+1Ptt3FB48+iih9b7Ut5mpb3Pq90JhnNl3LHT9
fFOPd6DBCuiUriig9yTjTe6UF6lDtfle3uMWYhQUDruQ8JJHRC+ghWFFn5lcll58FqEwd0EUDcy7
OrxjnNWba1n3znTKUp9Pz/wQon6fwEgRmPg1E7ymS9am5D1Ecri5bMDMltVSxUoc57LKrXR1P+DX
IcnRXkrNM9G09PazQKU2xysDk54pRkyocJWPvR9xcNly8S+K48bANQkLElcY3ttg6mAiLePMUrr0
SWeh2snY8KgAsUgDN/vMNjcl3MDTXT4tOZ9sNv5FSmxj/EERNKtc/w55eyWRfS816HvSNj6balp6
yCxUget4gdRwq670Atc/XEqyb4OkUvo6ekH+i2NnbUGlijL5zMzzR3X/2c+a3uTDQNVGEyAY+hVX
f8AY5srZlQ/Gm/OWutFd8JQe9+G62qY3kFN3yrG+s7+rb769SvaXnXg1ZbYAc3sq412dlG7S4RY8
KOu2PCjdufq7heGgzCIcSrBseQSKWwY9vM/hp1Kk8ZmeW2p7+vuHjqtlkA/DH/vL9kbX76Po5+lx
thB7f+gAH9oNWyuUtcEqXMeM0PhJW1mhYlPzd6ebX1jM5ppjLRP92KoRxqJ6dC2qyQk23g749ozQ
gE8/YsqLfjak5muxVw5lPnRsqnztFaUl1IqhgIssnrXOe08y693xJWzA8Uo4/cApOj574Czqg9wZ
bA2JnVv5Yq9ADeFuYg0v6udQS/4qDcdjBDLtomfNVciqpCeVEsW4sxbSfmjyr0MKzbMy3KE0D0XT
dCuvls9kQReG2FyR3ODaZ+ZOWJLu0K5sQ3aTSj8zehdGmTwLe1vSM0PCQ4MmQe7j+bNSiuodnOD7
6W5aan8afh9GMbA9cs8k4NwAfgMlGMYKu/qXQSvO1C4sdc303I/t58AKqJdnNi68m1juAPc7cI9O
v/yfYPhkQM0VydCHLCvLZDq+9UGuAuoJnVXq+9sxs6+9Wt1IrfoI/GRTmXDkwTJopb8//eylHzZb
2bXerwNQQqXb1tFK1uFkG/XmdNMLi8tcpGxYBS7RGKO7iaOuhgyyGXbiyVEYXyGwnem6pdefxT4m
slUQg5B069LfdaLYjkV/5tSz9PqzKM91qXBMnWiAv3Pox3EPNWeb5Pm2zJtdW507Kn8+QapzTbIU
657gIF66dvqkY4+jxhnWNgmeGb9Pf4alB8zW+DGsS0lM06MPDtIZ8ZCiumoYfsrh8+kHfN5RgM/+
GhtpFTpAf1nSe/kpkL5I0nMZXpvJRD+3z8y4n4e3Opcg23HaWjD6KgpLE6dfOZ2e3iVgOFdKxAx5
5oN/Pq2rcyVyl1ed1zc15y49cP2425UC/lgR7Po42uGC8tzqGKOf7rOljzKN5w/zidJYPswzvXJH
ywZjvDU7sHEhZ1/lwh6bxbUx+g614/yYxA9++YnYNk3+vzj7suVIdabbJyICkBBwS40u2+2h3eMN
0d3bZkYIENPT/4v+zonw1rZKEdzWhUqkMlNSauVa/zhgsL8+f92CuP+ef1nLLA6oFJcM3G5l8YMv
j308GIzzcVC7oRLUWUttDyLI4mJBXxeyTyAsnz1QgF2fum50Ja4dOlqQj8DUBTjYbGygJdlU9QKl
xr+N0oLwNiZVg5FrFkYDpJm9NF3AFDscN01dBSF3YQi1VUcgWSfx2RXpsa5aw9Aah1Thx1Qu4PpM
16NrOKAwXt1Al+KhB4wywl9us7wKQ84qC8E7Ya+Z4TR2N+6HIDDErmZRg9VP38VTkM5BjS2gvVQD
VDOW8gw5ovN1o2tcXUUe2xDucHngtJe866DL4twEBBRBjfN0fXjdzJVAbVy3cIelaS9iqmx3P8aJ
yE710kA9fdsfKKFapGjQqpMJVetJnoFaOudTaEgyOqdRAjW2Rrvl6De61C19npcXELtGjks+2fLx
+tx1tldi1c/b2k/CCYWq9IWkFEzA54RtYytwVQCyrGbACiukyKQDlTIorkUJ1QAT+kSzrioE2Yo7
n0EeC7WkNty3mfgEVKShkKQxu4o3nnsB/rqFIw2AMrguniv+PICx2QNB5yaz++sfv4smi1ZQDeQI
1IDPEcrgkMo4ECoMo+umr8QqeIs6iXMUar7uncu+ge/tkrPPfWwZzKOz/Pr7u9lDnLTsmmbEGxCZ
diB4w5twZ3B4jT+q4GJQv5U5XW9ISfPmLt9H0HbWcuO0lTjtoEWJi0uPEp4/7Usv2/uz6fals7gS
p24GGUo/Q9Uj9r5zEUc2WLdF8Ntv/G3p11fidOoTcPk6OMR24/gzrOvPRVUbTK45Xarw4i5JICYH
eZmLHH/x4c9kH+YEKvQgWHQM27bGX1SAceHlgZ0yFPEgRg+mPXsf/n+uM9CPJa/88X9XuPccixp/
YcrROJGz3QUE/lJO4KYs0cU63hkdRje4EqWk8ScfHegC+HwW2bkfsRZ8NLbpVqobfv39XRiRpCzB
N4zDBpSTjnH4ZlVvs/PteoLROCRTQjSWIJ2ZQ0w9ngh0fm6q5RO0gPAUYTop6Sav7Kqg9gzHHJzO
wDzYe5D2HvqW7mVmckrd8EqsTpA6chMbBevR60CJX0DIN+JQKj04dR78s81GStCiQSKGCuzcXBpG
k4fcFt6J8iK8qSH+do/CD9sWu0yJ3UD0STXaSA451GbtHpRtPTNElsZMKtqYZTb4oglK75PrfIIg
1ptv8du4dg1FH03gesrNtrEH2YP+E9kYOpzJgrKIMx+uG183cyVwh9lBW1WMwJ1t77CyI0DKOZLZ
j+uja9zfUyK3yxwIlno4rVrEg/jTeBa0f004VE98aeIx0n3B+vu78K2gJ9H2cn2CB4CALc7Xulgu
qb8YTmY62ysRXNe1R5B7UJdkwR/L657GhZm2K93UleCVHahhigzByxd27/X8zIPuSEMTIZBu6krw
Fhwkqb2NA73XTRd/nm4As9hfX1jd0ErMMghTZWCQxcGJhn+cobqvIcxrODbpxlbi1I+d0UnXSp3b
jZ8gKHkrKTW8e2r8UUUc+xlULacFBq+950F+nocKeJA3p7ANRxvd+EqgMjDYNRm4Yy9F+U8FkS4r
fAStdtBsayV0VdixZw8FlR6itRfha9FDtySEWM2mJVWhx5XLqi7lskGrmhMVngdmWBNA7++70H/r
vlB5+neMWrwqSt9eMPY+fQFX+ME/10eIcO7ar+0vcqj2eMc9XP8MTUzR1avepYNR1oHnBfirxpGn
ouf39uKdqtHdlg5U3FUfDB0eWbrm4nfnrPrNl2yj+ZVgbftYoPujxMMBirxQji0grxQbivpa+yvh
6iRUTHXsNBfnwYWAwBt6yi7QrQ5usjvrKXxz7oPb8FEY6gia+FVhVy5kyILAxqtRAXbnvMv2oG7a
ZiQVblU6ED7lc4hHVeh/AHX7UE7FtoVVwVaTXPqpILD94hcnMvkNmpECU0FIkxdUuFXp9GGQTbgJ
sk6cyxmarE4SuXW3c53n626vMbqKIY3BNobshoNaPayU16BWh7C6HVaN/XT9DzRxpfJCzmUIlcwC
LmQtn+hwz7tzXBqG1llHCdnQ6XoLIrs43+NJIOMJuFZAa/2UWiboursG0Qf5R0VfoQ+BN5LZ8P+q
OoK2Dv2D3hGkREchqiOrx1McQ0VnrI4QYwNfOo+WLPnhs/yyMP+bCJvzRGYwwXZnR0DMtBpODdg1
prx6qUoTK4zOvkr8j24qqypocTqtqt0AXUAAMHe93HYQI0oC8OqBhLEF95DJfTY+hCD17NP7RdqG
s7Vu9sqeHXTSr2KW4BgJgVAQVUUEbWtJ/3mT76kwLhq0iYWGOBRSZvecTvU3bLTQOCHfrw+viR2V
ThKKxmFQQxL20oQE4idiH/exIReuG/8HjqdiuOqJl+gWxHZRtuUdHufPeUjupVWcvM474MXqEzgw
Ttu+Yo2udxsf7ghTJQdcoxhPjkHcPU+ZZ0AWaVZXZZYMXFZz38ItFuqFIP7bhwQiBYWpJ2m9anxk
IyX87Yz6TVigMNxCMxk6qu2OQ20qQivkLa37rwm1tuVIlVPSytHY2wRYZ0pfuuArQBrRNtMrsWun
WdZyKIRdWg4MT34DGVXDyJrUqGK63GTu8y7EaQbqNGcPonHL8FtCx8UT7n7b3JXIzevMd+MQmQGK
1QevtI5tbRLe0CysiuyyZjetFyiLoJmt3QfQCsQF/IcDnZg+4P/MKduETXOdNfbeOT5kHkXc+sg9
ZcfBetoexGR6jtV9wfr7u6FD0F1DiwiO73r1Po37iHhnwYYDGk6itjCczjRrrEK1qDNkXdLiUpIk
UMx9GQCJiPtvdDT5kCa9qWCtMfXW91GcxyaXHnk4Pge0ernuPJrEoBJFjumQDUxi6m3FoxEiSnP3
0kFp7/rouokr12Or8aquLcfmIpvmhsHslk+27VcqWiuHenDYtsCnL2SCNBdec4JqB+kPw/B/DfBB
TnOU/ZbWaYc266a5QJD6brrxzlMfFa/2zXDJXty9+9uvd5bhTqtbAyWArUAyOdQCKaL7LYpXQbMo
zd+ur4BmbBWUBc3YvBkSfEaa/prpJ5rVEaUGEJZubCVsUz+ARuzCV6TUDyYPdvmTB9vcUgVhQTIE
yjliwq4L4k9IPPrzA8lM5WKNV9rKPptB/2p2OHICijcQQIpvqDCVEXVDr6Z6l25iMY68ZOu7eh/f
uWV98urM5JGaVKZCr7IUJZXB5s1leWglJOz3TRwNN+3DdJ4f67c+2DVoiMyi7oYcaiPjiCa12UoE
DzFaQy0bqTll9a03u2CbkpD3gVxoa7pa6b5L2XuzqqBjItaeDdspxKfFpbY4e3gix8t76nXOCeLd
gbvPpyGcNlV7HZUGL7MDMrmsh4Z2AB358NBCTsxnhnvox2HhQKTkXz7Ae6CX5hn1xnDxQYD3llEH
0ui+IaV+vCCOijhp5iVIfZZir3GfxuwzLdBCg27kpTX1RHzswk6oZKMFvBJ9KHEKRTnjvlyKIxpX
DS6ssYyKOinsgk2S4JQ15F+6+akaoJBn4vTQTFsFnNQJZOZHjuiYuuGHzYtjXbSbiveOCjjpHL/s
CFtBtP5g73vC5GnoMhMDWAi3+GCjUZlL0zqdLWBCsQPXPErb+BLKaT9VSRSjy3ZhRwg07vvBcIv8
2EqurSzuNHazG5Z/H7TrtxGd+PsA0paG5dW55vqF75Jf0AFovHSIKsfNjyjhQ8RnP4qHudsYtcp+
Q1yUBsMR++RYd5FDfw3uqp1hiKuPLeOo0MCyhzYvgLmoOqLgmH0NehP/jsbpVUBgNabhkod4WRJj
f1dDUmT0/AdcmG62bPCOCgW08rzth24FtrhsV1VZsSs5vSEgRNtf/wOdYdbf362qy6wwbGYErd35
6JAM5KGKYxPA4mPjeK46eGiHbjHVaHCWwEHnj2CCEPz79Ynrxla2LrcrgmLq0eHcpM25qPHu5icP
cjJR6X1sF+9vpeqdXYIZ53sGNfJLAoafmxk0zTdQ691IsKZeG2Ux+WvLDrjbhuD73C43bFnO2+yi
5ABCob0crza3fW8nXBFV9K3utm0fnnpldOoexHDC70G0LR7LkT0Fcfln08TVa2I20hh9YiD5iosp
8rOnUY6RyENDAlizyH/zsKfKCQQeydFD7sBdQvJQhNmuGcL94qTfeFF/KYLpAP1iw4Ff91fKAbTz
/TWmKPhlpbUHU/FdG/Ad+px3MyW342ztR/l23WQaJ1VvjrVl8UGWMBnB9S6wb/vkZdvASuBas0wS
9MGBcK2O91U5HDdzualtPmCJok44giSmxF29pA8OgdRja6rSfrxJQbTz3+ksjisIg/sY3cqGu4ST
u4Xwc5zaoKXuFoMrfXyi9dS7Yy38QAyVhYtRMd2OefBWlBJK5dRDcXyMvwGd+WXbKiihjH7BNPA9
8HV51qWOb31vU0HDU2+NhXQAfwjBx9GM9m0OKUbuQg7LTQ6jScvrry0+CDe1g0csfTEm9ggunRaC
pOgIb3aBnxaHTHD7uBDW7GjsBEdAzdyoRYP+TZ8l/m3TDNtEE6h6kJ6508Q2w/aQh86uE2QnfROZ
z8frT9UjNJOpcOMadF59gSWfnQCq38D7JmIXMrbvymXTwZSq5+mgREOJV4JsB2K5B2tZdovwDtc9
S/MJ6nGahDMDQwUYTSjaKi2I6aIGvl8gkd74ICR3f1//l4+3aKqerFPQAU+NhX8plp9Z/pi0L4OJ
yu7joT21goC+Kp5UAYYm3Ri1A8gv2hcjT55ucCWBty2fnYwm8iLynEciKX/GdXBfl3FnyCCaLGWv
f/zucNFlOW+JBeeEFvKhYy+OzXGEmVfhXkOIa3YGtZoQJimZWxfx19XeU1o2x6Go9ltW1VNrBmXS
lCVeRUBRRl7SGNqaNCJQSr8+uG7e7r8t47B4wvkTKQ/0YdjQ4uJl27hKvQ8sdgMeMMGrmMfVbYOH
w7A1UQhrc52SpscEUpF8DHFG7+JTm7e3NE+eaFPeBDOoTFp+Smm+a3i8zyFDnFXc1HL28TkDsKN/
28oVHJtDjG/q/f52GqFaFZOT5wY36A7aowWkiwJHfL1uv49DgqpSEj63IOEroBETDuldKpe9cK3d
XJma/3TDr3nqXUCMIY05JMxxKGCvxfRkQWK+lobHsY9dCqqz/x47n3LWxw3G7mkfQXzb51+u20Q3
sBLFeHaAUFEIPl1RpXKPxlIZcS77/bbR1399Z5Khyq2Rh2DUbBt+HEB72QCye31onbWVqxOJLd8v
ZtZfRsDr79MlsI7Crslt7PTLxtkrcRywIZ7GHEeMavQudMF7amE/Xp/9x8mTqs07vAHKQS4wTBej
wuRAjzzl87NbuoeSmp4fNEurdvGwJnRxlMPW6yTlHRCvTdSuZ7zrH6Axv9rHU9djVdkzbmgNWv/T
uI5SO9vZpourJiuo4gE5hPmCpMDUpfuDs3GVtsDF47PbeagixuC0SQ1LrPsMZYkpcRvbEzhqO2Xz
Pbb9Y1Fbj+iHfL5uJd0SKBnbT+eptGecskQBULnDwFB02Daykq95PI4gB29BYoiuidi+nQcT/Enj
mmojT0+cnomVZpDx23zZV0PU8FNrQulpLKI28vSusKuJwuBUyB3UeB8K6r1sMonayJNmaRHOIwgA
5TweQhnsM2aS1dHNWkm/HaRvE1rhpLZ6+3rZm0x0phoHXOXH32dIF9Wlyl4rQEvyq/ehsVIP2wdf
P+dd+k0oqK/9bKVE5MNOpH9qbNvGA6bOJkoCzomXuv5aoxGddSJ5fHDTbUyXdFVefz9vu8+TBM2Z
f09n/fDJEm/XPURnbCUcEzvt2jlH1k1ntoPSIABEL022CSFA1a6dPl+SrmoCnKC4zO+zjrjgmJrc
bQcAtXEnBbl7U0zwwDSZLmVTni2yrduTqh07FAKofRzgbEGqfNfxF5JsnLNyIEq5ANZxVWAQU3Ym
fXgr5Px0fSU1zseUgKw7L67o/HfOY76rfNB8uuO47QBPVRWA0q9lZ9fwP1I2O0AcIdth2DZ181Yi
kniQXqhXFRAakk9Zb+3TyTfsCJrrMFPicUwzknUubh0NXliH8E9WgHW5jqOmeC0Ww36mCSBVA8AB
J17jF6gaTeN0D3FL0EECwj2YiLF01lHic5Sg559ibJcUN/h2CHe8rA1vEH9Lc/8t5lC1MSdJC5Es
BAHk4o1jSMa7gZYHIeK7hjXejjrJc1dkF8HYL68ODimVL1WKZF8U7vfrLquxndq+k88pcUBziaNG
f1pP8TM6wqeX62NrDKf27uQsRf+IB9rk3HIOtU+j3jbJnOqGVoI47nvkM0gIX9rsi0svvWfqS1lv
eB8siNq2gyEtL1hD2M6L14q3Nxyiew627SCrznUe7ita7cdlMb2e6ey//v5uM3TcOenCEvZvqvZx
rTMD/uCYWEA1weet1ns3uGUJgPMYUh2qnExE6DWd5Ymnp8x0F9HNXolutJ0HQdkhuice3LDAPdYi
O3slM9ymdKus7LhdMLkxbpgtlGWrnyWbHis/3bYvekpQk6ntxRJi5gsej/FoH1Xc2ZZNPeUQ7EGh
M4ckKArlU/tImX9yx9SQLzQGUZt4Gs+KLeQ68BSEwwG9ZPuRmrA9mqVUZQOIaHgNTS04vmhBZZy8
MjHdzzZYljYlA7V/J6d1JtMKaxlMctdOP6vGkMF0NlE23ZEtkJF1YW6UQkl761CDh2iCR23cyV27
GseCrega+tz15Y0V8rOs0D1Vk/t43NbgSNWmHTHObMCzRwv45hI1tIoY+b3N4kpwthKKUEOeYN9q
XtshjirLRBar8xU1LuvahSAdwaHSS6M0/DE597Opb1K3nEpgTqW7dG4OF6fwwzj0vqTFaChv6IZW
AjMTMcutAS/+S/Bn7JpdlqSH66bWGERtzumSjJS9A1PP3QxSr2fe3U/bkCdU7c7x+rkrBg80QvNA
In9A+3o/7a9PW2MQtTdnCvO8yjnKqyjEfxtc92uVm7qndUMrUdlkS9B2I2bNFusU9+GOuuzz9Vnr
jL3+/m5Xq0JipYuF417SvAL+HM15HQ25iRdjneAHBwCVCHnKJikrjtE7d761SXqbgl0is62ngG/D
EVC1JSds00mCdQwQBf8fb/jqcTxzmnAhuukrocnRR7M+D6KhY5Rnq+efWdEf0z7ez0NscHbd0ioR
6o3d0CY23uUc/tLILmq2PZ7S/4icYOOs/HZB95z4Opfofvinbu8ck5aBZtpqJ02yQIkysZBYljrd
e/l4bDPTk5DGI9UuGofV8yxzdBs7/feS/vKWB2H/2eTsahfNiNdkYpGuvYTWMkR1TC80AXcgq1+2
ja/E6ejUqWsHM7bl+HGUNAKbTVQsJlfRGUYJ1SydWqdKYZiqfm1JH0kBbkP317aprwv9Lg+knHTL
vKzU3yyLWr+O2uqbLV+vD67zFmXzJFUvbRFOK2EI/x560800ktP1oXVGUUIUgnt9Nq3zZuSlS16J
eKTul+tDa84sKvipLSFN4bK12pM+W/1T4w03ffcYlu0OXHSG6esso+6iZdyC8DFdPeZzP7zJxKRb
p7l6qQCooWp4aLdohrIIi/Lm+5j+AadhBF3j45yzveU2kePl365bSvMVKiQqjXHt9VZ6BlvKQxt7
O5ebcIuaFKziocgwloNjQ0Iiiw/FdJZTdhfHfkSlqRVe40Bq14wnO+pUGWLWr8mOyuJopcCulxtP
dyr0CT1ReYoCQ39pJAFbd/VI6gC3gm09S9Ag/XfYumU4A92xnmdA15KuFdpx2G9bVDVog4bbsQvD
eA6LQuLfDfZg8HqdzZWgTRx75jxZvb79LeZ7r3wtTOd0nb8o+2mc03Ky8Lh08bxn6KaDjCs/zujN
qVrTtVH3D0rI1haKAGGATQRcQtGY+zs2QjOF/M6dfJvlVdxTSjOomax6HdD6rKNktl9IOx+vr6pm
9irgyZbBUlpobrtw55xn6OManMjtPqPqd9j2B2s2fbeRADcAsh+ZgVi4SnZEPLhZGbkSDfzNtjqG
2jdTJUFfAEOLL+jL3STKXWJqT9WkMRXuwnM8Mxc13JIv/pfUpWeeJ6/XraIbev39nVVm6Ln8jw65
XsL9RLGFVCY2b93QSpwWNmgQRyhkXtoOZKjBWAe7kVeGY4FucCVSs75qsnHEarr1PwGeI/BuGF23
yOoPH1wN1IaDkWT2Qisk9lSKR9uXJ8oKN+pl20e5Iz6VlmfwF02yUZsN0tjN8IiFO0hRhaemTG45
a05uKgz34I+HJyq6JfNHd84dVDYgoFRCLtev3hpjQ7Bu8PXx/J3b+DME52o0dYJMIo0miBP2bRbJ
cdtTBflPt4GgKQSZUHro0+XRZ/RpcUzgYt3M1/zzbuZpQvq8GHtkSSnuszT5Hi9kXyyZATemG379
/d3wvtX4llwlmYR979ufw/Z5MgoHfJwiSajEKnhximb+SzY11DubHf123FnFRQQGvKRu7krAstmz
mFwQU4C2Qq7me569sv71elTpxlbi1ZEpdxIX3ljI3+UYo8/4Ja8NuUA3trK1Qk+0DWgMZ/RtwIjR
6dXnLLJMo3+cD4iKVi2AZaF26PSXIK2WIuqF/5D0w0vR0ZHunELS+miBCdPQxKNZYxWzalWLtFK6
No2yfhfXyxk8dI8ty//ksYnNXWMuFbsa0MSHsCVKqSA0PDFqH/q4BDe9qc3pY/wMUUGrHsvlQsjK
8yOKh3oMd87CTp0s7qecfw0JO/ixNHTYfrwJEBXJhLtC1kGGAClOOm+DPX8byx/X3VW3DKvt3oVx
IbOZzR1sNJfLHBVDmUSS5c9ZPTzUNNu41ko8ozW4zizHRxFqORC+HNu5wP2h33G2rTmJqFgm0OHa
/dTjZm5B4872ShCCdYZkobO9EtDjEtI8XEH8YT2/wWvLqKtks7tufp2LKhE9t+3/exIa5a/S7fet
/90CLeb1wXUOqpyTeT4t1YQXlktmPVbZuR+Gfex/mcqvef6zESbKDM2/qFAmzwfRPeggIFbku5GT
Jbtl/idO/WgADia3gxPkd7cZS4U1ZUnY93jKx0p06aFrvIh6IBI+XzeWZiVUYFMImF3ZjYhmG5DS
NRZEe1+MplyhcSKVnhgEJXU4p7hQ+MRbG61AIgBQ4u/rU9cNrsTwCGw4QR8OTs3WJ3/4R8ampdUN
vP7+LjnMTSJHvsCBylLuJ4bKqyU2rqWyBTeSd/3SzP2FOPYPrxRTlLriAS0/L9tsokRtG1Qjg64O
3l2qz2SYDm7THbeNrIQsOFysImxhbTY2e0+UUek9bRtZiVcyebRxAxzIYXWoofFzaYltk1aRTcSz
ZBPGuJTbE/2cdfmzlbH99Vlrjg0qsinhkvplhgJIWgdA1iX73rqruh8LeAeteNNDMVFJib24KcrF
xo1f5OlTGItT3JlYBjUEH0RFOY2yHKxmjsFZJiHO5+WHdo4fk6XIIp5C3RsajLF/bNneL7+jgnS0
+vlAZjvy041ScioQyh6InTB0ZF9Kn8JR2yGRPxvph/xrLD3/y/VV0uzzKn1x2IoeLGjw2gWMy5I4
2OWdyAa1ggi2qVQQFRtVisZKmhFP4pLQP74z3nXptscOokKiIG3qhS0L8UYGzFIARfSltQ3uq8n7
TAnnqrODqQlBROhb/q4ffi3DyyBNNWDd4EpE5+7UV16Hebt1Aq7rGnJFb8aXVM3gKtZJcGuqZbzO
nLx1iLa1gX8Mt0kNEBXtlOCJnfIF4qy+Cyaa26bsono2JGfdzJUKlUfqfKT1SqTQ3Nfih211kVeb
IEgaT1chT8XUJVNX4Nlt1Vdi2ScgnXaEf85SQyrV5Dtv/ah3m2Lh+qwuXOQLEB3ubPAOsLSEysNN
Rt9aX247MatQJ3thnc1XxVDaVXeCFmcSWCdazPugNFEp6hZB2YFDS7KgSvAXSxhHMn4N6JswdXVS
2OK/pSXiKbsvlfnggWgOZQ1B/WiZ0HrXNKb6pm5wJWKtJPAWt8ICsKY9QQvsCH5YQzLQDa3Eq/AE
q4YUlbyU0PRm7EMbVFLJfLqegzUW/w/ciQbewEKEVMnRbRG/5s7PaTCx52imrgKe/MXiNHVAnj2K
PPLrrzEz3D018aQinTrbkkEI1Z41WF3+2emsXSifi9HUJaib+Pq/7+KJ120a2wlOPaRMbxsve/A9
Uyv/34fCD/xQBT1NHbE8O4erlHfpo/hUuDeC7RtcPKEW+omcrKf5rn9aiv3wDIGxvIqGn/Tb+Jsb
glj3Zevv776s8KyeLjUizJIWiOb6Q1JvE+Z11IJAB+xuNU+QmIDc1MGxnUPXFptO5o7a0TRmTZhI
MYB9MpA3fpL+mYv2D6QPDDi0j59FHbWnafSaLJxjvrKj7hLnHIoDaIUYiVL7DKmcsTJ47cdZ2lEL
AoHleWW1nv8H5B5W3iRQorZB+9faB894If04NJxASXOLN/cD7qL4FgaV8bI8dOI+ccNjGD9fzxgf
e5ATKKmOzJmfDq4A4KCiuy73DyQ3NXbrhlZSXU+KsJ76DAxlbXuaRICG+/nx+qw1tlcrAo1nc0g7
g5+HJDHS0RDv8Fwk93a17NKKHOzcdBXT2F8tCAwiL7kVgqKqXD5N0C4bs2w31mvjkGcIBt0/rJ/4
LoSD0BpDF9jaSyXmr1Yd3nIniAKGHDH0hkK67i/W39/9Rd1bENGaBuw5cx3+sftg2SMlzl/boeHQ
oBSjIfA+3n0ctQkq89abPHCxl9i+T4uHMnlqXUOi0w2tJDpW+j0rQzCdiXzYB1DqCWZ/79jfr7uT
xlNVBSPuurbTN6hCeIxleeRBa+EmZ4Hp+Ug3vBLEuciJBK0IeI1CV+z8kBb7xu5NNTjd6ioR3GRi
inkBOikS/A4XqD82yzkLwfJCGkPhSjd/JZChCOaO/gCqQV6wo3CaA+TqDpssr1YNGjYvMw6iGNr2
d0vO98LfxnHsqFWDPvAqF4KVzYXOP/P+W+6YOFc0vqiWCgARbvwwX5qLW6Y7h5IoEWBmMBby/sJ3
/nukcNRyAYMY1VTn1coHmt4Uv3jUPfeP4z1oUX5Pt+EuPte/gu8lcM+39Rfr5fo66L5p/f1dipBV
IrkU0H8sQU+SNbIBSSE/+QP5fH18TcJWiwMt82kD6kVcBYYZ/XQg+gBj+WDxyJ2Xo0wNTw0aR1Xr
A+hDmSYHVQLcKFt0YNNzWMXH6x+giTK1PiC5Y4MKEWcWK4Fg0pDbMqrLfD5If7bAkBmaEDm6hVCi
GZJbZUMb7Me8qk4DKc+kGM9tKg27jc5CSihXE3OgWwcLyeXBaj8X/Om6eTTjqpWCuGtiUdTYxeYu
fbRE+8tvK9N1Wzf2+izwzje5CCyglxHIAvOubeuUTJ7BLXVDK5tvOFHWgdAaRKfJ79T94rMxum4P
jbuoJYI59PAwQUFQGAzzhU3ipu66qPWgFpGYWsf/wuM+yBNqmcAVYQelX5xNxl36kp2Hh/KB32f3
ySk+Nwf3KI70nKChn0amDtO/WL+P/nE147uVsNoqzq0EK9Ed7Dc2R321ax7DY3Nczt5BHuuv3RCR
r/ZL8b3a+/vrlvyLovvoT8m//3TsYg8aP4i8+WRf3ANuIfOX/oH7u9du7+6Xr6yOAHZMX6//nc4j
lL16QOlv4g0uD0HAznIsXpbB1Jyl/RIltn2vnwKoNq9f4j9Un+hX77Y/9xfvCaIzL+TQnsazvwkQ
46gtVXKmIagrcSgYpmUf1uegI7tlo+Kjo5YZat5U/shicNhb02El+IcMXswqQ+xolkCtM7AJeaRf
eWcDXxx6UEy6HXm+vrqabUitNDjdJFofasSI9yoqyzBynDwi03NdTRFliWGv0H3AmhTehUlvLVlT
LOBZ9RIBOA9EUMLR1KGoG1vZqIvODey4gHGaIohYYO1Fvk2ny6HrX76bdtbGmVvXIPAOhuarHdI6
KiGfY9h4NPvaf7SQOumiUI0E3lXjTs7Q3f0Zj9vachyqBK1nryjoNRMGHu5oOD6RKLOJe7juNDqT
K2EraAUK3hYmD73nIE4gFPp2fWDNJqGKH9UL9UQH2UdACubdEnSnDFL3EEXB+4N/uv4XGrOrfVbE
7ytRrYTvsXfrlzh69e2uz00sIJoPUDutkL0F+mfgMRyA/FJk9c5rSRmJJjwmbvnl+idozK/2XM0T
513TUzwT8Pmw+M6T15mQVLqhlUCdqUVs6LXj6mRdZP0lLg33SZ3V19/fRVI9ZCWx2kX85cJ02595
/VYaj0O6wZUwBaMk+MnRm3NJpi9Ndd/FD65tSI86eyhbrU9JBf1CcOHP8bjvUjwoZeFh2yoqIdo1
SZkXvgft0br6DsrNA83jr9uGVuKzGWRI+LpfUKu59Dy+gXqW4Xyos7VyXC4a9G4hkeCqF7A7f+k+
934GLSeT6IkmftQOK3sIBBkJ9tEBxC4L/W1ncu8O37cW99Q2qyQYREKg+nfJAWOfPScCPVx03eia
nVRts5pzT0Ibq8ChvA8hrwQy67EFnRk50tJ6TOVgKF1pPNJVIjRLhri3c0RS5jwUCdQqYlPlXmd7
JUaDOk2L1B1ReSDTDQl6ghpuCSrh+KWzTX0nuiO6SjrtF2UcuxxWGi/hQ3Ap/qdkeO8dpssd2ZXn
4ZQdk+O2RiNoyv877ZS0mvy898HvbmePeTE/1HWxrditUlB7Cw+AwMAOO1Xdzg+yfeDbe0sUu8VF
j0FoGbKEhr/QUfuxMi8M/QCPA5emSY+WO99IALF6Xu5Fln4BhvMzKfhlaJzPowdPaK1tPfGOqwQ6
ZItpvaxigYL5wxcy1fYXapV8Npx+1qvqB3cYtVOLTrPnA7SPMn4mIwYJUcd/mevvrt9FJbUOY77t
Gq42aVUslHJ2cXuRefPJnttzOBXbioBqk5YA1AmMuHDlTmRRWXwTzHBE0d0q1e6sYmr6JR0wMv9a
v0w3/CJecQ+3f4Dg8WTfzS98X+zn2/yLuO0NdSLdciixX4bNGLho3LzMS7XzYrJ3puRsJ/F90VrQ
3slZEg2x6QKr+zNlv6ZOzOhAUD0F1iaIsv/j7EqWI+WZ7RMRIUBMW4oaXZ7tbndvCPdgECBmEPD0
9/DfjVufVYqobS1UIpWTUidPNv6O1Ua0jBgI0/fHjpLvQ5BdhWIyZULrxkj6wW5RTjWa9Marnfsy
MDQyUzh8mc3aAwlU0Vu4+1ejG1HObwrBw7ZetiDfC2tWaSxF4fBlQuvR5YawV0cTg9GVPFL+djle
qdaVDHweAiPNWIFUL+hvrZLdj/by5/LSigOWW7m8fBy8xFnHFlhmE4rGnTY5aOn3LmifdxxeZO9O
Xh6JIPU1JqP4GLnBq3MTs6595A2VM39rSvux73SzQRUZj0xmjMzV74sRDthFRLT8s4s+gKDS5Jeq
xaVojrGpZpl4UM+ZkIgUPphb54e+SzTLq8QimfVCubXEi4UcMyYbjHTa9iTRqKVq5+tffsroO0MU
LB1NDLfKh9CKvwG8FHa6tFuRisgsxoaYbdHHyI2hRreZ2T3zjL4CExGBuz+6rKMq0Ujpt4OsgLcY
OA2ecDpg5hdZNmPT/bm8uEo4UgKOmR0Ob3oUO+eERWP/SvyT4el2rhKOZLhTV+SjPSBPm9I5Db3J
OxKUtPBmunbfa6plX/8Hkfu7XN8pecJwperRPu0N6WY0X8vc2BSDuEr+ROYsLuKhzP0WqdmYFPuB
+ceE11c5AyI3eNUUk3zSDh6zsfcpOzbXeUwicxVXrPO9Cb2AICTJtySv7kaneb6sMCp5S4aaJhgI
v0y4rZX2Nyf5ydw2TM1DB9zP5fW/1naUqv611iCbpiKbnPrk0Dw00SVgVu/XrWz/u3KejIUzE1wI
G7DMhFMMfWnQc6/Z99cxFq/B/67ucIGelQA3WR6LbZuMG8+6T31nk7E3c9EEwq+NFd1W//7HhLFJ
WWYi21o6Pw1pmt6LckJbeaJJQRVVbiI3eWH+olMOE/TRuIlvMfLcBo3hg3dobvmegZcytKyQZ2H9
yK4zLbnNK+EWF3yCa6sE2tXsH0Ik4VWH/Z/uLhPUSvECC5i64eTX065DBe3y0opTkDu7DLSZ1L6P
pLBt2ocWio8k4s5OuQaJoTAAGbzl17NtLTaieM7nV5Eu58XVTSBVLS3bLu/nOl+RGEE6bepujKaJ
XgXywPvYv6rZO32BVlWCGbB82jJx5Gazq6/UexmuZbuBPQQ5fI4gPzrXCYPs2e+vo9EmMkwrmEov
jRu7PgX1rb3cLC5Q7wvV6IpK4pLFugTsQR5aWUBGwI2tMTdGGHRLoVk9gHD/ezUlvhRfrcbkgWOi
gJPkU0TRG2zkztExmyewaJ39gB5cZ4qyQIezV7h+GbnVpl5XmWAuwURM9+dYVIc0de48u3ixAv/b
VbYlY7b6yRJZbiJjGDEDAeOom7Ak7DAt3vN166/e+1MuWDGMOpooHA6z97YNirFu5xjXYSOJ3MY1
gKo+tQ0cR9+9zUO1mQgNa6Lrb1OokozQWsc0BMmCS5xpuDeJV/7lmfnnslQUscuTjNdxqoZnOWbS
Wxhnseu7OP2W5m0Xohu2D/2Sk0c/J+w6zywDtsaeDd4SuIAxFIfZfi50c79U8pECsBk71KMt6jRp
Vx4FXLJL6+ucmydZsbGUVj/luCUuBRjMQNFTtOv7qbjq5k9k2uokyak12Zg0a5k/MLA4FL7mXBUi
kRFaZWtOseVCIb3u0AzHRAf6VkRAGZ7FbcxlGhPk3FVjn30MLEp7+7VK7atIq4kM0hqdabSDBSWe
wAfrJzfRgQCIqLO7StlliBat0ao4op0QI0jEC5oEtmOfbkfW7H06O2FaEs2pqoQkBdumN+vOG/FC
mDecbI3GRH9tk7DNXHjm4bpPkex2cBtHiHUiuluwMLYeofTJCXCbEFjpy/+g+gj7X38ZJ81Y5Rmy
ccGzZzsx7myMpsTYHk33tGp5yWarmdh2v2YNFgML1vxhAYONPF3jaVSrS2ZL0bk+Z12BZ4K6/MN5
dzYta9NhEpFmfUU8lPmsg7zLRTvCbdaswGyy6UmM4htAVFt6ZdcckbFZnlGMYKqFKfhTsuUliQqL
aOxAIR25hasoXY53H9z8p/bIuo+p/d0n3y9rjSIvcaQoW3NkPKJF/4HJhzF0xumcOdY3MG098anc
m6A2SmpUGzpDkzUoDkJGbGHCigDL1oyswXaf8048Fk6A9lgb5OJANV3+JoUvlRFbIEvJMeCMY6Jy
JTaxUW3Gob/yJCQzpqkfu3Y5ovY1+1G2cisY2cnxyv3lnSt6WIkjGXEbzHaS1jjpfseegGoxv083
fN9uvf2ynfbt44wgv738XyopSQZdxI1lBeAKOS1p/ODQJHIqpin0fF2qJTKJNRBRThevz0sAlB+S
Pj5kI/sJEo0oEcsbCCMx3QVopus+Q0qsyzH3O9rD7cGDh4FYwoZqooJCQDL8KmZsmRyBC0Hb2ifD
bZqwrQLNQ5/Cov8DvmJWvZAB/sgou73w8yfmlS+Nm2r0aLXeL24bMgBrzPNyDBhKnZ2ZRCRP3nq8
gTRze5vYxmMidIwaqq9YjfxTil60dLbiGFeAuPoQvN0tJNmiiVxjxgpXIfd8OWkGKvQeCtqmTyka
7VphhmmdYfyiDoql2r9kzYtlW+j0xLN3leApbMlTEQ40/RWQrNZ8g+ofJHs2TafiiZ2hoE3/2MsZ
KV446YpkqrUlA7azyavtHPi3ZHxy/GTrknPbk81ls1ItLgXkuR+8LrZwgewcw4xI1rYhMyvj7MwB
vy53lHFZGEhW92CPwB2VGiEePX92/azDTSi2LwOyrKVOk3FCpWCC0ozsx5C9LuDpvCwbhWOQ8VgF
det4AbPVKRGQ+lBg/sXzdStL0dip26a2S2SJcw7GqaDuX8HgfV1PLLElaxUkzoolZStzQDWC04GA
gjkKrGTKNa5YYbD2ehif3EEwWTROAatHzcoIp5WAobeffJodsqXVXO9Uopcs1qZ4ArWqCUCVNN7G
xMfFnWhOVaUykqmOfVHW49ohxkZvy6kdAR+UGZpYohKNZKuLtQTVXONdtHLq9wRvlWIa3qbR+cM7
HbWGIujaksUKnvYuMmekuILtl3w6dp5/0+V1EmUEL+LUys9NamoivEpYUtT1RWIPRQnP2VQFgCqH
kQKvUmjQSIrFZbyWW1Ib7eYIK15yN1Qvk70jgUZ/FINtiIzVSpPaZI7wkPU89+e8jMRP5wmQ+vf2
PTug4eQ2eLjKkmXgVovqGDFmvGRiZssckmooNzbSB413VpiBjNeq0pzmSWkja+/MWzpMiPO6MqhK
+Ovvn4w47ytBHW99gsWLQmDct91dn+mm5akWl8w3Xnx7aiyELM/CiML0AxPFWPDnOolL9tvnTen3
PkJtz3d+epPoKBAUuZSMyUopL8oyQYLZVGlo5eONwb57Qx+ms7ObUs3mVYKRjDcpqwK1JTzZm/ZH
anZAhMYbPfelwvvIsKu4KzIAQ3Ehok4dxnioc9006ijG2xm6RxzFB8jQK39AbajsIf2WYqZxt6tn
FgleavRdtfrq8z4pJdBoy1gTuBuPY+hBtZxro4gKk2jSZYU5yaArMTTCsGPUa4f4GTW4cAG112Wl
VG1cirmW3UyBi165NUNmPsJV8/faBn/yv6fBT1JB8wPmZWYojw1sehCNEZk03nZjrvHxKqmsv39a
3gPk1J063H/o8ERSC3svo8tSUZiUjJ/ChFXMO5nwAGsP466q+LGY893klduMk+eFx38v/43qA6Sg
W02EO+OMJ1LWjTdZ7J/EYF6pkJK9VqSbBqcwUcF2ghfD6Y91mR1HUb9e3rlKQFJ4TXOCWSIUJ2vU
P+a2CKl3g9Fem6Qow8DVRChVrUEGVHXplHC3hMlW2/JYPtg3/NV5sp8eRBSHIGjyQ/7r8tcojEDG
UdlW0XI7Zmvy44cD0nBqVpGpeylVfscqxE96arjUaf1i1dPH6sk5mAe+D9AmZ5+ql34z3wRHrkke
FPok02X7TW4aZQ19AtGFc0d1zdkq8ay/f9o/b+2E1gnuuVyYDxi79j1meVQwHWenatfr75+WJ13B
XTzBgluBLxPGVQsWTkXyft3RSkHXsJzORMEQzxaDGWaOHU4TOqYx4Pjy8qq9SxYsRs6XjEFzBvPY
BN+yRnc/VC0s2W+XD4aztLBfPhV3aGraxGTRBBPVcUq2K/ymIUmAQvno/HYcHjrUD4WtK4p8uXHA
tNc67qfTZIE3mhaFspfxfe0Om8DQxVjVylKMnVx0vKUzjjKe3kl8Wy8akMSXyccKLP93x4s15F2a
+3hcYUkS2umChv58G4CEaDTGILpCUfAnUpz1WdCQ0YKilPEYOQbbFaWul/tr4DTWluzTB3ey0S24
MgT3wS4dwq55st2988v8Hu/Mk/nRPORvJN/4+b0x74dfpubK+KUe4W/Xc/p00pgXHtChRgmji78D
wWIED+OoqbyolpasNqimtmMMS/Pse1sfvDwJU+f75ZNYFfE/pUdsWzJZOyv9xMTQ1lPQLsc6efAs
dGRbU0j6NKpm59DHNR52rrE1/JlkxvFEO7f34Nvmjm+93tzMXrObk2B3+VtUqiuZsl0EXZ1SPFZU
vfmYlvUOI8R3JHdePbt8vPwXCquTYVWZOTdNM8GeM6vcdIYV+n6rsQnFKcu4qqCnRczTFAadg8aC
+c3vyfb3Tp59u7x11fqSYZc0a2hPQYULOqadN/A/Jff80MyW5+vWl2y6YUvlAr+IV4Tqo5jnsA7e
nOaa10wnkLmx/MQg3GIQu5jv7fyeZj9d3X1RJRbJbmkwBsDylIi35keO8QUzK8Nh1CRtKnWRLHfx
xt5A7zwCYunc5Gl1Z/Tl4bK4VUtLhlu27TxWq1Pw1jFH/XuuwyKpFpaM1PQXs2YZKgqgLbpZHLGt
K3GlOCQDZVnQJJmH1Mlrb9Nm37vXVKCcQIZPpVljOGUTAObBzDfuGR+YxX02BHixL8v66zIU/kAK
tmz0mZHVkEmJjsGtt/P6EKnC9JQcnZO/y5/BfcV+Xf4vhfhlPmzwE9lLMST4q+BI+bkrNJ5Loef/
gVCNJrNThrDYWC+u0eJx7IPGPy7vWeF4ZQBVl3Z17qbItJkx3Xe8ui1b6ySSCtgGQ3O7VW1/Fden
8MqmNm/6CSeQFWgX6n82eQd0qO6AVatLdjoHfpzGLsAA9vAGfs7Qqn6Olq5coVpcstS8clq3o3Ds
wA4+0tG9yzDlL8S84+iy9FUaIxks8WrfzXOcrOnFIeYQbxxTc4NS7Vyy10VUeUxWoScgz0JZN/6A
b9DYlGLXMoIqS5k72QJFhYB4UZnkkTEnmjRDoY4yiKquPRPDzdzqxC2X/rSShkV88sFDOAxGmFsl
0ZiU6hOkiApW/EyYFfKNyRiyje0aUziPs45XRrW6FE/rYmRJ28fVybbwRgtIermNGbrKLivN13xa
DmLcvwbVlr5d+dCdk5uHVhGJ+CEdw+Hd3bDt/GDUG7uIxnrTBCH5Xb+DhmVjRJ4mVVZ92fr7J1um
1PbidgENcdDFN2gyeepjXT+eQmNlrqsOgxxHZ22oN+dy2wDVww1+y5buyp1Lpgy2f8NuXCAlWgMQ
V9ee/E2HMLO5fCaqzUuG7ApCY5bCCy1GscPQgq1B2fM826/XLS9bc1o4TZXgbhIXUzjiiltat6mW
eElxqDKeagRX2kJMCqNraxo2ZZ0+TrEgGk+kMGkZUoWeAz/HHCVUlN0DyHDn8Qcmdugr7qrNS5Zs
j7GZzSUeDXqODraMYMKFBjmiWlmy4rKNp4q6ANhnlXj15vJQl5XmPFVLr2r0yYxay7JKrwS1fAnC
ytyyEQ+vAhs5gUyDnfqmB6R+jniYOuWdsDD7DA8S4jr/LKOmMH2CxN1KHzqibd4CZ6jLX/qgDiv0
xVxWdZVoJDslNmHgQsXT9lhlG4ozHRJNHqJSRMlG7bLJe5t71cmJfRq6Rr6taox3KGOPb5E6u7vr
PkCyVct0cvTEoaLsV+zQFmaU+t328tKrTn9x45dxUlPpZqM3o3+nXMywbY2N8F8ZuBpJAJr86dfl
P1EcgAyYWpjIB+LgT/DaeWyqOZoqHY2MamnJVkdiYjbEgjeaNrYemk5g3NNVDUJOQCVjDYw6EKQQ
uK5Zxj4n/d/e8L5fFsjXZW+sLVmrS00msgLhnN2lf6z34Ka5jc/VOXvCYNRtl4bxnRNd/qt1xa8O
eBXcJ7+AUQ2NsG2Yl5k/DfRu7h+TQXPRUsleypMTU8S2H6x+AYgU6tNt7uicgmrXksma6+NP48BR
YnbSYQjit26qfg6s0fhh1fKS3Y59H/fzSvpiLv2mK9nGKowt1xGyqGxKMteau4DSgyoU9YnkmKGD
0HB/sNmJlphvmI6wWCF8GSTF05ESYsGp8QCvzQHfEqJDEaiWlu63S232HS+gMjk7pdmBij+XVVHh
LWWWqgKIwLLoAZBKE/NbUWcPPiM3qAveU2P4dvkvVFuXbLahoBvv6fo0wNOHuEJWZqTvl5dW6IwM
kDJJlU89Jrgivzf/CDbvnQA9g6OuXUK18/X3T3ZKjYl1JFhJFe1h67LkqTR8TXHof/wTX/gAWzJU
q8kaCwzsqIgQM/sFpGq2dWlnh+YCZGBDrG4zorcSkLX2Ls5GMyrm7LdtiWkXY+zA/rL4VN8nWbRF
R+Z2DODrctw7zc0oHi+vqzoWyZRjA3d1h+PaZQUkTIxim7h/g0A3ZkSlspIp+w0m9pgG/HRjtNbO
p3Z7ABUBWP/qzo6MeNZ1GCq+QkZNUdC+Fxa4/05LX4Lm7pF6xmbRdtarwo0MnGIU9N1ZDggG3Xu/
25f+gZ3qX+l3xPnsbrkVJOy+2w+Xz+NreiInkMFTeD3j+WwCJkR7c98K490dzCejEjdZk+0bKHVZ
kZ+9aG5rJAPCCjQhVXFSMqqqt+EM+YhEILEe0/ilSryNzx8xq1tzHVOtv57cJ/s0XQeM0ynM30EZ
vnzzOSp+9o/B9zTrqzRAsv+qJIs519A0jJ+tAjT7j2jR6XQXfIX1ybRXrM2a1IhxpcG8TAswBCuJ
7KS+il4BRy7ZNkb9YH7uAvQi+Of3cQ02KnZVhwCWlsxb8HhpMW5wfbZ/I+1LWWsyd0WMllFVLffG
sh0CxGiP/lpKu99Rnz3Bve+WcnkZRpDDX7YHxbnK2CpjdBs0wCJOW9WNS+8C69Fi170E/ofJqvYx
X3zNM6quOYwsiLrJ3Yh82l3euULjZWBVUdjmkjh4ruDBXTDcBEkaZd07WtvDy+urJLP+7yeLAnlO
4roCwDbP+iB1EY4LWIp73dRE1err759WdwTI7DMXL/lGfN8kH9ny3nrb6zYumWo5oXAet9DJuvox
e/PGyI52zq7UF/vffQO+6brglYefiXeWX23nKXkWZqPxkiqpSJZqojBMSgtbH/i+4RGf72ZNMUy1
smSo7eyLjBI8yg2GGXpm8RvvdtbBTitLo44KizWlUAw6nmJcrLW+6jxl+c7JzMg3bicQHubj36sO
VgZVTf1oT30H6bTVPUv+BvkhbV4vL61wwDKMqkVx2GhGqGML5GbW3qSz5iqjsFKZjCotu9YaJ2S8
xEg2bkUexJjtFw/OxtIxQqv2LhmqafK+5mwEmKHKo9SyQDSpm1+uWnrVpk9Wiok9hll5qDsLt8PM
45xGpAOF0WWZqx7qiGSoxrJOX58hdAyLxPDsFJwQmzgL/XNzzh/s5LhUm+RZx2Gn+hTJcEHtn839
ir3Oa0wJGprQKHLNh6jOWLJa3wdxhol6xIm5BOyng23vHTsLws4fWYiBuTpSboUNE8mGl6UKRovi
gmb540mYbpjnfFNMmmuISkCSASe4mZGKop5S+cOW9+Pd4gSaaP71xn0ZWOW7ICa0fDx/Z0MWLYa1
aUW7iRfdwImvd+7LzFQNR70gWBtH0UIdgUF3a6dX8ZE6vgywsqqe9GaDIGu6f6rm1m80wC3VliWb
nTJv9DoGYQeTEY0oGWZ4srtsVl9roy9Dqix0ezOX42Gir364JXpaTaCj/1w3oAQSWb/ok0vgTluZ
U4aztAMTsxlWDoTHHg/uOrC7SjKSnSY8zzzTR4BFkXazJjVuqnukU1y0fRk/1ealF5ABQZC3ofd7
OZf306/4xf6ZPo1P5FemiSWqA5DMtOhiYRQ+/iVdqigxphtqs52R0H3a6956VUKSbHUWWTUVeVCh
QFb3IMrwjvViXFU29GXUFDdygCdmRFlmYA79qdKRpH6dIPgyZAqsnuWApyH4l/6JWv6GTvWGpg8L
ydBopmPfVXgamZQqAVy2Cko8VINA59wP09avjYPPe000V32DZLYNT7mwVsZlM34fGfrI6yEsBjss
l2wjUBq4bMGqj1h//2RiM3UMSgUkZc8fXfK3ak1MU7Ou8zwyQxULUmy4QVrPWL+ZPL6bXaqJIP/L
9f5byPJlgqp+AZFf6kDz531+F9xMv5wnjG7ZdffF3+skI0XaSiScLTOO1y8wlQIMGYbDNx5mqV1e
XmFW8iTBFuCPNhd+dRpGsSMIsAW9qkHU8WWOKk6BLS58ZFIJK3azV52Xyv51edcKdZEBVU4WLz1u
ggAHsHjbjr/d4FX7RK+QiIylCgRcMa2xdm28l4CeO+RKWcvQqWwSAjVy6Eo1nKfmuz//uSwNhfeV
oVOxY1ZOViKyssR2NphXc56pizHlMTsl6aTxAyqRSxYKgvilL0BNf/JGI0oJjyYfmJJ+2V7+BpXU
198/OQAXIyf/vxhbe+3ZnPJdm+uKEqqlpfAKT4tXMzTMnvyy3+djc6z96+C2vicZZ+MNDTIPSL5P
4r09mPuy0U2YDPDhXzgWmXmqHJhtkrVKk9+BRyB9Frv2vXvOn3VP6IqqKJjf/5V4nqZdDJVEhnr0
3qazc1P9dbbNuXtpfw4aM1X9hwyimgZAqKr1PzC3LAj7hwJcsHfOvn5Pb/zvs8YHK85XhlPFZMy8
pEN5F6yWG0Hj0MPg7ctaqVB6mY+qReFjIB5AI3bJ/LPdcfPYN132jZPiutdQ35XjqzuU1jIh+Su8
5eCVPCqps8kdDTBZ4RpkFBUGYdSFUwDROvr3aXfbBdmWGfdppoMEqWQvme2qpIlRI7RO3Axd58zq
JboseoX+y0ipSqSiNFY+mTndDN+WM1i6/qRuaL/r3ML/+hq/sDB5OGA9OCxrCJRzOFkbrwrjJiye
88fpV3GTWGF7N+Xh9Ip8H21Ilz9JdRhSllyyxVjqYlXU9lccoI2ntje8+ZEaVxqCZNHccpKyNnAp
DxivQjP3hw3GP+jItBW7lwFUBl0Sy5+RKbToV5uydtsNU+jnaSiY7i8U2iSjqKYOFO+1gds+Y9OW
4ypRupoqo2rlNbv9FF4SIoph6qCnC+DzlfF76J8vn6lqYcl8AyQLfV3ikWcW3qZ1rRtM49KkrQrn
I/NO4Rk690UHBonBDraBU4Zxe9u4uj4q1errB32SyAzcntetT99s4WEcf1TO36XVNdqpFpdCrjUE
VZpkKHN5ifXgzMfeSQ8GLkCXZa5aXYq6rltViZHCZc7Wz4Y2IbEe6jnTLK46UMlIcyOjU7vOiTWM
28S5m/MflzetMh/JOOeWVE4ZgKKpbG7b/qUTp8yEKo5XFhFk2BRmBZVNiYkVJ7cZjzNxNx6hGkVU
bF0GS00OK0qjxcz0pQkAWMZD1fLToiYZv9HCc15ngkdojfQV78K+TDXFq4wXy9o2Yu7GF1FtRFeG
TGzce3EuDszdY15hOkSVc2vsLp+LQplkTFVsT7EfMzhNXhUPbuIeg6Xd5XZ8nU+WYVU1JflCa1xs
nbZ76915y+pKs7Tq7kklE55mz05mAVnNe/6e3OSPwV28S+/sKbQ1TygKY5Dn/2VVabB8ZQqsOQ3n
4F07RE8VfOXhfzZmPJM6DjD8j7Id87Oj43lnTuOzUZhboCMfLWJHeSxuG0CU+nR5RiHixlqSu2xx
NoZRPF8+fVWGSiVzd+OJWHGKNLv5xp/EbRyNh2Uf/y631i+qqS6pzEey/K4bx5alOKa8qqOJ9FHd
Z6E5gXECFImXP0NRpJGhVyllo0EsnBOktAEVfdQaZFNUQ5ixR3odvsuXeaoWnzY5aDtx2enn8xgU
r6SdNOFZpcoyEGvgTc5igacK7zk5NBu2r7fZNxLNofNyWUIKTZbZqmKKMTiLieErriW2/SjOVRk/
Xrf06lk+RdKxw9gCu4GJg3hv5+HptcP9/vLS/0NDfJGj2pKJ55ZnU5dDLnU0vHu/szYKwFr3EBeh
9TffsA17WLqwOc4P9BjvnMfxo3jyD/QgNC5G4RxlmFY7LKUQKLielqAPEwdMi57LdrZx1RBAx7el
SI5egqVLcsCIl9o4tj5mn1Hn6bLoVJFEJrAq88R20/V9c97XZ/Fe/hG3xX2+9zbJQx9sml26Lfaa
v1qdxVenJFk4XVrM62zxV+LD/yh+ZLvipuBRdoMmub1u3Izqe2RA1tRMGAtgwfzK32m6DX6DLOvW
jcaT/Wjh3e1Md+5BxzalOHYZnFUOlBpZgb/ynbfM+GHRp8TXXEj9r0UlY7FAESoq6kOhzbZ78Uzr
NmBGVFbZjdc1e9MbIuRI12VcMv7KjLshrjqEmB5IV+qCI59Yp8k0v3m5rida4VUsyfQ9MJoXDubZ
YehxkISLT54FR43jslqpFpdsH8NnOG/XkRxzaT2BfzNqHev18tIqfyujr9ykmqY8gcY2c8ie+MG4
oy+YENc8tLeVpiVGcYGXIVhDb7DYWRmeMcGyeGjTsD8wjIK8aU9C8w8qNZVit9PXLTP/l//4IvLt
nRB21BbfNCKyFZoqGfVQzVU/5CgPBIe1pdb+PpHQP9LjuBnvgIcPstDSuCrFQcuArIkXQImuscnz
AOacu23vddHlr1AtvZrhp9gUoOzXxzEc+DDyUBRb34812ql6WZTBWPU8j5xlkE/ybWkjj2GiwiZ9
7t6mj9gKvSYkBx39rOKc5VGDvchqzKmCIU/ZzzQ4deKZOpoAq5KPZMAck4HGpUCBjzTL8Fz2TvEj
Zk6vuc2oVl9//yR9PogiLYDYPY10G3MSiSyNrjvXVWk/rSwwBzGm1ppzLPcue0DT7uV1VaK2/l3X
aNOxoau+WPPBS8+Nk4Uif7lubclcWWF1CVtT/sXG7Mxbn3wk4uO6pSVbzfNkGIYcFoRh34vjhXXy
on39V4hEhmChEXVw7LW3XsR38/Qy5Oe0fb1q2zIEax6LkgMrA15lisl6ABx2xNp72pnTiluBDMSa
epNbAVh9T4ZdYizg3EWBn5zTnu8HxzpiQtv28mcoYrpMZGW5LptnE81UWeKCnIKY/aM1mYBHlDQo
utC33TbboMOcv7UtjTW2pTqW9fdPFtB6jABsAPcTs2OcnqZqCgf7OoisL8O0OK/zsTUQehcLnr4+
umO5KRJdYFdtXTLetB1EYK7zPv3iVLbP7fg0udf5MyLZryXMOZ7XQZxD9ZCWR22/n2rLku0W+eA3
pQUjmOfXeI43c59Fqe1oYonCTxLJfJeRg+VqnbweN0XYgnfHCGaNo/z68u39B4clKMfonLQ9DT7f
oIi1zccxFJ65ATZjd1n9v5aNJ2OxerPKBwgeDoL/bsl7bj8keLG7bu3VtD9peccxlJvESKLcYQnd
9BYDq8Kh0KC1vxa7J7NciaYY+raA2IuShKVNwPmgKwCrlpaskzILDFoU++6DOUy9H6X/cJ1A1j/8
JJCSIuMWLXwNBY+vOee4z7dbN3M1y6vURTLNrsSc5L7EWQbg4W7TdpvGdji01a6adbTWKtFIJjq2
vE8ADwS/oP+cma8k06ihIiHzZPYqFBjx2tetCfcze2rvi2cLdVM7pG/ivpxC0wg9jZNRCUky19oc
cx6s111a9pE13VXGa9bfzTrGI4WAZDRWw6fU8VcwOxGvMTjRgu1l1fn6QuLJaKyOYBRs1SK3CQ7x
43hMd/QFsfzG0Vw3FRd0TwZiuYYXi6XAvnHhCe7Z3XLu9ny/Z3uDb4s7ujs0mnuPAkXsyYMCbVba
KDngS4z74mW+w40Tw1WtB3MOq4f6J/nVdBuiSQgVN0VPprYaWOk16Xoa+d145Nv+UL5bu36fbVzN
sSjcp4zOisukSgcbeBvhvY2AEBvTj266TlNldNacGqyfUjwip36+x1xk7i67oTmAiv2ySinPXDLm
2O8Ia/83E2xn7gRm1lWH2NnEf/xz8a05Dt/n8gjnoeOkVolKisIJBggOwkWZt7f/5sPvmjyCqOC6
SCOjtZLBzkVnNUh5MDlkPHjejaFlc1ZYtAzXEn5Q1daqr5Z4D6afs+4FRCEPGaqVOLRCfxfk4Ta/
wasdirYOTR0fnWrTcugFz9LUUrwMeLl4isfsVo/KVS29OtZPQazApM/SSSEPWv/pxmfb0RirSh7r
75/WbZCFW4zBlJqu2JDiJnBQsjBeLuu6wuvLowLbNp1nPiK1dKxlV9rBHqiqUxx7t3xuNQmJypw8
Kfy6aNPsFwNJPdqkb8tjfke2bOstobOdNv6O37Moia77GslwZ6dO0MiHI8iSLSt+e8BWjkZIMPfk
8vqqI5ZMtWmd0p4yqCapsnAiqNfrGD5UhyxF3zjPSBlMMNSU73J3PBd9GTGh67RXHYEM2Yq5lWTF
WnWMX5236djem4f0HrHl0XqL35bb7O+YaTyOKozJwC3e1dRLwHJ9MtIQiX/5MOyb2/FmeRxYyF/S
g3WjawFWyEzGcRV8rrP/4+zKliPlmeUTKUKA2G4F9G639/H4hhh7PCB2xCqe/mTPufHPN5iIvu2O
ECBVlUqlrExD4KN6M+alfedE1EtDsvIhS6PP3Bl6Z3rSCFA0FpCFqfZ2+qjbK6jLBaeb47fSOHcA
1ioR8e38vtOxJqHaOY3LXdmtWOpS3mhdTPhL1ICESKpUiskxOk4+3E0Vcyvh9M4660AR/VI/tOsA
UPYc0+WgkQ0I1QpA1WLcEwWa89w9kDJ5TLXr6BbsOajL1cDf6ly495tY8mT4yK+75bOtmUOXXVPk
sULA6Kjc6Fa8C601qcWlRZ55NOt0MeAm4RIrBKfTryZJA5G7QR9fV3Gw59itnrpd3icwI1cnfgNR
Kq8kg1fa45oy9kK4myO39IhB2ayDDRGS8rhJebF2IltwrrmioGzNvK8KjCzrJ80+lPbeXBMPXHrp
md+2XVFFbnfJPHuF+G8IGH4tritq2HP4VimkCJvGBuBnsKDCQWl3yOSA0Pb9BrNgNHMKrDplyrAa
GHpHyvDXoAER08d3xOl+x128xse+NEOz/Xgq80JmQ14e9GRseKemP65wV+6Wl+KOOduCYfVaOlzA
wVXn6Z7GH7QtO7fB4D9DN21llpY+YOa12thIJzEaJC3CULxOk7tuGn59vwJLljlz28jVY0CVEBHq
zuZSvOsCdB+t5X0/+gIyxf4PoKs2+loR+Gx3iJ8SjZuhZ+3TPcqqJWQbfq7l0AszNAd3TQYr08bA
5jWCKXrMfuv22nn4Msf/vRW351CuKdNlXTq4owC/Q33b3UBePb2J9j3y9DMEb7TVPGJhIeYQLqPN
0lAWOKKSxxYJS1l6cOThwoDLfk/38Q5dr3bi61WgHr5fmwXfm4O6jHgAc2ANq4qthudDz5Niy+Kf
Sb9ybF1KwubILtxmpBl4auEar9GDOCbouMhvUi/fC1SjcNrH/nAeVu/Xlkxg7uWsi+rMQYiFPGvW
xyAJXSP5WKoezGFepBGx61w667KTtkG7c77t8RXdvrhfk0JbWvyZh6sokVF0yZCsuBi81J4eHK3z
qTOuePnS5My8nGTgEbApWs2d5j0C2FRLPr83ogUInD0HbRU1KBoqO8fOtlE4ZHrkoXg3b/W9DIZ9
5SX3CePaWh154Svm2C1JkpyIAl5upG81nuWsKkgszP8cuVXbMp3cCFG8zn8AL9t12361y3xp7NkG
rWwWle6Eo047aW0AHCXhudCtIGuc6yj17DmHFhp70xzUYnDlmngaqFintfh98Z5/hL85dGtwHSNt
IhgmTst3LKgc3jZetLe32k1IEZC4uV+7IF+IR3OYFi3tUm/l5VFQlQ0VDQbbQN/an2FYqw4tGuts
s6aVXVoygiOLl/y2+t2e07fp3XmClPAhPI7P7X12v1ZoWLLVmUenTqmnucApISWF37lsS8q10vJf
yMC/FmXmzUkYj6GEnOeBbu3H8qUMdOUxyYebdtchtL4yFmQPWSD86zqI7Dlqq+/6pg8nLE2j3ctw
08UFZ81KHXhh2ecwLZmnDBeVFGPrP9ts4CF7SIbTanFzafhZASweqkmEl9ZxVr8oBxgzdSuml26N
2mRp+MvvX46dLjj8QyeF5xmOs2nHiTvFTRTroNxYU0tbMKQ5OmtIHbNQDE9oE/Ko6QlAq2ylUrU0
9OX3Ly/fpsysGdSbDuhY4W77Z6ArW//SwLO9GFQ4aBkfLmcSIs55bO4lWaOrWRp65sKV1bN8KLCe
pfFEkxcjf/l+I1uI0nNCrCQ2m/8nY5mGAuKOpe9a1o1gWvD98EuvPXPZihKj1eRFHrc1grGoPcOm
/lVDz4FXnWgpudSmD+XQBSjx7iplP34/9FIKN6fCytoRqjguolj8NOGORj3nz9Zef9T+mIB5nItP
42d4XYYyB2J1VufmLg7JEBYndzIEvLkoV8pPC3M/R15pjaymosEEuU7CSXOK6UpLydLAF1v64j8G
maDtCxFGcErlowcBUt2rC8u4cl0vT/0yuiWgCW8mqTyIvCqemwqEVUgj1kq7C4Hrbznzy+haXFtp
0mNlK4WLAWJBJohUv8O0vonGZsV8luZn5qsMfaJJ0yE3LPW+xEkmBBG1nlXe98a5NPpsh01UElqm
umSDIAWS43kIt9cNPPNVNaEOGpmoZOVM2+lFcdtHcnPV0HMYlijCLiQ2grkgd+hCJ2s9ygvRa47B
Sjo3S8LLlYM+TXxMHiu1XxV8WpjnOQDLsI0pchVCVw4kFk9ZEXvQs/5z3YRczPOLGepkykQSYUKm
5JnVryVZySqW6jJ05ptaZJPWTjCw9qgkb/fDNtlYe3Wmr+pUb7KV0LLgRXOIlWFOTDKJp/T65MfD
No5NXiSD149P183PbCetG72FKBPKDyouHqsan1JLuTL2ApRgDrNywbha1wLZcFm5OzPSUVPtvdEx
zkOlvDq2bhIZv4269vz9pyylrf+hwQK3FgjLL0UaWh9bIgFhSvs7oxV3g2x92bBtRpKDbtNb2aFF
pBy3Y1/uWyO5bVIL7cbIasNsJXQvOczMx0GEXUPHFTdbtdqx8qEd32tnrVx3SS3/m55bc7QWyBeJ
qkfMq2kanyiyb/TGLngrig1uuSZfk8nKR/zbM605ZqtzO1cfCHA+eUi9opReI68D/Vpz/iyrTNJQ
IXk+REpsIkp3xKErJdOlt565fGXJvNEpCAerFkpgkzs+iH5N+25p7JnXJ5Q2IK3Hskb5D3TsltZK
prwQTqw5e5bscjSIXtKT7tAKbvjGjgUgiNrT1+Gpul8LJ/+2SsudebtrjvkQWmhZgWIgb0yT5+Zn
gzPR9w7472BlzVm0KOjZp1qD/9lN6YexHZjj6Ce5ddPUV16hWHP41kSqMZt6oELRqBYfCx0CzCIX
awf4peWdeW1iE6cA5TGCupFCFHAP41yZm4XSgDXHa4HBG5SvFha4PaW7+n6KufZUPof76dY4mL/C
d4Nxe+Br3ZQLHzJHcaGP58JugH0jgS4TLYnvWGsU/wurPAdwRY6DTdVMsGOkud+mMWSqS47gFkAP
ZCXuLJjpHLllNUavVzbmakgew2HY5BIQ4OB7I10a+/L7l4QgNUzTHGIQNCTZW61lfjfhrs9YOWQs
DX5Zji+DZ1PX6+ME+1HIZELnhUXbRKgVE1oafOa8aYHQY1WYeK26p+mtHj9Y/eb7SVm4RrGcWSbd
TpZNYxcp6fSRPgzb7Bw90zN7tXbyuXz//hlLrz9Lp1OjU9TpEHs0K/cbO2CZJ7O1EvqSUc4c17XL
0GY6LMZK1GYyW54o3ZtStNsMa3O08P5zeJZW5bKviIBRurlXg7CeuTa3cBHw/fQsfMEcpRWmsQLv
Kb5AGfeg4+V5fU/Jz9q6v274WZlKiCkqcgc5Q6JryBCyTZ9vaNZ7Qp9WMuKlD7j8/sX2EXJIDMYf
BDjGNmSyT1GZbloD11lN/uf7j1hIfOYKhalbVGg+gntNOdn1fbjLap8MBDvZyCXN9t8/ZWmhZ05s
ubETo1kZx/nxWPa5Z/QnW6xRwi59wsyJwySBBtwlLzRHGXqZQpNlX0MUroY2c5DQIXy2q667Lo7+
h3jLGUXSXu6OXeuBMpebUPFha2reS9M082fmmggjOkKGle70/qZ0dlcqFiL0/K8plZA1I6m67JU1
bnSB6RfRM+vXevIWXnyO3RpIX+iJhSMPA9q7UADx2A1X+Vo9dWn4WTNhH0oRgQ6rPEwqBbWAficS
fT+kw/NV1jkHaXUCwsIsxrTrZs9Fn3i1eerNu+sGn/lwP1AACy+4ILNrAxLXvEwftNa4LjGfw7TG
sGfoyMPoQt/Gw+96WGN1WXCqOTbL0FSDtAT2korXvBi9QZ94OA0cIrhc9mtkxQs51RyXRRWxxrHG
6zf6DerPPFON9/20L4082311I9LS3MCaRvpNhcxfe/h+3IWLZWsOx5JhbYXsMjHVXuzCwWN+6tnb
/tnBzhVc+YyZs1pGCXiriWcMKkhyr9jkW3qOAVSEoPExWjsfXeLjP868c2wW0ZRRkwsYuH+tH1TK
a9C3/HDu9Dv3hgnejrwYgrpd2YsX1mOO04o0py37EBWpTPzSyJHG79/P1UJomKO0cGKC6NOAFCJm
hWeGnRe5D64SV12KWObMeSeXyjSxYEV2mG7LVEeGpa947tKLX37/srfjhssJM4mkuamPdnHQ802X
PF03J5c1+DK0KzNBgDi6BAXqaywDdwb12jK7ciln+62ZZrRTgwlsFnRZwvjBvK4H2JrjskjraFDp
vaQ7WrOtEvIOAuwATdh05cWXpny2vdauUENcYXyTvJky9mL1TMOVVG3JvmcuW6h07BINdggS5KNo
SJBVa52EC0PP8Vgsy7RI10AjKuzHfHo1RnpdjJwjsEari2LHjpHLZKX0a1MWXhp3rX+VFc5RWFVi
q64UGL2pPi1b8glED91K1nrxv3+ErjnwytSo7bQMFp4wVFwAQXgPGx2ksHJbSePx+/df2AHnWCsr
YjS0AZQ5SPGgJuq5Ruub9EmalS9buvn+IUtre/n9i6u2GTofQekJqaNK93Mj27ThsBLfl4aeuelF
ujssRiRNckyCqNF4GJUrjrS0Cc7RVYk1avGYY/4ncjZNbQMtq72e2zzq7zMbWFkA98dyN6Hj9ftp
WlrvmedivsvRULClSOVBJw59PAVDu49WSewWQgObua9tGlpoF5isvrP9nvV7PYGSKb2u4dWaI676
uM6aqYouNc7qmaTjaxjSj++nZuHN5wAry8prWTIQSQg9OrgVcIF9mGzRm3SdGc1hVjQhNa1LguJO
uHe6m0H9vu69L0v9xfJdmiWDpUHmbZys+tm9tLlGzMgjjg71K5OOOcaqznsj6XJ4V1ZrfpWlfk9Y
8P3ra9rfBrV/BKE5zirKazaVAnE5YexhpOws3eLYVexUM3FKXe0ea76RifVzcroHR69z3qfuQ9Xo
95NIduh24XWoPCrYVpaWB7I7lEc7T2QhcB2Dr+s9nzoFnSlIEvYQa+99LQHnaXJP1Qtzt6De9+zu
RCodhNtG+COG6Ci6+32pyR+pob0NDtlnrhUMinCg5Lw4nTyHnnEvsFXVvY07x2LExVd+H0fq3qim
TVMkAOYrnqp8U9csKIb8ycneoHHMK7j4oN1E+QOj5A+szYfszWdF863ILzS1N1P7qITkWXzSs+xY
jAkvpOFroH5xIAp1aWUe6o8xfUgj9lspVB+bcd81UFOgMSAQMS+oyTUtu3HHsxvvS1kghIBLjkbc
BH2zQYogbp+hkuWDH/G5S3svtcKzBm7PMfzUSeYzJlH5EgGYt7xKg/Kt+UFoBWlCc5uP+OaI28Ld
6rG4p9VHkeWbYvwj6L5Ho6Es+hvTBHGM6L0Y7P92E3nJAKKB5lnJd3sMPUe9WfQ5pKM3pufWfuwB
F5hIB+lkd1fqp1aUnumOu9h2uAaFiB61W6AGL8Ix91PYc9BKghYkhTDp4JdtweOs5y0xNiA7AW8r
2XWj5Ufa66BynlsdQFq4Lyxb38YllFn9lKAXAtO/n6iBizKCiUjfAOx7Gl/NUh2KjHKz6XnaCp8C
Qhilo29cHhCmXlbFft5ILy5qnsL4IUIOwIPyB3IMG9szcmefgEkhQWf/2Nh8tN0dwzqoZtqhacN3
IRsYFbbXSoebwAJUGcO3fILYLAAKmbd1G1SF601J4Tntm2H8cfuKu1TzNGFho/wTEgHxJekRS5xZ
0vKq/knaTdmxTWG9OtFdMd3oscKB0vJVfFB1ea6NGhBzus1l5PX2EESRtrHVGNg5KLCHLe3IRuDq
A50ZvCOjByYaLxVPyiw9AfkiUcacZS+s/TX2zrbIoW9dpxtNO4Xau8gei8LlWQTpI0hH6OBANLt0
27RDQMxd7pYg9gQAzHiMDIAxB7yVyXjpio2WltwZyx9g2wJiRPju9Eulkc+MittOxJsycDp5kxVP
zMi8Fi0ouHsNxtpF553CZxWeoaU/B2NLRn0b5R2Pkumzy9AQQAwIpdlQ40g9Gl0sdduCS4oNTpBE
oc+wrO14U9fvEU70UftgyDYoWLLR9RaEvx+DlXuOeVO0Mud2Eb7RVN8QkRxiEOkOUf+CyjN4oj5c
SbaRQ/hYuXuVwAqE9Af3lrKCy24XVlbQ4Ua3b4UXjZse/ikyuoll9Jp19011bFQGH/zF4AMZjf0I
ZKto1vWV5dNa99rG2kht4DSqvQYUJWhE4wJSkKjT3zTltB3VrRtFQQN2JuVEmwY6MDoA+WA04UBS
WHG9kXbimajnZ7XBJ2zllCgeumLX2DhLu/ssrLdSdX7bMM8Z/hgV2g7j0Wdm5oX2COLsex1JPAvt
U5s/hGl5k9EfYdz7kXXIm/pOGzWuhb8FqCXs/C21Ul6CBqxGHM0kYmbev2i1FRjoOOvaziedzhnO
M1pZ+iJ+yFITr/BqTYnv6oXXjqVv9Q8FSGDrHk0iI5hgo8krTYAHienlOt2ZdNz26CQ0Nd8eJy8j
tmdb4Y2JmjytY14xAb+VHhsOxGnQCkhhsBmvW7qjLQDqQGfmH21/l5m2N5h0G3UpH7TCp3Q4Zm3o
1aPF9fFjtJ9zIrkIX3NMlJY4r47T7lqQnOX6wAvMtXGJw3XkD5Yvxof0svrD2SlvCuMntGzxUeck
2pdZ65UUlDl6yvs85l13DOPYb+oXraUeEX8q+SYRDM2pPE6NDbPX+EBi3+kibikRZNiJnMn1jK7j
UncPbdf4JpzJcF4rcKVntu6DEIbr+a1dVXwYLE7i2wEzN4YvNvhQUmbw2PhDEB7azD52BvbB/L0S
HR9Qmpxk46G7+jC2g9fld2X+04J8cZG+dU65qUtjq5ndEy7SPQGxcBxxjQT0a9VdBX7CKdp3xp1p
/gLnEw+13JvM3zR0eQ1GXx2cUigVe4Wog8Q6u621IVQLiER/g7g1GuZXMJCsrTxsKZyi46HOqSfd
I4EPGprtlwZ2xtD2O90NCIJuqx5VilIGdrs2OjXC3UMvekeMKRDK9cfhZNZPQuv5Rc8N8hs+lIpu
C7DKJuGP3DUDxW6HqOWibfAeLWcAijALUXTyzFRtKiP5SR2yiQqTN5bw3P5HbIGsqS6PHXX23bgr
04gr69FpQ966Bq9ovU+jx6h5Kvvkpac/K/asEebnZQk+JBrEWepJ8MeR1vTqLsep6Wi1RRDVE6L2
MyPTtieTr6DmzPQuKOxq24Ger73tBPV0Qw9s7F/pKEEGCDL8Ifb06gU0HF4kPxyhe3GD8kstoIny
WUZPiphIGlKEiymAyD3Cde4pvfPdtEUOlgYh+uV1QTiT+yEugwgeYSVPqjR52sW+PiAb6EI/td7b
yPZNw/ZV+RssnfvcqLyxSb0ow+ldTzdNmfn2YG1jC/lP8ivSMx7VpTfV4z6cDJ6DxSOJQKJXyc2U
Zjszq72hFFsHgSZm1Ot0iXWu3yf091F3iwMG1lYcCuuXPvTbpO43LNICrbd+Nyj1OzHQ2cYJrWke
bLGkuYdTg6ex+jnW4qBkze1FpLIsw01bx0clbovO2po2QkbWB2lsb0L3s+pIUHWTP6qQV1pz27ZW
IKIMydcn9l1sD45fs8/RdbyyMDc6XKWDnGZ2AaA2aOfWGVS8ixsN5mJ01K/dZyXGZ4qNQeY6ouKn
0eWeNpXciMBngfMeFfBEOGzvTIHlEE+kb3mhDiGz0NAA6Wv0VINsBnqAsL1q9JjtbjSw7Edph8T0
2YonronaC9G1XFmYO6vbuuNHow3HSvvTTAM0mpWvW+99mmxYq7xBWUHVn3oGmy1CrzHPIv/t2B95
pXnhOHhG1WJyNOQXzyjl37rNcyGjreMIP01PMouOehkHVqifjLI/a7a4a4p0Y4xvrVD7rJrQR9eh
CGrsoRcUpBp9JHgm4NyvkXoz0T+Zu/GuNNuAyvKOiuh1Yq+ipDx1xNZAJta6zUMinbPufGhN9WEA
NKlQ6VRaw5GmYzImv2loYJjRbZ2YQKJMgcncvbxYOSxUtGcziQMbYQynwx0uUfZWHgXMQWJMtzV7
TNDforJ39Bef0LqD1an3Q9d6JH1s5LiHVx0lKzZVpB9iAeG82vKtDuB5PeEZ04+9fI8ybIqxuy91
An2GmrPC3FoduY20bGtpWEUdHFguF4nlh1m5mYaTXp1srfTbLt4XI/4pbexmjMc4JptTtynZT3QL
Qwf8yXZfpvEHE6M/MbYNzdFTUtsqywSgi8IWfmdTHDSswlkh25qU8SKqkeF+ltaDzBVqnxlUNj6T
0dq15NOAhFt1r1Bxpeit6yQyK/diKSNOLIMXVx9TjU1IToFtlGCa77ddmPuRa+Foam6HZNqwcfTc
puIquS/xF+nQ7x3nXkMfNZBdamW8HZs3Yb1K9zS46Za48YM+ghPJRbAvCTck+h4zbGYCm3WacEYd
v3HsoCsPrMnv82HcGqm2BzcyDNTgwiw2UB3wndTcaLjHQK/N35mvbXdLAeZwrN1UaH4aM64j9ZT2
nagdX8ZQJ9X+qPG3Mxony6GBI2JvACoDuiwbNz7gyvHRMtMPqMDwAX28Cmg3K3sz4MOy13gNxLg2
2V4VRkGuHiGR5BVtzSEfABLCEHBDnRcgYoqqzTh1fmezPRNRMPXgRa2awCzAGtaSTWXvCpDYQWcX
icgDogjv6ntHEg/XhLwwIZ2VvlTJQ0buHPIQabcDTfzLDjuQ+9yFvHVV+GXYPuLy+EnlBcJsWMR+
LJk/6MKjer0x2vgWz64RYqpYw+WdDlUGByFW1hs7y15knHdeh8jqO7ryrYjejNav1K19pxXnEIG6
bHG8RkghKKZmsOYxMKD5YpD4EUT9nLgRh0JWmtwr90MU5MZhvW/Xb6Oj+FTToGIm2Hd7GBHlEgpv
BTKKrGCQndW5XlR8HJFRZixAKNwnYe3TXCATOUZsfBUsDBzIpCRxEuTZ21iknPZgGi3bcx/a3Ex2
bvnYOjCNKoK6YeVrFOeCuAXZhrOhdrvJsjyAjIxfo9pcF7wKW66n0ZkM26ntvYTIQxoPnuuAtrnw
qvrU4SjuMgXMZXg2saOF9H3S65vYeWmbfFuh7ZRPdrvP++I1Y8PRUdk+z48aTrT6cGqa6Gj370at
bW2G/cd0mmDEEWsqy5eIpL9GogqPaeEDqdAlh00k6X8TCpGxqvJKAPpamTzoOTnZMWoDuK3R3J7H
aDhsHTQ2IjNHrs3HdtwKJM+1ZDsjS2BjoFhro5sMFKBx5XgDzgCxKHZxN3kNkkGSfyoB7rtXDee9
0TAf9BCzJc1dJfIjaD6xCsO+LzKfgPSh66VfaNlhkOQ0tQn48pGI2fmvPpd7rbA/Cly4ocZIjmg1
umm0EkZrgMvTFZ8sSnKeWfVGG8WZ5OFNRaoGTksvWU2JwEpZvxmHSHkaek+sKr7phzriaTJuLavb
I65kvMrjjczYZszNE9RD7lIIWghlOl6oqbdGT4GiTvepEa+ByxbKanOeYtmFBh6BgqAQ96r9ORaP
UBhfqWYuja3/b+lLU5lE8zPKUp1x76BG2iFxRC/v94WphbLvvClmaGxp0Qb1wHos/L5wNs7QXVes
ngvFq1gbI8BOy4OCJoxjMY+YayDQhSmZN8QUgKRlGprOD3Zd4URSe5Z2N6Hp9fs5WRp9hh+QLSFd
JPHiSZIFhn5uyldoI/jfD75Qm553wQAPLWUGmXJwY6GgxkLUMWm/dVR0TBww+3z/kIVVnffDNI3G
HCTMQEC4F4E9Rnz0Jl2HUPgLr/xSiSVSNUMHbZtD45Q8Z481e0myNQ33pRe//P5l8GkQ3TCOKJI2
nRaEmuEn/UphemlRZ/cbYaknCTExMm0BJgL6Xb+DztLKfC8Nrv/va+c2XrnEbeRhGHQfHGLeOI17
CI5dh4f6ixn8Mit5L2I9utxnZOlm2BJjl6915C7N9+wiQ3dxSG0H3DQM9E2ym8b89b0BLkzIvAum
SZpCL+VlXKvitX6u+sqP1pqOFlxo3gpjZnZXkQTTocvfdn6OccKi5u8RV3vfv/xCG4P1n34Yq7I6
xcISDIyVP20Ij73pmN6wPfZfT/N0ngTET1YaTJamanazkWVEj6CyhluHqYa545SDglW1Jlj7NyT+
49ph3iUjXSihsEv3fnMYN87BOYx7y/XyIDn3x9T7wM5+anrPYR7dRec1SMrSCs3cmKCgwcSEb3Ja
xaXj+mjq34vG5GHONt8v0oLlznvJw7GD4McFEBGSQCfb3lnBcCzc4xpzVyYupaaF0MkqqOBYRhAn
aI0IKxy02YMli5VwtDBDc9WP1EVGa6jLbRA5y87AeQXFjNzwhdV5103QzLVRG2BFUWBnZ5XgQryZ
zdv3Ay8Y7LxVfHJSqyn+SvHmIwpVGb/UENskD74ffmEB5t3itmlPRmLhvZWr30SIqtyu7CfThexD
Z497pa0JvS+5uX55gy9hlShjYk2Gfb4Mpo+YeeGBBqjQ+tYJ9Af3xgHinzu5jVYMdmnaLpbw5Wmg
jSaKdUjjXMoCUzFvQhWlXu3hWxr+8vuX4RuFnmmthd1CdI43AM0m6ldkXAni0WcOHQ2alrsKETHE
ZVLRT2CAf/h+uf+mg/8KULONmbKKgugAjvxi8t5H85QfexqfeLIZOSS1+OiFXPLSZ0e1c/3vH7oQ
POZ9cUVIkgHg2fIQk86rcQqsiyv1aq15D5xOKmWVBAthDvKlpcNdmoW/KzkdSV+fTbB5p3Q4qZRc
6odvFEixFX//K1jyr4mcOXxvRC1ENBDph/vopdX8AnRV99Up2hl+c3NRBCk/mtcelbt2i+KlXwTQ
WPWvo2cy5x1xkRuauRrwcFreFiaoGFaiwb/N2pw3wA22znDXj5Xqp7tmeEcLDy7cVjB1C6Znzlvg
ijBB1qbhpftN79OgvJ/2uE8oHyyv9vrdhwwiVFX+DOf6sX8ejmzF4v8d4Ex3FgiwlwzUvAiURoZx
sqf8GCfhqR6sTZGMx9hNVx7z90TxX3sw3VlEGJKmjFuJLeal9YdA7t8FB1zCu8Nd2FbyZ8X/rJGU
Li3SLDoY6MmQdoy2M6Kf7AuC62kcnr731KXJmkUHR3VJPFxOG5P2J0c9r8blvHZRoAAxDYitrnvI
bM+3DaebOgfZ6gTuu673e/0jQz8n4FyoFvUrD1mapBkoyRUWTRoTxma7Nwb02mn6Zmfv33/AX7aG
f631zPeh5GZTGiMldnfuo7bB5rLP75PzeCSB7TWb5NY9OLt2W33WP6574rybLqFdkscx5qzdRLf2
a/dLO/X79CCPuAj2rVcKhsjTcI6DaLOmgPnvoG3OO+r0VnWOk2ECs7AAFkTVN0oDAOX771lYnXlP
HfgDhQDFN4DBbRVQ56WxPsN0LVddWp55O52rDXaYDdgTyLE4JXeIL1sRxI/2gxsIrw1QA4XQW3JP
7q5rIzDnbOgya0Dr2ML3tUnzh6h+TfPhITf0FVteii1zMnRwtNilyvFBR5MT/v4eccFHvt2eHJ7w
yhOb++uWZeb+bkpb1YxGhs10LF802qB1yurdF1u610lPmc7M+RXaRVoxquxQaQ4gEsWpqPo/37/9
ksXOXB5YMilDF0PXkt46pNna7Rpr4ZK9zhw+k+NouBWGHoY0yDKr8Y0YqmhJV26venf7QinwJZ9M
JrASuO2YHfQxPEUp2cep5V839Ky+ZsgwnepySA/1oKW4oR/ITtI0WTnALUy6fdlJvry43RlUaY5I
kQiH/8fZle1YqiPBL0IyxmB45WxQ+9rbC6rqhX01i+Hrb5x+qvYtHyTUGs2opMlj7Ew7nY6MKPaT
xZ2rDjvjxrErh7ebl/VQG24GqSywG1uDpDt7Yts4C2y1vc6oOmFHcZVfxbbXgUsAzwZ4cKvp12ZK
+pWbp25+zn//MD/xYACzlnfgRTCr/ItLBrwUn/lQVpIqnXklYski0oXLPr4yRXSiefZnapfvl/1G
4/NqM10XVdwwltkLKV7pnOJn7kW+2a/cas8L+MkJypVY5Q4aaPBq54UGmv2T6xTVpEG2eBlfay/V
jV6J2HYgORO99MKMdHjWuwVdtk/qbRVIW22pM1qnKLiH4Sd4GZvxoB7jGdC11hixNRBu3I3+9Zra
jAVgLiOeHtyTNFPAesaTJZb9VJQ7ntBdwb7HboeH77XyhWa61C67tu9ESSb8IEGVIa7fmjH3y2yt
xKezroZx14zUjfCSMkKFOs5+dX2984zfl/1UEwJql93E+8WS0+SFNpgwHke3sh89Q2TbHFVttXPm
3GJWBOtMvHfuj9zNgakKk2ylM0U3M0r8GqVRQK6i9kJncfeyk3tclA94OTtenhtNPu8op21VcTMi
FcxXxWvKbT+Vbw0Z947TA04rV+rlZ6f8JJbVprsBlZDF4/Cd2jNfWWp98bClcoApJLdOSTx+5UAE
riSOmn3DUcN6iY05pa0XWtTZ5US8Ojl4j8VQ3Zaml+02zZrae4fOL2Fxjh+ZgMW00UDc8qCJXoos
PZjtil9pvFZtubN4YmJBKi/s68dxeBiMlVxR41Bqy51oKZZCwq4HxKcF8KoZP9byy+WJ0RlX4tjM
UjuNYxgv+594bvA7E08Na30rOuPnv384KanbV6yaYZx0mT/nQOs2v13c3LYNXTmHm0GAOhEwYxBN
/yjKRzm9xd5K1qwJMluJ4TKv03nsEWQ0ujObaV/inXvshW/Mg+8NK3mEbnaUSHZbwgm4nwF4Mh49
jj7r8toY3JXJ0TmjchqbZWt1WcZRtWpz+sdz3SksC3t+vzz1OutKzKZjPrupk/EQLR/7Cd0wgMwB
b7PJuNp/lzOStZaonZA3DFijskIrlZWuNVprZl1twkNyK0g2tU4YWc1X8NwGOA2OBktWsrdzdv/J
zql24dmuTNhSYmYcdNWktNkVVXbMo+QwJdnOmuyja5inha7Nle5rlPD1WoMyIR0bWB20saTA7Rjl
vsrXshad+fPfPwRwDqhPwQtuAxt+VZNv3lz50Avf5qLsf/HbQbAxncCOjAYKgDR2xVo1RzdsJXy9
qs0akE6CU7VyDrT+0ZRBYjYrK6zxfbUXb/E64lGzd3A2Yium93RaEXXSGVZCFkCi2bAmGPasG5pe
59PD5XjSzYYSrB6aWZc5Lp2wJdYZXt9+ARyI7am7JlOnGbjabZdUlo3Kj22HY8agA8nejKJYC1ed
bSVt7jkH6WkG27Eld9iUj/1qqOqq12qrXdeiy4LjngJqC+Ev1vuSix0nhzaFoCKgVRBgwHuAb479
SQw4A/JgTp5JY/u4w+4m9Fuh3HxwrHTH21e8d6+c9pqjx1Iimi1ODZZ77E+CjVdW9+hUT9L1DlCk
8Vm67R6o9ulBRVO2FVrKw2TIr+mYvdZ9fj0wdyWn0K3Z+e8fdo0qXrqlLGA+L407gw67Il19HDqH
8Cf76/9erYWVoXHHgD98ie+Gp/q0EIAuD+6LjWeG4R1tV2tkTxpCKVt9yLbTqmvz2bPDL+4bN/bO
b+Ow/BF4YTb9OUheLwenRhsLCPZ/J2uIHcPtgN8Ps5fmhb+jzgK5quy9vhl/JPEOLRSd9POvKz92
NvrZ7ClbAZfpLEiJH5sKfzihQaFB79MeMKThmYNyn/hrpWYNK7KtvnGTOBfdMrk4OcL2yX4H+dAI
ibrJb67Z/XTTvZL0GEU7++Xyh/1F233yYeqbd9mBIx1PNXbITYmmZTv3HWA1FwlA7xzdz11+jO36
aAN+P9oAqEfZgymGFxKFBrsWxP5aVfOxLSPAsef2wHsgtJdfZrb2vKMJCPWdPEEXmeNVGF0vDl7y
Yg+bkC82VfYKmvKFGtUMu7y297lrZvtZuuPRRfluf3lmdUNXMoCpq+vWyHCUSjRE4mn2INy1Grjm
XFKfxEcxoWm3HuxQWN9rdOfS5t5Of24btpIBNHEk+9yQ2CbiKD00uTUeWrNce+vQTYqSuXOS2qXV
Yt5rs3MPbYGutWbKtlpXdoSRyZbUPbZPUrX3kB36VqC9Ztu0KPHfWC0gtgnDlBMjfVuM3hp2uZWW
/XGT/f/BSscpBUuBiUygk8MJfGbVycihxHfZuuZoVJnWM5GjQ5lHLOxG53ruyZ/eSRfICDRoHGB9
epDc2SjqYaso0671mAtaFztsegtkEb8WYqIh6RdBex3HNZm10Y/C+V7VaBbJFtQL0VjXrekX675T
DWs3srzxvEvzOEKvyljdzs74kDryGRjMB69rT5fnU+PGKhDVjGp0SpnYo41pqH66ZYa29VyO1p9t
5s8/+yENIHYpFjQuADZhzsfBdHcc+/8200p4m50zd4tXmWHOphvwoJ0sNHdfNq3Zlf6y234YdQNC
YtZTmJ749dj0O8a+DG2yYlw340poV04jp6FFq0wKGEaxLIccRAmXx312jk9OwL915w/jdipq13iW
wLglBMDzt+jc2CcexRrzmca+Cki1RpZnUVeQsJuSQ8ljdMgSv17QndmsCZtrpl6FpUrkQnKuWxLm
6Kjr5vdsQS9ns5L7aKZehaRyaIL3jtsQlMO/CtQVktUOAF2iSJR4XbwJtSgB08Muesyf3lsU2m/B
bhCAgZetVJV1eaIKQxU8r5P6/CPd3j4m38qr7j49jQfjanquroxwLcHWTdP57x/cCNLyDlkq/ExR
NTsTfbB85IdNHkqUoK0bK8ddIyGhWaC+i1b1uX1xje9JvTHNUkFpvEhjGrcxCT0H+Z0l0Aw9r9zK
dK6pBK5Zdnw0+nEJbRe9bOjGcsZ4F6PPetvUKOcyP5eNWgMNjmYNKgYremSxeFhkcxRutEZ2qYG3
MRVhVg2gf1gg0hZ6g0/f7Jv4hxlYQXodXWX76tp6avf21RTSd8guPPKr5qn6nb9f/rzPZ4+pGLQl
am3DcZw5xJFwSlwzXCgJ27hcqchocKggrf3XaRdR2njU4XNIf/S/5lfjrrkXP7yn7K09Xk854OZI
F967TXs4U9FnTYfOUDASzqE1L2DoKBe0yU/fLk/U59EH/tF/PyRFE23lGWwOI3rVZuhzx0Z42bJu
CZS4HohFraJNgGoaLCQVTryAIyA17RdjyfuV7PLzI4KpnKd57qBXm0YQ/YvfpsRB7959VxZBhC7x
yx+hmR71jbYsRw8YSTaEkxi8R3To8BMAEGtIf411lVmeLswU5oApcptrOl15a3Dvz9M5pnLK04mW
yzwaMiSgO43nIOY5dM6b5bHexrvEVEb5PLFiCLwA2+0Mzq1ZVwcPV6pNU+4pO1PZNW4nZypDkbJu
v6Rok427+eGycY3DqBA44HdtOp47fRhkb8C5DEWNdDdVru+2zaYcl6mYt2nMGofZpgzNXJ4gUYBW
Vfv18ug1/qIi3lrD8Mo+kjLsWL6g/Zq/OHJtS9PNjJJSGE4/9MuCYU8ToOIi9TtwRFek9LttKBam
AtymbrTSGlTvIUCBV7Rpj02WHi9PjGavUbFthk1RL+UDlpUK0NeMILtqxdLubHeuD5d/Qjf3Si4R
N3wooG4kw2w8LWXYTCsVFZ1d+u8GjNKilxgL7Hati97o8lAl0cqsaNJE5io5hONNpgCwago7kR0m
x905FbqmwcEBirJj5sXolY4CN34DQ3hAB7lxppQAJkNbRLP08KsRGupu5zUcgmamVHjbsjS0jJH6
hmj6BwVntNaqp7OrFPwbqOIVPIFd8E/f8gHsKEJsXAEV2SZ6Z3K8fJ5C+TP7he7p+gd5Rq/z8gUV
BPB6vWzyTa7E7pxZXQfJBKRS3oEvQbzWs+vBB/9/w2Mqtm3obeYISJGFpumjf/2mfpx/jX/S79sY
chk/r8iH1N8zadwv53Ev9S2lP5rqVzFvO0W4Eq5DHZceapVjOE8WmJDy+oHW2VryrPMYJWYHwUiO
Yh8a1+v41onigLXdtuBRMW0NEOc9OGzHMK3/5M1LslbhObvCJ0upgsEqu0hT2dMhJFH8KHGJTvLn
yk1uUXFayVJ1v6CkxKh6LsTuMXLE6LvXJfe4SDx0Vv+6RNtkJpmj+LnXc4vKlAxhVEKbKk0rtvdA
LrQpiFQIWMatKrOScQhF6R5Fwa6SbE1gztZMvuLnJhgcHAJespBlHfZfEPdQw/eqtSRV8xbBVJJ1
BwJLfDRrgPn9a+6TXYv/CP8d3VgPX2++796s3evV67ZZUlzfFEk0pyN+qh6Wn01kH4hXrVxF/pbh
P/NR5bgCNrRnTQfbX0rfw7/3+5fkaByMg7sf/Qr/3u4SP93H+OftgV5ZcVwNUJKpeLDGnqwK2kVD
aOBlZkerw9Ic8nCyDx6ILXy6jbCeqYgwZ2641yS4rBhwgSCOgsjo1y5CGg9TkWCDY7UpapRDCH6+
U53Ej0kCRpxl7UKh2fBUQFjk1hUYn0xseFY/HJpoBDOprOb9Jp+ylbCeMm7nhEpEXuG+UEIDL01/
bTN9nq8PJ8yIwHBbUMSGnJSB56U3yyp7tG5Ozn//YDodOugARv0AEiLztuX0wV2q4+VR61ZTObwY
7YUbU2xF7ZnyqAcMYEjQamZsu6GoLOx5Y/Vznw5D6J0fwbBnX7Vi+nl56H+r1p8Esa0EMejU0rHl
OBsHtI6fxF0y+Plj/9U8EQhePbhBJlfCVnPJtZU0cyxkm5Qmfsi+B1mJGWRf5mf6vvIVmsVVEWEW
i3qw5cA4vZ1288G7FlAd6wIw6KHvp3usbt0VCI5mqVVwWJFRT3bnCobsgy57Yct1Z6wUR3TfoBzI
TWzFWW41Q5g72Kaz906sdXjqLCsBi1ZSYlDXQ9mlqaHd6xx56mwctBKwTWebE41suL7zjVbQ9Vlp
MdFUs5mK/ZoWc45ZxoewO/L78cZ9K/a/H4a9DcrefbrfxgzBmBK5Xo6WMb5MWM6agmGKjMRGt9hS
lvWuod4sXi77p24BlFN46RuUvjgieDDqW6ibhfFU7i+b1jmkEr80aSgHa/UQ1uwsGQUY4ZjcDNMa
TEM3ciVqSZQPrZlQSL8C2SfTCDy8mwrmTMWEgRLFjGYwoeEl+CVqXrHa/gTG08uzohm2ysFeZ8SS
dcx6dIK41fdGOvFNOYGSZpt1JVIdnlqdiWp/6BrNuLdAFh64JatWtnvNiqr4rpSbhR1NGHufZ3sZ
vbYdPfFsTZtLNzNKwM5gKhq56YqQxR1YBn+6dKVUpxv2+Qc/nK+L63l20hsijAVYmUl1jIi5h6jh
tjNWhXURUJFA9zXpwzaLDkZd3vZLfbKmbaT6TIVypUVChqJMe1Sk5oN0nVMM7uLL3qKbGCVCXSC6
aFNhYtyI7ONK3rMyO6BFbGWn1JlXIxSnhpAg0UOJtG/3I+dAJLRLGwAr6q49n5yH+kmSoGK1zM5y
8PjkiDAJDTwNHYpjegKHDprEk6vstLEsokK0Mpk0eQXC9tCtQZ9j9H4VbZsjFV5l2hOYG0su8LA4
3ddsuEYDKihZTblWXz/Xnj6bIOWENUezkkU696FJ8usE5UEf7P571oHLGmIN3ye08h69DJi6TS5F
lSAuF7ejci7BbJjcDuDjd52fNohDtxlXApmKyfLmzBShY1phQdI7buEMhs7hZfO6qVKO3AKkP0ad
Yex8eiYu86PWuJ6SASSlDzmLg0iyldTE06yJcuiaLAHDXJL1QI8T8JxOL4ZhHZYUugpJGtp1foB+
cuhWaxuU7ruUMCczxONL0G6Hw9v0ZD8lAbmZw22McOwvQPnj5mpC+JMWPYxDc3VpwYy+HM+QostL
otlCVFAW9ACSfGwErNMX3gRj9NVYy+M0x42KyKr7bqroEoswmy0UAypESCtWFvgvivGTqFMhWL3o
Resl8FS8Ox1b9MfHoLNpfbFrQcjsywBMp2OAJosQ70VH6MP9Lk7pMXkdvnqrpCy6YoTKA1ilLukF
+TuG6MoO6hPIV+/G0xSs0b7oXgVUEJa75DIBDlKEti/3pv/CvvdX5g5qx0/tyv6uW38l4sViTk0m
8AstvKtGZ2sHBnpXrEWGzrwS8dDdpWPCMrgXz/OQD0l+AHAalNsOOH4ve7Am+P7ebj/ER5HExIsI
PHicau9AKosEWeq0D6OQ6AsSFBxCB2bPCaSpRrdlKzvleXf/zP+UkKdTX+NW1cD/DPnsjWdWafo1
ydsMpLve8+Uv0wWQcrwLcla1OW8rkkpfeIWfr9XvdKAIFbCV2ItwRArTqN9BFwfqida+3T19JUd6
NA90n/hruEzNR6i4LZBXSjpPhQhrsCnjHbEu93Pl1CtPchr/UoFbJrrsJ5wiXVjzxu+L1o+p3IvI
WjmwdINXzvYsgWpOdJ4m1zxF6YOVryTMOrvnz/ngs8boNSCUwJ7et1G2m+15PJRuam+clPOvfrBe
puXomgkmxRwt6OrlftZQXyzvm7xSRWoVZtXGzIu6sCqPeIxsNh4XKkALRO8O+Oe9DjcrC+0zeD04
4GzaxtnKVN6wohvokJtuB8n7EgoIP4x8W1WIKEHaG3geF8BBgGla7gYz8W17BEpr5QLxuaNYKiwL
PLw1QN5QZnCd7tpospt5NFeOUJ3p8376wUu8ipa2lHUH4SXolS+dHxvLyuaoqSxaKuaqQoNHkVjg
omZX9ZN3lNe9P+ydY31/V+/5/rIffr4DWyrUaizGvIFGWRfS/GuVf68LCLg0o08Kb+UrPt9bLBVv
ZVhDGuNJvg0jQnei+ZEYjZ/bfMW6bvrPf/8w/ehUm+qqXNowa+3mW8Uj65530l0JUt3YlXOXTImI
uSXasIPmQU9elvbGEvamnNFSMUt4vsi83G3acDCvSj75i3gq+VpXqW5elIPVjHmLEIVxbrfNnp0F
1tMBcneXnUZnXY3WuZvKsoL1eGoDK0sD8BavZFKf3zksFa9UsCpnVSmb0LPlvifyqrNAUfGnlJAk
9r55eNEu1vYczVeouCUEFy5SAC+FQ0df7LF8KWe7X1lcnW2lwEXaxYqdrChDL4LCDaCAyzEvqjX6
UY1fqlRdlMkUxFkjLmFE+qR3fdnlfpOuOc95kP/PyiwVtxRZNjPssYpDe4BG0gR1iAISYjkPJDF2
XbWGltVsPSqGqc86q7OKyghYCfWoGUwzAjpUxmNebDrBLVcJ3wbXU2bmThYCDNEU9+Z8bxUrWHHd
+tJ/950hG5vanWG6y77z5NZON6U0lgpgmsQClxz/Dpnt0ujLTLaVXK2/ko8fdsrcLkxnQWElRLIH
WbDnpVg5ujVToaKUuqbvo76WGYRhao+jT6cmX8xlmdfYrDTOzpUTth/whuHZcxa6E90NPXDtfNl3
dGUhNZdDMJT8u5KVk1UjgZ4sGtmzfVaJFywsGJs6NLXH39xoOU5dGoJOPmwocgdoD23aQlUEU1ml
gKyO+Fke3fbj3bytVmqpCKaonZHLt8wJ0v6pTEIyP8jmaduQzw7wwYMsF3J4LSq8gZjequpBLCu1
RZ0DKWEKyHEel3E6BrI2hhNoiYDVIS3bONFKpLbLUDqOHY8B76EMU6OZRliPlydEs4Gp0KXC4+4Q
mTDtltc8v29d6ddtkBlrlz6d5yvHbESJO4CKaAhciu75hEYhG+t7EBM9Xx6/ZuJVrPcEJoS8PC9o
RR5G+74sXy/b1YxbhV6RkSWSVljQuC6eZpfsvWh4Mpfm9zbzSsSWPY1AyeEOgDd0L5Du26eR8x5n
8crRrRu9cluNoqSJMmCXAtPmb2Y8fTX7DLdLVp4uD1836+ff/RBGQHvjzIv4ELT0BW8Zw9obtW7c
59/7YDcbFy9PZm8InIk1+76Pg6VLoX7RdCsbvSYtUEFXQ2eW0hox8MZbAojD+wl/dCwaJOXXuF/Z
jnUfoUSrWzjgT6+tMehy72CD39aAliqbtgmbWCrpVtpMqRTMGoKiu/WWpxiimTF7LdewILqlVQK2
SWTEstYZA9B03pTSDqx2Ze4186JCqRprSl3PnMcAdeaTgHRRNaW7MU+2ZUoqmopHS1bGIEwNIu+u
o6/UfCBsm7urSCprcXlXIJ0MCK3QmvESR9tAqZaKohqZE0PoM7YDjrLoPo15GuDZWmwctxKm4PMn
heNOY7A4EOFlv5ixzcVtNU4NUsyOgGEjm/dR/RYTA8qiq13VOk9RTlOWe0NaJXIMnFc0ocUQv3pa
Qnkd7emz+7z86d+sL+atsS1dVYFV5y0BywC3rOryO7PzsIa26+VtUvcdyg0WRwbwYLzE8wO7GUBw
mSyvy7bGDEtFUjGZ9KNNYbthv0jyc1qjAdIkBCqIqpAEyo1/l9Y2UOuQB9u4aRr03GTjtsNJRU+N
ZMpL7GJj4M0PKeQC68L1c74CKNE8xVgqsxYKe6LnQGQEVlk9LMn46qXdQZQTgG2taHdGa7/hSXPc
9RFSHcfsVkJNA+e1mHLktnnmZk5Zj0F7kMfsxbmyjjzo7ot7JwQbxn7ZoZHu5Aby9MqC+XpYKTVo
dmumRHgtvEp4dgEPs75M7M7rtgWFCrzqKmYOFRDDwdBPx8hs7iUzV1JwTVCoaKuxzDNDtAOG3Ju3
nEOck7Ti22B33y4Hnab6ohJvZW03FtUwYvNw5qMcm90w/xhttEMbaIJ2+kMMKPdQJCv+pvsaJcSp
LazcA/NJMPZQRYzyQ+NB31qsPS7pzCun8dg6tcuafAzK+H52v1hmKMbfl+dJY1qFXpGuIUmct2NQ
xAPEdyJo3JspmovSzN/2A8qlF2WpqGkJfJOlk3GYs/JqzhfnIE3r17YfOCd5H7JF6fG+NBi2QDcG
GLB5ZuWLt0rGo9kHVQBW28pUJA6Mj9O1TK47EHhNFRDaK2PXmT+vyoexWy0U1fP8vH07T54Nye62
hDLtzzM8ZdvkKEd0bKWebfSIYG8opG8X8m5cQElFSLxy5dX5j3JI43XYzjk2iaBu32sQd7oS3Oj2
Gs+yJopVKBbtqyhqzvdSI6Z3EYprjXipiskfjRvq0iBmAPyPG6NMJdcqJOSIaY8oqxZ6mjNQGJWp
fKnttWY13WIrUQzRg9jq8wRbErfuKoh0Z/NyO43f5CrpteYcULFZDsrwZTMuqD9kkFIR1LfFxhKn
CshqcpI3FK0EAY1ROQXZGNoE9xnE69eeEf+Kd35Sq1WBWaAgTStnweC7o3PLHue7/n4+ZC9d7QMg
WwZmMF47IRrwhhtQec/frM4fHT+7Lq74tlhRCbKgopu3iYSz1QA5pWl5VabFTWEah8uhqFscJdbR
b5AWRorvy6ofXXQt620IMEulxirtTBCnRYw7Ze7n6Z3j/OTmGmeobtRKfIPofBzjCOvOoAg257XP
13i7NTvHX+aJj3tfEy148cKZyZYgbezDnJQ+d7L95dnWKPFZfzO0D+bnyWgjkcO85Wc3tPPzu+y7
fJkBnHjFdhvYj3jzwVl9F113V/J2Ldc/HzqfObEa4w6ExKMSp13KPblrDf6cNNOx6817HB3Xlen+
vPx5mslTYVqRQRavjOGraezsQMvsG9jex6lcSc41q/4/qBbwu23EUfcqM+gBP+TZCouxZnpUlBZe
X0ZZQAUMp0XzDgTQc8nkLfPam3LgO2tYgw7oZkfJwjtvKcHfg3Jjl930qF0YN3W1Ul/QbOIqAgvE
QGZmF/gC0d+I+mloJ18C5OX+vryuuok///2D15p9BB7mDhNPjTtBb/o1nUXdjChh3MWjw0FoCH8Z
oeZEJ7+vngfyvm3QSqkr6zwZzw3KmImTm3tDou2u7XPrcNm6buhKbl3ZXUyh+DoEMYSp9qANeaHS
uG8A59zo7ErMFmMT0VKch58nKBvFwVS3K6Y1Y1dhVbJi3WJzZwjmqv7esWTfD4n0FyNduW/q7CvJ
dTQt/SxThrp6W+9oCs3GITlwr9uWu6toql44iUhymJ+RYAdDJrrruQC8XIpiY/6o0mFBj7Vr4wx1
zPb8JjZ/y7pi5w5rhMB/w/KT/Vglwurp3LRZSURQ2bTvA7dPEn4HDKWb7BuaEu+5WrhThi6ooKyj
VTjVvHPsak6O1mK71iGvO2eEtN8EARdHWkgHC9eZk11qNstaZvX5GoKe/9+QP5cLOC1TEYjxtREn
6kLZnpSbak9UBcWkkNwr8r4QgbUUP5theYL+8C/Pzf5siU2qQmLsMhFplhtdIEXy3U3oTZzVx5qZ
h23mld2wQQ/oNM25CJidXRUsf7e68XZw0xXzn2+2VOXwcZexbkcrEcHYzr+dsUt86CdX+8tj1xlX
NsUKquDos8ayynGp/CS2Gn8ZwQW9zbqyKQ5xaSWywsRPDrCg4Biz/Sz3tsnUU5XHhzVgcgVnvwgi
O/lG+im0um0NrOg0/NfbYxAOdjmNumCg8b4raFAP+Ur+/vmMW+T89w9nZ5pk9oLtFd5iiZ0hc3+o
+co+qzOtHJ/AghGTgFsEeHi67BLe7Pm89V1XBTr2swd5HGcSQUmGgyQd8wdndFcc5fPdxVJxjrJC
f3A7dHhiHCbfmFLfJj+Y/HLZCzXXcxXrOEkzFY3RiSCL41Ob8PrMdn7Tphn28Nq94WypD1HD7gpC
mpUj6fOVoCoA0qBtkaObDLeGPAd+ZymlfCdJylYS1M+ni6rkc1meoOGIVIha6AWHXtOmV8yCQMMC
DbUVN9X8hArW4rFFbFJhU0tYd3DA3evXNC131F1DEn6+Kvj//RsHZV65KG07XVDakGkp5x3qrIcZ
zI8T2Qs7P5ku9A834hapiuByWCpQHaYdkr8EexDkIjdVlqiK3eKGqI12KoYADAPetZSS/CnQ1t37
pdNsw5hQFbhVZXYlCKq3AU3txzpO71o+fXEr99fl+NAttbJt2GZcG+gmFoFBHR/UaDsxgo0nWaPp
+/wugoLXvwvtzMhLhh7m0777gRvVC4nnk5fbD+4EkYxtn6AcNBTs6NlE8BuxVQVDYx8z1zo5UMrY
Zl7JvZOcp97gziLI4ynI8b8PGchJhkqsdf+eM+H/J4BUxXSlhtElglgYv6xyn4zeA0+Q6S/zqaPJ
lWOVzG9FuZbLaVZERXhleTMxVzAB1gfLt8sX2acItZuxeb08XecQ/uxrlNCmoqaN7ZoiAHzd82fw
Avk8o6fRHemuI8NXqyEP237p/IUfDlPI56UNXTBvy9DuxdShH/6RsF8jwdHXvF3+DU14qAgvZ+xd
I8MzY1BzsAMbxoHm5GSnxcrRpzkqVIqqmHPPdJBCwrzBrgziAFlaE+d4efA660ps92MbR9xcBEAq
b+hTTOiPy3Z1LqQEtYDmQpFlowhwbzRif6IzFtrMzGvqJUCWppUcV57IdNOvhHZRFhETdBBBS85K
A2IfJfnDMKQvlz9EZ14JbaNZ2mJqkY4NptXuBG2fpTdekaJZQ01ofkAFfVmVKKDv0SNv6ovbxTGP
VjqdKrYNVE1V7FeT9ulEJcw3XnLTRvI6N9A/dnluNM6jyi0WnSHYMCPlqyZsFg4pll2a1muOr3Eh
lWsriV0PhQHs17kc7nEFhK6maH53mdhLkJ9t/ITzqnzYIAAwh8KyIBVAU8kUSC6HnUW5CLZN0Hni
Pli3vdbxwF9XBcKaG7orAYozkLp2xRoiUTdHSvg2YIVw6xE/wIZ0N4gZkh/C5+h5hPju/vI36H5C
iWTidpwkZYvsmER+RsyjpKNP59ivKFlJVzX1DarCwEpJochnl23gFKkvJnfv1WKXEDfZLby5Bo/e
88QSv+oNv68Nv+AgGneSB17GL9yQx2RYawHRfasS7LNTW8lsZG2QZDNSHCs5RsaVPV85JqhULk+n
JmZU4BiRkxBlbs5BFw2nSWZBnKy1Dml2kv+BxlgJJYPCk0E0Oqfco0fqlI+9Fa9A3nQjV07tAkdF
2nSLDAa3HfYpHj2OvKrIipvprJ+X5EOo1LVblWeBkSA1ZXfqy3bezwu3V6xrFtZWwjzC41LidLMM
WETC0envhjbasXb6ArmLlRqV7gPOf//wARlBx1zMIhlYfZmBZ7ORRbMrM1lu3G1tJdbhm3lHp/Py
gmfaIc0B2JCV6dEkZCpsrK8XDzwSWNpqXBpcR7PBiPaFWwPvyQ207+2yCOngC8sJVIUux4HOWZVj
e2FLkSYRwU/af5gh/ax6NqGusM24EscNc4D64vgeItwrlxSnIuv3Tr72DKFZahVWVhfW5CSZKYPJ
SLAdmVB6gljs++Wx64wrxXCP12aRTZ0MCquqXzJamqPftIXYeBVSMWWxB1EVGbUyyPLXeryPK0CS
3cdtY1eCeOJGljIXWEeTVKehNq9o6mycFiWCuz4pDbQ6jUHOo6Nhuceyzleu6O5fJNgnFxIVIQbw
EFgdZNQE5kKW7mpMvTJ9M0eE8LdpWezsgRdobDb9qo0cWvrjOJDzf1miGM/19o5yrJZo0+tizAxr
l+IhuzyyrsJTRt8knJ8Y741fC9R4ne8pMTMGMSLwxj/HtRU9JHRZit2MJrL/GPu2JUl1LMtfaat3
qhESQrR1ldlwcffwuGbkJfLkiyxOXgQCBAgBEl8/y8/UTE8ds5qeh3yI9HB3AqStvddeey1TJmMH
mSEe9eylEVZlNawLB10lUbItEDBIQmSKURIbaqvD6MtDDdNY6zT0ENEw897dH8GNd1O0hweykraH
nP72FHE1PnRhflOROthZZ3I6ztqH3l3pMRxpFU09cXXbb6L/2CrbwDJsTnZM9ozQQivifaTDc5YE
6b80sx3Z90ypZPq4QY+x+TSpcYoe4Dyp0vs8m0T+CXYBvXmdjA/iLLpcmAeY4m172QxWuotatgH8
nZso1MeQrRGpAB5FQ0kyAzV02rooO5EN5wE8PWe23dOW42on3jffoI8aP5gWF9YI5yBoTKYw3fVp
tn4Wk1bp130J8rvfE5Nd5pAntkaYwSGegdQGvzyH2d3K63Fnp30WQha9JEY/OzOiEwe1CN9d92jx
a+WPiaZFQ9YI9ejM2M2fYg9LxdF2sI9qPWJVM9kGWztGIepDXHjadhntp2630DDx+O+obJaMTxXZ
9ErKJcepVrhMtBLDHQoK3s04E3pumynOqw4+77xognXmsvsD7AGb9MtQ9lnoI1gwDUmH4mk06Sle
/JT/nLy9wNBQTHeH6eLjJM1g4fBmWuoqy0Z9lF75ZCoWPy+yYNonP7nWYapb9IeOM0StdvOwpy1t
QOYd1QoiFWr+IvRzYOXqQexR1RIGL8tIm/yo4tQ4fsqF7W/i3W4Ae4Wiy1TmcWKPcjJiakrwp5ak
TtOWJ6UZBGxgRo4tVW6bPUIJHBL0ILMZSwsqre0LAlNVXmmvsIRm2+xxAWH8HmQDLC2AY3ukWc0x
8+/O60BCU4VuM81LuzhMy02wKV7OnO1LX7fpPsef5D7GYwu3yA40jDih0fFsUy9tKNBFD83PTULt
QM5JWMrU7iyrRad5gi9Yps9HytRQOm7Hu9GNcMFMpHBtIfsJVBGHSiMnKelLGYMU9jr720B8wBhy
/tjuMzV5kcpG+EsEDhy2W+f2uL/b+RHaMzqCw3aN9LpH5UEOzG6yNogPkCrTEOND7m7LHcNurvJN
e/TolafN66wiCxMsKY7m8+aXQ8F2ix2fuw1t17coUtNBqlSmXbfUSaa28ZN1anQ/ex58fFl4Clmo
YsTmyjEity02L7yy8WjKdmBjSosbVyUu2bAekBsz8Lmteatd/6SchFHDkYfYVl2XzO4bFjzwSRd1
YSuJ6TT92RLlXV/SCa+rQhGKPJ1mMofXZeNtfHVQ1+d30ZjYcDelTb6esclCeppnGidv7IB51T1U
mE5AWbGisiiDldIg+MfVZ9YCW4y5LpNdNt/8QLP9EvGg4vt5mCb1oB0fewiZJXEEJZcc4CyClxpg
r7UkqXzqhMYQuxt5nxZHytvxkUlsyjr2ZGQfecawlvzsVqhV9dOyj7UIMlbl0O65ORvSAKtJ2/ZQ
5dqwbi1R6ItvDDIoY+FJ7vfSRBP/FC+dUSXrzTFVOW0JL7bOHOKr6yP3gOvr3je/zV/cGKd9ncab
ocWYe3ljG5VTBAOYvMemGPLV4ICITG6K1aqBVa7bo3fZQyYChdsQfyUqdfSUpD7GqKnhXLx2O+JR
GVGTfMQZtUGfb+uzuOxII2ExKeGPpocWrNFom+A+EhLsrk3q5XvbzqIvpn6Y+5c+79OlTA4cURCD
/s6MV2XLYlc0Tg5NqXLwZIqt9RCPStw8/JS72H80jWQtDMx7xC42HAkWY7R6WsxrFDYMg9+4Tpi7
zbKq8/37SIPCHcsnkhU52+x3mhm4S6aL63/A99vrF7cFhUN04PtYTMM+ZGW7yYYWq8zs58CjjdQD
1Pzya5cfmpR9tI+uWpuWkw8gsfn2CX/hsZVKHt1cjHi4U8kwz6IeUyz2MptoDhgrxq5d9HCUO5xM
twc2CWHPZF8RPoqcpwso4LpX86MZLTnqdc36uAxaQo5wHslMixydhxViZ4uEZNtAmrgwYct8AXWX
RZa97dlaHGCk6muHu0HuY4urKohMNhBfV53mp53iFD/nQx+FEoUtCLFNJJKmyhIBp854pOQx0M5j
aDaaYl7uat3SalMkcfUhwC8uDBKI9X7xiv5qErZj/cSLbR5Skbis2ig64Xd5l/RTkWMwrqnmZVGi
xBpoxWOu7RwKTPvOGCrmGm49OPu5/S1Zs6X92g2LSQuDPqs+JWSGennnHB2hk9ETeAa1mbavPBuT
+eFQfJCF3JYtKSAKNIcHHR9ghMedFLpeonGCU89wtG21Ht1K71rbcXjFg0Dz3IpMkjLFbg3nKGmF
hBCaifR5RjoFOnkHI6Q3Jvj2G7o7cN+bKPKsctwNYVVI10S8bM0wjnV7GCSQQzrI9GxVM4NVv7O9
hIEmVBiX1QuYE4IY0ZcQ2YuGCxwfgp4LY8g+PFpU8UtpiOHY0zFLH4ztDvd12lwYHyHjQf1DSDrm
a0ZolhQTkj71czhM0kRlooEmflC8d1mR+Q1+OzGgzMuyDk785pDmSajxJEN8lhhkbStGhTn3fuXZ
c7aA/HnF02znymLVLuWm6bK/mCza90L3CCs4LLSePqw9cvxnEfzAc5yW/RrKhux7X26T9e7sZtE0
VxlnB5rLfmrbusty46sxamTydfcpLrNrTL+UOZ2MPelWpqFq+1VHF8lbsRYpkR3FXZJNeocxNdC7
QP/mmOiHIah8TDfO94LtSDHvxLJOfQk1zti9d5MXx8vgN8KrBEmxvWTp4EKZyXWa7tWkoqS2iY3A
zySs/9Jkehtx8O9Ld8dyJ9eHntEwvBxLpqNfEBGjR5mC12nOu24MFAu2mEIn2TFQH44Iu/3KINGV
n4Jf6Fjiao5fCI5WlCirEkyRxg2mvfm09G1NDu6y5322a1vRaIraspHASE+KkAmBLMJOumtTxJgq
86FLEf/SDW4Oi46rLnJNdtr7IMIr14yy6gimw6G2eeErM4xHW9qsU+R0tDlO8ObYl6jus25N73cr
PPg8NBWwmh3zOS+2fp9ISY+F+mqf83EvZpYOvFjTFQ9i4S37ABtT4h/nUS3qrJZlXM8IzrDSxCLI
XS1FK1Bhg7UDExS1zeO5G3yPi1rUrr7eSEQY2R8dVmV2DPFbivkPd0KKso11b3FKXeKsm82ZjNiV
99qTrVaZay7b1C/0nNswq7ugzcA+A6LzVRKT5ziGSFh8JNW+Suae9jZXuub8GH7QJElkDS9z7LrC
Z8Dr7x07FDvJLDRPlPfAXA/SJ/ElYj5hJwJHvvXabvAVqnQfu7TKEBM+rhB+EvcsnxT+MJIuSTW4
Np1qBcjFl0CFp772R5QM+B9q+icjyZCdhUtzuI27zUan1spEfsumFL3w6XBR+tyuGK6smxWcvKuN
0Jm9m/fM2MKkCvfDD6RnzxiQ9KLqsxugPZGbk/HQHvzCnF7yUvCZ64uz8Ga1RWJo+wApprhmYJqw
0xbo2FSY3cpl1S5Dz+tuWVtZukk7WbuJHm2RIYtNTvvSiKkAL1n81Lw7mh+EzHlccyilpTD0A+2p
jLPGxXW3rgLNstWmv/WDjX6XM+CrIuhsjEqfz1tyL7tU5hWZmX3wWsbnpE9EibSwc3U253hYmezG
Txlyz6GW8YwVk5MGBw+zzZafp9X75Grkmn1qlnATXc6B9yGVm8f8ic7Z0JMzljiJXuW0BF/1YBe8
zNoqjIkZzd7SjEE00qW7eQbxk7nvGn61qhArHFaqXmkWXyaB0wspYtdUKQOqUUfxtOHmhUNnhY1n
d12Zi3yDvIYRW5oYK6lQ2k0SB5EZNabh824q99biQem+694ErrQ7jbGLvoim23OAPdDPLfseDcaz
DMn+qD23L4StU3TWw+TmEkonKbuuGuZ2J6ciGGZzG3F9luM47YhKak6fyJq65QnFsESpuK8hfMit
7di7Uc3yw2N//IL3mBurHVB1UyA1Vns5ByomaKj5jJx5G5r9YVkzDhrBhqfy3PV5+tRwAkpp0q70
Fai9f4czjDfnbckYuEkrMqpKdFNDqtlM1py6aTXq1HO/tWV6HC0r4jbKSBlEfoBqFHRuSqyGgXw2
tj3II12RzldHEyVNMe2cT6UW0aCuPOnTHvUdh75zhSkg9AZce8A8gXUDWyp7y3dPsAZZ2qdRjbKr
0mTjU50AxREXgh2C0w2OXH3F1tTTe4voHT6FASkavI9mn34ivdz6j02cB+iqgrjUsHPCnZ9f6Iq9
91MypXNwHqhLCWpQlJ/PIlmhXRPkMtiPtDXj73zzxv4OW6WFXZEjseHb4ZthOu+x2GHE0Os4r/Hg
WnZVNyn5uh/R1S+Rse0zwKUNJ03BEkAPLw0o3+8rRfJeLKnpRN21CN33o7FrfMZptXSnnaQphGY1
2+ZLDAjD1rA9bnlNg8Gii3ICj0CyHpw9ElDjm4thkmPSggcArVzDbepkR1Bf6pkZIGfNmI3Y1yg2
h2vWHtAD6/pYvR0HZqKgaoFlXhM0HuYy4QuZngSWdFIdEEFMX9tOgUE7HHm+lSmalskz+GTkPBjw
kID9YEzhhGBO8l9x1rO9HkOCK4aHWYQzYd9I/+r7BTJSIIrlDcRCR8q6giTBraeMh1Qi1iMd74pl
umVpOkaCXTSeuHeGMB/uBDwMuis+Yssv4xQa74s+QAD8gRGydFsxdnPYf+qdWF3uKR1fRzh+v0vI
sJsi3W5DoZRuJrksXbd/nbJpQykeROoLgUYXLZNuDZgbyBWDKsR6sAaFIBQHKy7WvPkyYQXulwGP
KX7zQ4e/dAlITJH9Tof6LMw4J2U4wBEojaP73BQhijE5fdi1X7/PxsrYVZmNsnBq986NpdM9TD71
sC7m3CxiRws7ZXL+b5r8/4Ic8echzGZa52GW43SZ1pzdGY99nuO/ylbrBKlqun9aN3mcW+Hj/6aJ
8y/aCX8ey0xnbuUeu+li/Fu2fe2bZ5tPBVXtf4Nf/ysM+E/guFwg754YO11o23gcNstajhr4xv8b
pf0XEjsJ+xM83m9WK5nM+Phirtuhkntl7/rT+h1rX/vq1x9f8+/f/X+on+PL/8JPl7//J37+jpVo
W9W4P/3496f3zf2c//P2nv/zO//8jr+ff45P78PP5c+/9E/vwef+43urd/f+Tz/UxrUufFh/2vD6
c1l798fn4wpvv/n/++K//fzjUz6F6eff/vJ9XI27fZpCM+sv/3jp7sff/kLwnP79//74f7x2u/6/
/eV/rIuz7fuf3/DzfXF4a/ZXwpMsyRNOwZDjHB+1/7y9kv81pWkeowRNsjjP+Y1ljxrUNX/7C8v/
GpMsTnOK1iik7G8UE+SNf7zE/0ozEbOY3iqVOINu5f++sH96Mv/1pP4NFn4vI3SJl7/9hdI/Wj3/
BYFnwMbiHN9BKWjQOaN/ti3TqnVIxL0upYJbXBzf5DC3G9n/pgkmBw8Km65F+pZgMznUXFCehL5O
CkGDjWwlHG8vI9LGczanvHA5rYJavtEBZw6b2pL2wlzFqossw5KeMtKUpAXMBpo61Pvls4r5q1tb
UY1p8mVN+08xahbXJLZsGh7Xu/NDsZv1pBRosXvbov5pP2xsgJ9YgClTgoSqa9eHoPZ3YHgOcJLh
hd+6b7A1gKfkPuvyXsQkfUFhz4tM2LRYc2AWw9SVnTXp2XefI+ksUEhySsb1rR9wYtgt/yUS4irN
FTwMoPjDXDlA6vdJ5GALKpnfpa2EXxS1R5FPeofmFsKBueXl/gZL5vkVYDItrPq81JAiaV93Bj+p
/Bl9dXuacs6LvGlmQH11A1Wkx2U6Xvs4PHLePPl0+DKg73AmqvtKmg03y31lfJ/raAtlyrWsICXW
ogulTUkijlyar2UKkz+FYzQL1pw7NVeDlL+DRpRXwu4P6ZQJ4EliBoazrlUEjAOpxVg5C5ktdDpk
mcI0sOL7IVFQ86ViyfEwbc14lzjk2j00KQlELS4I7pWGyV01TABRNrGrBzfIMwuYbY2p7srDYTxw
E+HDFg+kaunx0DYA/Af3w/RhKlMX/aKHCgXx61DgpEorG/K94HRMHrK2C9jWWlSHMsCyNC9Dh16I
RAaW5qsvrey60qJZAaBoOWrqYR8sDZozyXGXt/FnaCasVXerhuVILmRBbZFD9bEUoCpj6FLBSmdZ
okss8otN8EkpZk+OaDsxTHcXSQMwmLFCbIsDOU1ElUHzCWlg7p9Ioz95mWMIIXtF7p+V/Vh0QOPL
dMPY7Qr7w4QV+ZalwP34imeQLcWmsg8iMTkmMuR1pFRdFkQzdFeRKscuz6vQ20oPpilHKppa8O4n
FJcht67muYa8O6sjMi5n006lc7kqXWfYKcJfD3fULT1RZl9gELIDXO10wbp+K73Ivw09BBS31ZHP
ANTemmwJ5SpbUucP7DBoLokFiTr1c+W9BdcBRf1NWa30QJbLNXf0OrfJVsLCnFeyx/IsEiifVxHm
l/Y+/61pAbKsmlWsG6NXlCMBWSxaWantxhM2TglFSg28ahIVChFc0KZOQ+yBSQPWjlCr1Ao20tWc
Apedkd7cIJ0GjXrsnOVTAB66Ju4DyipxJvANcaRHNtzS70kCDCtAG4dy3V2OOa5ROZSc5BClgBvt
y3jrJu1yh/hXb5dibY96jOVWLG6X9/nkGMzv+qWOuSimCGDussvxnAATOs3gOSI9QuY7vfrDNm88
7j5rPD50ftrubOP2A7cbbBacMkWOLhAgQ7yDd0+qYxevMqCt0H44R8LrojECtPGNnrtjTUrdYZJs
RBiE9FlShQzwGay11mJuaVob2X1devLeADOsNR1+9C0zlQFuUXqNtGvNo6Si+VXnEWB/CXRNc3tt
BFfQhIifg51ftxl06LhBoo3+6OOs3yydzp3VGjJ5zQ/Km/ttdkdxTFiuw+xucr5TmSn9KYnWCdUz
3yApAp/KVvAnMrD4BDZ0JZzfK5N37QVdgi8MzUqcCthGQkQzcG39LtE7uCZAOUl3wgzh9NQmKbAk
Gd2PUMXGHwlD0IU8a3/K6YZVFsHVl1iIEuZum844Ft76LqEA0mkpob1cGerfVynyUiZZVohRvcG+
+0q2pC2XuHn160gBPan2QTalTKdrp6d7Eye83NqoOlbbnpbNzNU457LAxKqpBrUmV/SB7mOBxkiM
IA00WKApq1/SeR/OmRG27Fuqix4mZLxpIF4EmzNEIPIoASgXC8veCJiX53xsUAQ7JL58Gu4O6Mm0
Yw29HXnp507hFfIIqIFWot/aRzI8Wz6LKhKmKwPhZyvoVUSMnWO5CPSH0elI++VLy99SC2y9R/uW
xrO521x3bvvcnVxQDzM80qpEM1fvRlVAoV7Hbf4Vz42twOoDP6mPHzYGE8chJ8Xho9/HNA+V6hFK
tTuTKYXsfbpgIeXri17/WFn9NabpNYlHtBZseI4Mjs0k1c98tgXqCRgCHk8qk+nH3T2gRbZenQ5Y
rsA7C6BrtXMaHZapz8vcOFwAmGASqG6R9TacZkrPSRp11RJn+pQXjqCLpHyoj5Cpu3xBA/DWR8Z2
EGcv6S/HQJBB//e3pmv3irKxVMv0obVHTeZuQ49Fy1KF/YzE59zNylVOUVENB07udIFJ/LZ9bVs2
V+iN7QVtUyAxUdMUUtOi1Q0Mko+4qRA4kIq4EoLkAubG8X0z/bbDptn16YWMUX4eYkSGVeRVttIV
YDYUyJyeir0fP8cEZX5rsAqatn1tQHi6hmibTymq7lK2ICkpaOFA/afEYiVWIJUmywdACHnkjxqN
1Rc1a1emY0WG9TObZHSiTXfmWfM7TZe4krMZy06tc9FsN77AxIqgOn8NAKyzPPuMLKuL9FuQuQeB
diga5BFTjEn+Bh2WOE7fKZQwCiHX9wxs28KIBy9AXfQsuuxzdmdbcddTII7t/L5hqG0x0fiSLc2D
G8lbsBp6btuNINCJOwDjWd35qKCjeaITHBZbR+5NixiwS4Oj0amiCwDCLJOISawfyy1ZIcLnn32y
ruXgSFJtuuoQB6sw9uri+vG07fwFmiyidK3oChoyDNcEiwcEXM3Dk8Gg1W496etV9QB916S9g5PT
CYcSunxQ673ITHyJ3wRIgRAu2cUl56iRu7mWRxs/pKrRVburL1aS9aRBA653GX5DDqMBzAGjhrn3
24EcaFEBqK40+hIRXHi7gEG/ml/Jtn1Uat9PCQ2fYbRg6z1W6KJvL+iIHuWaeDyceP967IOoKbiA
RT5P7jHsIRT9oFL0DprwcGCBhcQdV9VmUb2n81JQQKMPO1tjKM5pfqFkUI8m0fe2B7TDD1mi3T2d
ILG5I9/oszI0xpRRxLZzz9sn5YfkwhjgyUEvvNoQHlBERI/zAkRlP9aSw5wOHRWCEKJo/iolQEDg
cgUz6osz8WcXf4kxU3/12V3uwNGDRw84SmwpDHXTnSdaoavZlb3h6ZUsagHaPH0aF2TwkxU58shI
niBtl+D0RWOv384GymvniOdfcrX/iLx6AKFgOwEsO28+H+4ajkbUdBh6ryPri5mL4ylhE/ButzxH
8XA2w3IazhIP53mRy7OKbj2beejOCzTilv5uWe1PNYkHO05rwWOgJJq/Dy6Wl2yRH5NmB7wYugqc
90uIJSYEbfoWRwCoAMC9pCRhZTqRsaLHgWTDFE72lyPt30YjI2Snsi0wizZWLN7OAFnBBQHpiR2z
wKLtHg99Y5z0hTgQasHgYWVEmuXUeWJRGQA/ksPgL2jKhVNM7w0Od+jJZ/fNjsghIxz+RC3JtYc4
n+hgs4ecjIL6VKG1hOiobYNuEsLjnkPu2zUpviez3zvWxpBRPPZng1Kh5WCzYhYflAc1X3poYJ91
cx9iekuII1pJThFL+Hhle6pLPV1Xu6u7HYPkkOi36FwwxD2Hm9Z4US9IkGvsFEBCW/N1jO/4IMzJ
LeNWMmN/6XRcitZ5WJYIA8TOJ79SArwo28ZQONs9cIXQ163xTWcKulIKO9sMrqCQAK+3LHyNt2Ev
JDp62To+R0uD1oY+PimziCLfASK2QV/d7S7kTXslrczuOzaelTEnUCW+A9f/NCQCInsDrjeL8jem
3e/djNNwJ5Bm9Dt0zuSvW55tZ/cLqpwNYg060OmY9NXYJOg35JeVSl9ELDGnVOjXA+jzJbmxR6IR
94CJL8kM0NFIfs2C2m7a+ajYyMcA1lANPHUuQ05fugidJvfNo1miUR/wDNGcTvQpG+7n4MNZDA/9
uHUX6NI94HaO98KY82AT3CXK3tFQEjXPxV2m0StZdvYMW/hXmiGf3YBug3r4Dgz4l5D+3LX+AGo2
8gIVOcEoJzJwcwOyHX5xpsgH0eVqCr8MtOBRiqQwgFDWHN/6LboQFvV1gBr9CjSv2/V8t3VCnvWE
XWblZ5Dvu9rt2hbR49atujI2hhRcRut8I2gr0vl1QepTKTc9Nw0Vlz1pLiPPcATb1RTxb3TguBo6
HdUGng3UQ9Offg/43iHHPSd7dkr2LFRg4RMkPbwthoCp+W2Y1hLckNeV5Pt9irJWLet2MtlUysFA
2lDpHzZOjiLbk632WcMKEqKvIm2ee70ilFqGo6jDp20zyiL3wcLR9yIFe+hG/qTybH3uqa0kgbb5
hIBRik+Ihnll0G4E6Jgi/exsVKNhN9VZKqp92z9Lr021LIaDMGFRvFnLiyOgKtYb3MssT1mdrP5H
aOx45lvyRFza3aPdcEo2tb0syPCf5+0TmBcFTACiTzsWVM1avRSM+u9rJp4iRl4WjLSmT8fq/JVG
Eo9VjeQhyVpEULm/0ij+LNz4HS1gNFtnxJQV4UxC8yk+2tqm9qPtsXnEIL6PmUVW0H+ODod4s6xf
kMaAfZAgc0gbjPTzzIsC7hN5wTCQgANe3IEndFTRAXXaMarGNpZnweh7hDKDJvslbaaLZiQqZDyc
bI+His58Afj1eU2jrCJhx5GY9lcajxN6YSsrRyX1faLOx8FQWQ3yAGSB2jVKlyuUgqcrJKmms1+7
pgAtD9ktTSAEvYqPXOaulMsMwIBGtSXdb4RyCPZPzVDr9lO0M3pRjn5MxgEMoUFWGfVD7fruuiBK
XCK/XJt4Io+Nf8j8ED2pR51BjxGKTKaOp/yhRTO/3G1GTu31kI5io7sP86194gI/TQKFo2rzBYGu
e5xb60B65OjGpvNd/EM1sj0pfR+SJqlbEV14E+mKEpCcWLrr2tweCrrjaQEY6haskcNj0BcNtn7s
yhadq2afHuPJ3lPHnzFvQsq4y97Am+wLncF+K4wNBixAPyhYpkm9+6YG2JydGgPGxUQfGBcPVCdf
8oBMKgCyARwOgszMUR3o/AG1yI32OZ0wEHUR+HekZCzkkc0oJYIuEsq+TVzVJOrVdV3BGplZXKQW
sjgHzrsiQYW3xUhKeg9y9hyxMt7t1wOuoMXkW30RW4nWhrzz4hSl7BLl8lHx5dcSuUcWg3mxoQsm
QRYDGXV46sMGkfz5rt/807Dfoj47VhRBE2opLb+qFo+4lTKU2x7uaBYbdDCi+57n74D4Hw/Md5Wz
99e1xyVHKNsBdxYJsW/D3SjB7OL/k7oz240cydL0q9QLsMDNuFwOF9+1uKSQQrohpFCIxn01bk/f
n3c1MFMN9MUAczMXCSSyMqPcnUY75/zb0by/RQPDnaVtzDoTYA0d0KWy/X1JElrkI7NqhT+dUV1u
Qd7kJw9hSOjWWRqy1PrAeP9LbffMi4fBq7TIRmmC7dG9OtlyGriuojLXqt3Wdw8zDXC46nTCrrGg
QIRI7dkStOt8dhb6kq+GXjbQZD8FojaeRg+hk1/WX8jcYICyAs1eYTzX19ziODVu/uHP405q+rWp
PXFAyAQekXjvU1qvO7iRIGHZRsyQOET14ocbWsbzLKGCfJfn5DufQhxnS314CmqqVr8Qr7LRPc1O
eWMcEXhFLL4JbL+aIzXwxs6U+MKADDSshunQ+q4YpJhNMuQq4EUZvOsa6/ly4uPtcr3Zgsn2mIqX
L2+dfaqHE4tRgI9ylhi0gkQrzaieuHkRfISO5t5pECABUbAPnFc/qrx94ygHRZIy94OW/14H+bM6
4217UPnNVqg3pXfqJDzxo9ku4kUPxazxu/BZWVRuSR8M2pDDG0GcL63nMnomYmer8VyV2wb/fvba
cQnQNdxPErkEJNy885xB7quid3HuVGddpRlIXvHkposdjFt6sthZDG7aTg9IjMJtqXepVvahIawu
shf6k9zRQ3c07Cflpg+1xyTXdsgV0SEMYS6xJfVeQj9uI6Iq87D19M98SdKIIwMwkYRDv9L+sQhQ
Y4/Z3HAB9HYZyrGm3/LM81goYuZWz2ENjjwKJHJi8q8l+rKT7c9/ikezrOvfFk2VI58s4Kio7fUk
Yvf3sxr9mP6+OKo1ebVnbgbM2UetLtYw9bYh8PUO5ALRZlwPhaScvaVGfnV8NUWz5zU7IZzjLMGb
KXTVeYJoBOVrqFplfUqE/6E2/p1N/SFU9NWckuSkhbUC2+uM2+vpyG/XrZ8nbfuyFdJmB1qQAOaT
kq+dc9EtNAZrpyWBJRR31yDudP+HnZ5OjI4HLdQKPgZX2bidHacjZ8+b8b5NWqgWLbY5VBcXqFVj
iWnsumUdeHkBQ9nWGySnEaJ2HgLWFPEW9wy83jsfp9/z8CPTaPZNQqNupX7s2sbRKpxvv+IVHPRA
1wywP5UpUAn4Zneez2PK57MI6DbsvIr0jtNcNO2freFCysxRhNlM4TTW7yLd2tDvrCcjdezAbtVP
V9FNzibCxMwV+7leT/qydXD66ESLrbaJWxb8iXkdL0J7kZt1l7rFeUTtTovnf6+pFWM6LvfwtbSK
eHeygkvAlfp8LfseuUVO8iCSxN9sMavu/dW9jBliABAdFeOKKQygwUFM3am62YtHp+R3rq9VMb8v
fffhgNFrr50KfaQ/+yHX8AHittiyR9QJGTdVco/u8FdaAaOWiYwsPgQY+O9UOZF0vS+3W9/TJWc0
KJJfhfM6jZj7Mj2b4lJkFzQ210FZXTyZOmikX9/V2Gh04Nxw9LiNafJ4W2fzq2//IrIEXRnhCipd
uyEnkRLyV66aJDDnwg6T/l1JU4VI86K0GgCnIavDdJpToAvj2o76dwdeX9kmAr46e2zy/ahtbO3S
n2Sf7JakeRtsUUaTKvRwc9JoMQyWDfTpsbWaoKtnigPRRZwXGJ+xns82v8aLXTpEIorS4umcwJhf
Sj4lWjh3N+QIMRc5fJDZzvzg+qjJfSabyjixynU7r3NyopxyM8zLQFhgVuyI7NLX/m3Sa+PUI67V
DTO7arVzRSt9JPmP5ytMn8tvuQeg2EJvq8rIdFxWgMu7wtKezKqiVHCdQPZXx6XAVqHE1XteGgPB
56J9eprBnLJ+iHw9V1w6opB7YXNz1chgfP957tqANUOPpTEfWHVzqehELWXvC6CbphAegvjunkQA
JAZ/b/fP1v2UjRH3cyUgJhhIwV2OwujPJjXLsPyHpjC/HG17mfW+iiYD2RN/iUGk8YDKPpju54br
oaj2qHGb57Ee1mDK0ylK0/tSHuYSfTTicNDG6qf01iIET7hkLGsImDTLS+bxVWfCpNpKf3A37z1B
xRWnpCSExYBj/iZtMkFTnmsTRQTI2t5aY83hl9cs9PjJWKAx9x8cW82RzB21sxu4VEw/GvdLeugA
foMpIGGqPg+9V58nevUl3zyAzPUxh/5DDdcdyYj6taF0fPJq+6kXaRqX5vjYAZKfyozNbQrF6l66
271fSRdg3X039UXd3YQYvZB3dY2isPIgRKYhf5/H2OnEnosljfSysc4VJg+hry+9O1lvCbqnwJlU
grehCAelIxaWz0mnV6Hfiwe3TeOtMQk3t9XjMigH780Qs4+1iJPKz/fpO4i/xBKTgCHCNahi+ZJ2
99MYph6oYTlUyfxGYHfktdZfr57wS9R8/s5Iw03J+zQvVdSy7geuybhsy/juDu1dMVdWXKbLx+Yl
l82daVS09sHMqwOYhgHiCWt3c5SAr60HJFRIKZrlYRgAaiox71ujZsViLpIbZPqy1L58bBeumIWK
zh4wQEJ9DWwA3adOY41f3kRCN3lDi3PK0AYB6/ixKioRDbIXscySCG7URk0Px4ekuPTtuF89g1J/
o1etw6yLFNbpl11qnyuUh6Gqv4iwjtpqHfBu2AKKA7ksatfKoqdqy9/a0eq6FHUcVs7NU+C3UwnU
zHmdYLu+nk3Hds9aQS/XWPOpLrv4thM9aNvs1hvZPnUSoaVGSzlT3lAnyMcpz0p+s8Z6z9XFVWks
pKqu6MnrwMJnEqQQv7hT5lB48s5dnadSaX3cjETvt0j7YtWx5bsYwSUN7adWzaevr+bBmUhEKonT
hrfsLnZF5nZu279QsjhAM7nHUqyMwBk5bYHlmH+sTpswTK3mXksbiQZwGR4M3YXey/KorAwv9g1F
xzYMcwyEHE+sZYrY4FvyKVsHhnabu+loieLTp383KiTqWA3iBVAe/fDnhIsBDKa7sQz5mwm0HsyW
HJkFs5B7xQ3MVP+zEgzV5oaKht5CRtqISyeympMvqp3ImzusE9nRzqzDiBEdIwzfhFqlRVpygxNQ
yHuFfpCNYR9siHqU8Fg1kuw+8bwjqu0XQ3hvIu0uRt8CAZsYpUDiFJldT6PQ76ue26Rf5hN3fh95
kyEi4NrP2pnFxbHru8aWDxXPNM5QKEElo20dMVJ1Cfuxfe1oi/S+Wj3AdG24MF5mxywFAlG6eJ8N
TnCvTAoy5puuKD95d9zIVJSU2bCu6Au+bRRInNX6QfKxGs5/Zpr9qVYbb7hzIQViihyt5oB/IIgC
pbKgCJIs/1NnvRl7XcbFNBM5WhvZMzoNTEG+5Jix+Jb3W1F5SK4WpX2shV5Ftr/s8/IJuuLNH80t
kguQG9JscolBH6POcNIAVR/DTg1Yi3a9ChPYJCZk2iSqdBlYZIWhdPP0HZf+wTCsizksw7WS8q9/
7eWDn04vdcZ8oRf5B+8Cmzbd7FnLsoQlhI6/X8RVExrzC2fUMtgwoJsrhWvS3ybPyyI2AgPCwB7Y
MvOZHpoShn1wrrQhBrL6nSeK36tsADN92rPV2tDP1u6D45u/4RL9eDT0i1VmT0rkCkMEK+w6c8tP
9aofgRjXy2SlJUNr20EwJtaj73cHb9Hee597AlkorsVa9zBdyCsbOrLHbKbZKxCaI8AqmG3lTzZv
HyMmtd3sWR8YKNXFcTWau7T+nNQm4o11eRGUThaAiAxHNLfRws+bbt2fzfeyQ+lPl0xrRQBDGWCZ
s377nIzhJkHvGUQzf+6irHWHOM3skvs30mwPSt5VejQ7TAeaDh9dkzKTy/Tdao5k770wxpwc72HI
BJBxK9NIruuu0rrvWqcVy+2OuAkb12AzEWhhyGXFllnXQaF1FDqZXExqF0l4sZuBDOhQ02XTyrNH
F+PbQxIXPbNzsmJi2baFrmtNY3cZkTUyeOIC3Xnle1G4+rHsrHyviva5TzTobdb+hrryg6Jl9pRg
ZsT6IIGV5vpi5QY7srtv1Mpd4Dd/+lS91JJOlk4H4WhOd2LXugg3X38eHLrsYdLiKWvAcPGswIaQ
sFdU4Hm6ENXJc5o+ahc48HLUfm09sGM3k2e/lhgRc9nE6FMAOTDrjd9DRXi1Quov8UsxerHCtqj6
JupGYHcn0cGNvH6EqSyPSdE6exP/ZCT2UJjcKjna6NLKntdObXv0mXuGQfNAKRRTFeu9U0T4K8+r
uKqxmg83GW/co3UNtXGzQxq5bb9JuQWmr/RdmabbzvCHE8kjxn4xtAF8vj1oc/1nWbSZcXf1w9RG
8D2otI+lgBJfa40gSh8VsofMxipvygikpXxJhuu6bv9g9RWRtEnhdm6CookUJxOHqIFkIRiMddiN
N+4RTbSd2HTAbsX59Gg3HOa5FCVCYhtvc5GMQYseYZctKW4KsdaRVvwdHWM+Gag74fe+ko0zuTQb
AV0LKqZRGHdLgXJ5JI16OsulPNMCIyDInKfMt3AsFh48Fhbq8VRvOWphfGbRdtMhEI7AuI7/7cGr
3W8EPcuuTt7IiOJXU9rJa4sCz9Jo7zp1HHsc8KMJZGyRqA5B57coaBaHr8YSBjORbEgnVq2nK1ok
7Y3ilcRMF6qqgHt2wRvUkuHRgSBPWzfYAJmGyuXO6dYvvzGwrZTrHVrr5aGcl8tWa3+w7Zixa9F5
SXRjKwQ/U6V2zyPozvqxtTlpvuS336aNHQqiprPlTsb9Ew9d8pltYY4f+A4HZRL5E+RsUa1fabK8
Te44xaZfHWTbqrjJJy1YTKIGTXTxgSwttfdHo2VnJY3N0FzxS+I9KJoT3olsv5Q3zciEUKfNXTOc
Gq6ppdpxjvACOEMMO5SGqTW8SapB5CU5LKdl5dfqrglXzW6fxQYAXKQLOAf48sIpKFzocFhMKys1
YHjnN37EAn9hjwZgyw+5YKhpa5QzKWrqYFGfPswNWZHFyunsWUSa0lcNeGBXPxvDdm7ruDPBtJ/8
ZBiem+7Xgq1abvJiq3yLW/RkacvajErslaZ+wKy6eEta0GCLRrvIzV2+Jt9Vb5tU+vlXIVuQIhQf
HbQIrjlaFw/2PC9WHk7BCCHlb9MR/dktqfhGQZsMSDNiwaWMbeO506p4nV7Rjo8EsdBYewtHPDcy
cUQfcXL39abTjqUbhzTzAIhH72lw+ifLyM554WIjprbG7D0bQAJd7qldJzWCrHv/zm8AKB20VTJt
r/PYQlDhuIyYFEBYmvzRT7R1Z0D3hZkLK2jBQmqNncad1hYBvGoZ6X5ax+0ap+gmItDiPurjDFHF
U54jj9dt4850tJ0LXx5OW57GfsZjRui3z1zzOmVzD4KhAFDkeja4gIymOxdqu0t7qwpXVbonIQVm
krV86kzhRF63fWZmve5lLTHAVRe5zOIejaFd1xjSSv15Vv58gUc9oqtkJ7STd+Fogcb0+Xa3mZp9
K3UYFLn4Vo2+OhnneBh1DITjOW1oH1BU3GjKfIo9I0F0wnzlVhqn4vYK2QaImkaAXZjI7Muv3Ndk
HtpAS5BfC60562n5jEn2Z2XrVthUkxnji3fDRKEi4cF6iTl/oNL6Q4bcp93xI+u1Rakselgdq/lE
A39cbGnFZtqiDBR/WQKDJZm8v1BLyuuQ1Nm+5xAV1HuQfPvOXX4aGxCVltcAltNgUvEH7vq8sIMF
p0ywSV+C05wmsTQPSZk1gePx8PPmUK7V0zpNhNOUu3LOvxZ7MKhR2Us7oAulXw25N/C3OtOpE/I1
w4R5LvJ7FhjS9jr5FJVGsjNzx743oVXw4WXGedYnurZhEjEihw9RLREM7hRkmG/D2QJYTjABjk4R
+tzGxLJkdeDYPZXXaX+ZHfN7XYln1auDm7o4C7wMOtaa/bgwkLko1Z/Sauf4bX0/JQ4aT0aIvdTc
eDAtnx28PAPPkOa5wGJHJph1yvVrn/E0oaDBiNrU3UtnOHcm3ouFDxkl3rxFkANUX78YUETA6oLa
p5j47CNkrtrnzlqckeSHExkpnBVlcQ5MdqEu7C5YdP7ZhhaWMMMFm45uE5/wOc3GPZuTwOFr62A6
UxpPDtCePddNVNnpr7qZcXydBCL5/YQ/J8qUXqGha2PN24xLjldZYWSJe4//KssEo59l3qvcinDP
IvYcrXenK08CDTDSrz+rrmuxXi17HfPFqaV5c52dTXaqMz4D3dZvpgGOjMpy8NLhOBTqGbHjzvSS
CnGT88YJIN2p2L79bHl0U/WN0wHuAZ/acXHPLffuHcOZZuNhmt0DKhmd/gCrEC4GQESmRBOizrA3
3NRV9TZnzolvAVPu2QL1JSz0WFy8HnfDok0RrMkD2ymxXtjZZfAgWzwFOF7WhyTNv3LsxECj9r5u
Vrrz3OgCpyBFwWyjrcVEn80An4tPva8lnjIyMkiEABGKBrtb4vI2LChcBkEKl4TZbYibHnmy6xlg
5E15NZGYbXJl6/faHlbeh4PhrVwfrNEerfupZfRGt3EjtdzPom/owTb0CpC8zNKV/uXQKGk1RjVt
wwPsZ58ApPNZ9k8luLMYpLMbN+kFIGaH1LCtWFOUcTtJ0fmxRGVP3qi3SoGt3Ht0W/Nu7RbOtmHj
7tXyeBV3Sbk9dmUr95vDpo2+Z65GzqDiNpWnQVoq1Lb1V+nNfTzRo1FwWXu6m25Sicz9bAsccAiS
TzO4995KOsFQac7R0MLT4oe/mKvdB3M3FLHSb4EU71O2PZeNNu2FgdxbWwdCIOZpN1LTc6axvWvY
VYy4FktMxRJeaFaXGDAHuci20XYvt3LWaLV6aW9spPBxMxl5H9H+XfHbA/kAQUM9ZOfEl9p9jWrv
YE0I+kT5NRa3ltRZRrx4SR5K2rjQtF3CK8SI2cjgxYI+jnr6HL/G7thPV1LHfm7/AzGGy6GY1N/F
JIw5bTzzJM351d9Qh2xZGo11Ye23koLRFkiZeL+xiVE0PCJNGusvUtptXy+klDnuZ27QIoBX10fY
R0R0dkks0U0V5En/Hnw8LAu8MUlioa2HenT6kICNveVk028jb4fbfRM1nNRQTwz2NpBRNlb2GhQd
K8dBykqQLesua/geHkRGXUaaDvG5rUO7S1FLY7TXX7NlcYOuY/4iSxSfWsukKm6eSJO3JWvTu9Ib
SlxY9kuSoXDd0tQKB9s8g643KEJNC2xB7AraZvrL4R7TJ0xL4iZU/FOx5Ges3c9kTsT15tyvI+QA
HnUFp62OEnHpAe0HX64yWwLWMXJ3mrencSY/pyu/M2Nfmn1xHBd7Z5PKAZy6LHuPUBSP1YksUnQD
TBXaTneNw8KW6L2Vjy9O0nJRdPmhRasYZqlir1INN0FfzgXRRb7Uh/NqKPPgduKUC+xjFg1oIHvf
jCRc1OKb5a6fxmexYInCVDjuLLHyTHAGNF2f74dpekODdSD+AptuzRWx9uC2RgS3aWh/itrpjp2Z
vpZZ3V8Tvp2YhogwD45YoUPlef6nmehm1OKTRXtVDachseK1hp+ckFrsRvO+Kdz0wvG91qIwmeMd
JxKrv8MVb+JqgkGGW/iT+GCRzOJ+2DtOd0c7ixQixyAxW0WIeAR2xmfYGB0v3SUbyRJIrTsYmT+5
+2RP1cc4luYe/yxMvnZVPMEI2Sc5CUWyRrzrpuMdMqI1iD8sQ9/DcJz6lU3ZTFCOVMfMQkPWu8cq
mdp7VU0tdhBN7klC4C53051PCDTjWPlEESvj1pniNW2PztaepJsE45L/7k1jRrTjUcq6FWYeaDdY
ch2veTm+jhlDCcqIlVqy7BpYk0YhImuFeTXsBgvC9GpCer8pNFOur+4wmnPX0EgDvTtv6iYP2Poj
CzYuNo5NhBumeYCvqIJ+0Gf8tHAvs0WFc7p35oxvAjzbY+eilNXNX0kNCZ1VS4EEZcM7pmCiJSoD
iggdgd2OqMI3hxCfZj3MKfLBRUdWzAB5mVuYKLg77WTVhQsAyioGra/Ctjsy12Ep7+dvBM8IwlRs
rB6gKZBQPTQ7czVxtxTzebbEY6vVN8M5o4b5YqGfYefeYty7I53hzbBDV9XXiB5xx643ic/sFY89
yuPQLHmXHBCPSnAzjcgu03z+GIueu9RCwYXON9Cg2hJLsx/ztjOPi4kDsEgsLqp6eNZr9daLP4Uk
NRUQWts15WfhpTfcotu3xXDJ2Oh8yvQFGCtd74wl/TL04pI0soiZFL4qr+X4aOroDEuxhyHqgJjK
KmwKsJqN5KewIc43KkxU4YXBVVA55ruaUMuyTJRe3xLcJR+N3KDScBqg3kNwO5LXg0o7QUcaNbnT
RRaI/64dzXO//VIWhhItIZlg1u/n0at2OD3uDWLtd6rGoj0rufdMxmgitchUMP0yGrX+7MxQXxDw
Y2Q139pa1wx8bRYJAEPQXKzxouyJDSltUhSW5GG1rPYANST64ZVuiQ1tqUXqg4e4nvJs9YSNsEZS
o8qVzOpZLFMkmcrYXkx18xtZC1TZbLZhk01/ALFEXEpcMwam167pP+G/ddT8n+VWOte5Zm3HtM2U
EqBdpYqvTUuQk2jyXSxXXdrmEfAbWwzFlpJy5oS1D4Cnr47l/DZNk7SN7j2ruuK5cPwxWHnH9kMB
KWq8pTMWLFKq4jTxdmYrbcJZ/X5HFkMfEfQDSjnMyx2Dg2RszTLnziXiKPSrqtuzQ26KBIU7EdWx
A2WImjQ/FIjEia/kVBduHQtwymjcfHlgPqt3PsMQqDrpQk473msVDZmhr2jRPMKCqsQiDslaFPON
m4bgnQCw02Dywmtk8jj8ujW+32hD+o5rZNkPN4jD38Zql66WiJhPOFWlibDPnm86bnTAizuwO15T
DVDSl1PaTqzVGcCKhCTrfPxXhtDHY63Vd1kBcl7YNrNiJxhGlyJCtgAQ1m3fSW8ZDJUkaWi+vjfG
8sFmfxqkoN7fbfMpletGJcXrsyYxa0L2dnJ7P7zeCJy5bg8E6geVZqZna8G3VBuq2c1EjHTZlymV
tSdUADRADHkoML+GdgucbBn1fZo00BMFOinlXprFas5WDok7JTM8U7efKoZ76RNJY/q9f2R5yA5e
k7eJeM9YtPmPp6FHnJQoLmLrkrPNUZ0z92Hs3bfOdNu4c7psp9LbZDdwcPI8f01YfxY4S/ZMTeGf
oN4fFaFJ5WJV8VJL0EzHDcdWhOagurP1YAAwhTfjz1y11aG/YUp28+x13oYiofoWHFLhlWVUGz5j
38O6GuUjO/X8OjERlBlk1mXZo6vPgnnG/xi08t73pRNwFcCWqFcD2/9S6sMpdXEMpHr7x84wleSJ
+5xo3WFzijzWZ90K/c0nPSLRsGmkVHXbQ5676uJbp3rPM0jB2lFebL3iF2NbBpB+Wt2537Zo2Vfm
LGEJBbOnHW82O7mjjG2Nr06JjciwXLub1wIhr65ffMJ/Yoa4jkuj2QFL9icCk0+FwaiOTBSxsV8A
qyviwTqxvFteiZeoA1eVDSp21hcZB2L9o6Wu/VOtfesastV0got2yS17mg1Ktepo5wuBv8CfHpXl
l4d6LTvMZR8VpOuLvh3JV7uyEUWLkoJ1aNp8zEn6upg+YTjLbWsx7EE8IXU8jPmsUbomesWlWS/p
BB9Y+4uOVVGHzFdr3OmKNaVp150JWttBrFKvhrGhS6zlgbSGnSxYheQ346WEnT2Y5OYRZhGil4JU
tZbvtLMcsgNnpLkWanFnuanbb8kvupuSfdAM9427CUixabrrRZlGZQlrY0xYubxOvzNJQKEB/5X2
2WPborolu94IR2IqAuFK4GPVPHZZdWePHqoAp85RMbh7s3mucp3gV0c7O0jFMHHRQy3IGpae9Gpm
NDrUlCUxY2u7BPs0B4rUfy25+n9tV46e/9fLP36a/h93z7uX/+5Z/jeb8/9PxmZh6mTC/s/e5uMI
EtL+4ziUn/X3vzmc//Vf/pfJ2fb+6fmmawi6dIrvbRP8v0zOhu3808NX7DhCmK5FONL/NjmLfwoh
XNcTumUbrn8LQmd+/k+Ts/1P+0YE+xYrav5ljf6/MDkbhvnvObf8OcJy+QQu/LfnEUR12znyf2T1
titbTButdH71wvhGZHXHSPPi6D0DmEskW5LxdyjWx5DrBiwx/5FdnRx1bptUd4HeTwbT/S6R1WUk
zisA9D+lxcnWx23XoB0bHFOLCGyMldZsd/12T+CmsSeSkdRk+uZlNK8OGUmBOUK1alz0UbUqvFqN
CHVBB7Nu2r6yPS+Y+qrbNSiuiOLQg2ll5PR0WLl9Zy7yMLAEDPn2fkmH9cL3vXBJv9hbdRkmhLtu
uSBOytWDa5NY5iWPqe+v51Krz8RFxKVuXfHnkas421e9faokFj7SR79EgpFjrRnok4A0jMfVQJK5
ADYGvtc+V2t6HHLv3Zisq6Hsp0KhUiA6o8WTxJ7CCiecvcpHNbePorKuyPG+VFN+bK51mprtkW1M
eeiV8mgNetg3LgiAQaJpmid/BJAmeARpa+hx5gLzz5jGt9SinA7Bceo9a2Zjggd/MbjmVv67SXFF
ETd6NCvtE0PUEWD4Jx9+O/5M21I/E6hxT6TfztSs/ohWrQsQopkDxicG3ly32JxmO6fEbO6aBgKI
DuorM7wXci4OldTvc7k+6yafdhmc+8TWTojDcYyP4t2qMYQZXMuDse808dlhcMeO4EXSyn78Rf7o
tfyosvXBbR4yY0O9Ys4W2u0+VpKvlxtIupeFOXzFA2Gg9K+SF+VAuxmbH9mO+5Ok3rvMrN9dXf4k
xHBFmVe+9PAuufxo8g4bNL5l4NDxT4WQ2kGOWbX6zNhya2TybzhQBNvFr1Lnl9W7rH0wOLaL/zAW
1VfiEtrYi/px2KgWBKuUYNTLPToWfTc23j16+QY7UROklk5aEL1Ik1rdzd2MKrH1BqSYa38anPap
S+4V6X3HVWpb5NVQcXrBZOR7THZUb8j7yo9URwCiPmd/6tmnQzZLOtoaEbxlXv3FvjbIISBLso9h
8u47VMaHVpOxPzLI+eltdinrCFt8No5FbDj8CXnGcyTgFjJutt6aak9rte4nzNEDVv5RR2ujkVFF
MclOVT+zvjTdwsQZsYeMYMuWfO42FDqOnn0TsXv1Xe2Urk+2Ba3pSrYXaY38wXXy03fZX8U6V5b5
taKIlDOFzUrWFCPrzVxmPpVAJ6nLQOwltycnJzylS0cQZv3Y33zr67h9EQOGlECjrR8Ng58n6y5e
Vv64vnkVO7egXcbTuoWp7j/MBqldWw8Kiy0v6F4bwy+xrdIAahJhkSF2XFlMHxTbscxWYF6i+4x8
eNDFOc/1ODXX18nDTTI1msdbsf6WLyxLkFCpmn5Ika56tV7snLTGuiOffObpZeZfR78yBKksP6rJ
fSFBVUabPr+iIV5D1CpbKiOtq6/ZYbCRc+ZL/TJMaDtFhkHZ5Sp07hF1WUcSXQ4bq5plK51HNCBO
ymmg8e6C1mOXNsqE6+wAlLeteQS6uRZN/j3Zx3FMrnmX6od5cJ7IunOxSqwV1wP+XffV5MeP102/
5Pawx/KOsMNFot8BNW71i4OLA2lSdwZEGWLX4f+mzZpHCB2CXu+yG3bC4Xn0cqjjHpXUbiGWFddM
xlS9Qh0Zrwi78T6myUvS5V/FnEXuhL0euDVoch6E23h9QD7I6T8PjE6+Ud7br5S6q4bmCu82LkOy
F89z0T7q83RHxQktEAAjgxMfF/GejM5dkmNVQoJxTMgiJp+Xm2cYuQOgBvd+nT9Z6ANcpU5kCZOT
aXAbN6P6OxAc6PZVG/uVd9S95lEAegZaUz9OCzh+h5JwXUFOZHMhH/n3ljuwIQ1BAGv7m/B5OjBt
cuB7/4O9M1tuHMm27BchDY4Zr5xBUgNFiRpeYCEphHme8fW9EJl1K5I3GLyV1m3WbdYPVQ+ZGUES
w3H3c/ZeO9M38GyP/aAxYK45PvRj9lZU4wnVFw43+XaQlRMyPn82wNSgttmo40p7HtTpXmeCPbMM
H19xBjeThSqYhxh5QsFL4hkLWwuNWV5FaKOseRlkBRP05EnCw7bI4Zu2nS4v+oZDm/dc6c2wRZw4
t4AhMKKnidrHWFssjsXosio2i2PD6ic3N54V70eUD3NzsB8rJb8XgrR3I3lC68mG37wtRq6e3OHn
BB0x90K5mSkFYj4lQ5iq9mm+aPCIKYQ1RC0thzK7l/LmBkUMae6Kl2BZAGdAjgVuvJJpuWdmtz6Q
o3kG1m/GDgcXYVwD/DCzcJFVYP0UZE5oH6zFoIm7wQuMeSnzhuEAKbOTZAwKZ+p8MZBGgVNzfAoq
8WAUWFiiMFrhRLgtYjwCmkzpYkdhdvlrmaBz7m61yl9Wff2WgGCcZa15LPBmiDaBR5gix13Bluzo
Z6NNYUZ7j6aS5CJJJtpDLb9kS3ESCbqEKM3HokMalwcc4WWSWCBPVCsUjbbTh8daKXsnz33a6DkV
hT9dxZm7koEqRmgK6OKg3h8xbxflC2itF9HVHwb6JrPhuwZqw0uLsaUf0qNZ0tnxAfbPwEXdmT4P
g00C8iyNn9OENn4wmOh4jZUuY8CQgsRaVG216uV6Zbba0ZqoI5Hx6LZsleSR5Q+QH2owGkM8un7u
ftMM/wuCJYc0zYKCIQ5+m72DrKrBoUCki3191xuGw2kUgTOomBYInhuNHjOMFDEkI5pojN57tboR
IcsWIg2Osfa3ykPzRFLp2hj5a/2OB5lW6Tr1hxNasC8AD28YH5908yXvXaY56XCy2+6mL8Y5LrAW
mSw1t4sSa+Z1q8yPMeRH+yLhL2WHectmliwdBDL80bG0Y6alykk3F4TlvjRIR5EjWDAzk00dRScm
OKe8QtOXt1x25EIQmcfbSMiPAxHVWLaBb3jVndFYe1ZgBJXCo2NkMOdwZZ5Fa6BpWkwoGSuswa+O
1Yp9cs8TkmHBgGRBulywAbcgHBy98CIqmps6KqreijdajrPYHd3dgHtFuN6AIYebIDT51vZpRDJj
SQ1E/oqvLwN5kGfdxFvoWZLVnE1iqJNqJm1lLz/aSfpmqdoBF19YuM0swzALbMSne2d7PDd1hfrG
/a4xBRId654+YgePYuOWcQWQebPesIiiYPetOeuMui50CokxLBUc93OF5CxZYW+VKvoRY6ZnY8X3
DfUriqMvpHmOV+IvEPGEH66Vua1jx5OCYQ7QUd3mLkakL7XD9QF8pV8GubTJALTT4Q5pZI3JQpg0
IQ37SfgectpRO0T6Z4WSax0oropWtpzF1QPiRlTv1KpU4iM6BoG9azxC7mjL5k5jXSfTg0dKsCss
IiAV2cRPd8Y2PY5adt/r0VsuVI0t7IbeN2oLPXj3Bv66EuC3bAAQKoaTVBtss1rIh0SchJu+7ac5
tYmwDXQEmjMlWsjme2m8uHG8TeiIIaNjeSNk7LtclLSNCtp1numkdvymYwBrw0OXVe+mZj7aif1B
T/6TQ8+np+J6wlhTLYYq/uiUepcF2GTp/gH2yei82wEvtdun9yhSToPSrxsrXOHUm9eyzAYXYd6S
aRITl7RAeVipMfRk6bsO5tHq1Dv3LomVT0mWaLYljI/jJHnj5QVFN+JrbcN59tj53qfkUXC5u4+Y
wt70nMzAIFVQ9vbVS9/RXI+SF9yHb4J7T8xCziTc4EUyh1Mf0U7iIxh3NdtMYAm2lPBFr7JPK5R7
J60epMijQyG8nVSwhGl6+dHylKwNvb1XAppeVMFqxoqr69Fn3COP6L1VXXufY4nXVsAZdcUBZw8K
uzr8SnwXtTQigNrnqhQGOjrnWevd++m9mvgLrmFREALfZnHI6b2kYzHbZKb73o59R0vIpBIUPLzx
sIU78i57HW6k7zDh/UUshV8/LrYUtw4T8XLSnjJ5DPDymE8Nfh9D1pC1z0La4EHsJDrly06kx0af
tucymBA53OFx5DYYbDuakLIk8gCDBr4Yurwpai8Oi7JRFmy2+sduSJ9QjjAGLBiItoaObFeVw5U8
YPNKT7ECIz8HlrJWGA6G8qZlAr3V/JZDpwjfin03Rh2sYbZcYWGi74H+DTLwuQeGz3aA+bqZQylh
dd9EoeTSqEKkhzSlo0dmH91uble7tt5Dymc4KsX3bAi0hSyLeUnu8cyGizlTpf4EqAu6rBLsGlPc
5inqRMAwj16c7iz/DX5shZ6ivVHYxXBRPuNa+9CKGyAdy7EwVfqwbNdDRAyeVVlYnNlg61p0qEmk
WOZyg6Xa0z6qoqMTxuo/R59/0gOe74HDUGahvmBGsS9b9I9jXL0A2HoxfTbGVngCaDoLdAYRfQFH
lHQKiyNd42ZzNgVcabFuvG+5whrHdhnLWGY/dvjpzCCTKcercOrMhcxrC3N6kAmKUOJ4bxTjSW+c
DL3bImyzN+xpj4MdVnP6HWvIQM1CZq/dpt4nkpeXtGe/ZxmMH1UJKXzRI0MqUHLRx6e0KCyTCI/n
+lBGS6U6BB66RtYM5rJBfiKjA2uCwe4taNnYAPnCJNPyf4VsjDPOBhrrdqjF5tJsc5wj9jHvUavg
XalnrS4f5NBE6Gq+9DqWpcCM3rpseNEn42yKoHU61xN0kc7wW/qzuDx2toVkj+EFENSkYlUJ/GmN
VoP30YxfPCndxwkw3r7WJRAc5JUEVG2rlnAjCXjhsekfE6v8SgJzjdv9dSgpBLVWSOieP7F14WBU
vU/Ilm+YJW+GWv1eQqZYkIGI7aFE0N/RMTU9nhcVMFaWaD67VFIO4hs/tYO527OL8l3rcTRrzHi5
fYKyn5HCoDqph8NQb9fjO5vGMoCD1SlsQOCpYRFE5LM0WGrQrzDxNZEYa3lSAHCuecaraEHiIDur
aSVPPbiW+IKf4CluE1//MiC8hxMJDwE7QLcK6Xg9nLRUtdjBs6EESVut4wbVq0W33Bpx8U4+eM0r
XzMWyDknOX2OcvbZ9m2OWCmbzSEX+1ySl2bDEu/Hh9Erj5yHttjRHkUs7uox2miCjVyEKTEwtEWg
QJLNJnGmSSHAZrlTq7tenyeiWTIZMXGNHizb2rbIpBf/R1iP//Pm6XNAQuf3z+DbeYv1/0YspKkZ
hHJd7p7uUM/Cait/1T/988/+q39q/AEKEnqgISOE1FX4n//qn+p/kLclq4pOf5UGKvjIf0EitT90
YarIIfn3pqJMeYn/6p+qfxj8JcJCfqhrmq0o/wkkUv8RH/0TI9JW4OQZsq1qsmWaCg3ev7dPgWEb
ioT05klvOcSWDuebl1pJrbXvmRgEw/jD0MN3yaYBadPf9zVWwSEySfOTwd3lHUwQ2T/gvdXmWmgf
K981SJYYsGlw4E7degv7O9swqp53mjWyMdco091wrIt0xOHfftNj+42PkRcIKqRRNOzX6DYQbi1P
muEdaQG05xJH09i1TLUXjIOydMsefrAonMaW500JdEKCdTjD0veRJEQOD1X9JMqJPAW0fSFqc8U2
PZ9bKFIWKg5VDyRXajQHibI0Srjj4jTCga2+RW4ZL7xKO7BLh14gom/T/3KDTivBKXQrkSPmpEcl
FermxLBtBsa3Sct/mxg5m/RGR90Nq8riOCXUap2Y9GrkKtm3bNZnXcmWsxvxwoWEEomweCAL8zG1
P32cmHPW491YFcVCzp8h4OEgsb+l4wcCWY76nFQaq9xJPviYlr8lN8d4Y1rxuxjUgzW+elW47lt/
ZfvYKcfgPTDpfJDDt7fRCWk+Gw6pSlZWNr5y8H4PBrzMUXFs7HgvyfQCQRPINDWRkfQcy1spezNH
8nybMr5ps5ov7WqfKEf1mdJYMNRRu1FQtcOfTbRCG2fkKcHDj75QBm6bnl6YXJdgjzSIXClzetDm
i0CP3jVVS+c68uPKz46e2d70TJRmZlAXbAqDu0STdrTzp0U+fHfZdIigQ52WvIPjYreUM5nLvY1Z
AmtsaeQ1kblJq4PI2NYrWo7pnlCbErjOktRsdy66oHVKlT42CFAf1v0mGeGfpDphBoCuv2JfPuXh
knP7vTG0ylxm498iTsnG7N0D1gZCbED/mOJstXn6cLqxBTUSbcWped2yk2yigmfN6O/z4g3yY8+p
PH3rFestUvwbdBYzXU4+Jg0JR/IQPu2Pfz/JW60K7s9QHmG27RCDgABn5Dfza+XTax+GE6NwlPat
9PGjBaX35UMbCx6o+oaxBN37qUmX+5+NkHZI0EO9OyUMiEmXMh6blH4o8a2zqozfwAoRaVWNYKS7
UFrRIbzFfyfTqPEWqBDKeVh3n7oRj6tU0k6B5qKYGVRjkrxkTV9zVCL2xEutW+IwNlHMMVEEFeaK
MvpED3DQClbBhO1C4dk0P/N7PFvJvCWgDPfGSekfcnCr8zIKv6auezTwROqSfpSMO9vGhEHFnOFW
eUnk7D6y4WckymsM0mSFjI5d2OR7VbT3fnB1TjldtWm9dVZyZwSNPFXs3VhBKHYSPbvjUVfbmdwT
KyEph2Dq/E0dBNtmqzKakN1AB5GYk9tkSCncSU/l+G1rXkXTmS9BpAB7KCxSsDZifidWW7PYllDy
dlWXv4WQmNZG2g0buVB3xAg1S40MF5qLUK/G5iVnMA5pHripDTFFD5wsGla5YD/qe+i+8JX3FltC
L8o1bDrpW+Vy4zNkNSZgU7ISKy5QWLBXlJP7QBtuRyT9KWZQy2DL47rxvskAo4ZK8k7C20PECBVN
5bOttJ+aFuNB1iBSsYo4cWXJM6ZJzF34cmlBb2hy6fuofsGuvQN/2SW+tPVLZj9G9yr56sJGLCWG
+skL2gPix0+26I+Ctq6bcbgCmwH+jdiPDEu2VdyDoMS7wClCRdc2VEmzAp/haIlyzOSkWmRgEOeN
2myqrEOtmI7DKsZyEoTpHkKsNDNLN8a/BFgzVIJsK6/ciL0j53lYbvT+Sn1T95K3UL30WA4UVFwL
Vqg4ZN2s9EEcgNq8evCz1La5Ey1/H8LvpRWkXzrUEhRKJtJLCGfIxACqV6hjdSl8V4HLaSrSSJP3
BGkXVS9EMmIn3Y3U47mpEOsYjGUkohM3plHfFWP7EBTkoWHnxvyk9XO7cV+ahG/qZhH/4Riu/Tyk
IAJjCvindt0hpSzSkD4vXrlw0I7GqNfIzONhGRnJfV+E+xG78azXp+ffKtk9hoBI0FqmtMPcm0Cr
kW0ni8YEMMlWlvLDhSxa9MavVITpmJ0e7IiLl+uVt0xM5hZBGMNYg/oQcTzvBG1Wt6InkewhC79X
rvcZYklBMwZQEv83bMhmhS7kZWoRRBS9zutOhGs5qnaADkQkkVut3Sp84/jAiTm2nKLm3PqjVajL
2W2jPrjydzj3AXxNDS+cFHyh0F7DC3FMP98LEwREPj6rfegsc9UL70a05yb7BmJOW8dD06EVeATL
9CGmGK0Rkdkz/6GxsNopHl9+WoEUeZRojI6n2IcfS9d4odnyDfg7Zqu9uea2ASrC5bogIeGkceL1
dcBUOF0+cYHctG137xPLjFcRsaTBAtlyB1CM0JjQaJO5cL6B3nLqUuBFz1WOwdKysulqd2FNBEus
I+fPX1OjPrEy+DNVKV+Qz73jOnqLHi2ZeFYkVQeuFJDNiL6dSAKUNFzwCH2nT8ieUPljWsT+AE4a
+dDo/PDjyQscvq+ZDNfUCgYcZpF9ygAazUKLQ2ZOx3ALTPK5logEavskWVtyKWbIo8lKrPVl0Tzp
aFvmkYX6TYddM6EwZoYiqkWkZv1CK6lWcUmzOcaUzQBWdWQcGGBhZiQX0cLYoNPYqwaDMkSK+VSL
fZC5vG+47/BShK3H7Ry3eiG6hTeYH7Lg6Yp0PV0CutgD9pVxWCB0FJ3xpWvNzf8/Ynwvh/8ZeV4V
hmC3ffmIcczLb3U8/HXCqH6WaPz1Z/86YgiOGIpQmJoIA7GFhRDjryOGDIleVizDgkSPQmOCzf91
xBDiD80Ugp0/yY66ZVr/lmiYf3C+oOdsquLHgUXR/5MjhpgSCP59wuBh0jgP8fFnGdMWWjkrKPzU
sfKBrpbHuLxdWPgyyzS583giu/4+KOOV3BovP12mv1D4P6PvhXLhI6eMh5+0IDrvIH6Wit1Lbzsj
CU3+4G9plX0Lovou6Z6rjp076mJXYFbvCtat4kru7HQHf/lrzzNtgzGQUIyVaBfUZd9AX/aiJZC6
FfFtSxg5CEusZZH5DiZcPBS//8GTxuVXl5gT5M+/t8HjomYKLHdZijZK7C1VXM7IMG9NI11YXbIg
vBRbZ775/cdpPFC//DxOyD9/nk8kJSFAqbZh3wi+B3zbjaaHxWvvV2zfwpZ2cOn22kfqFvAyVWF5
QLdM5HmsuWlMmxX9dviWdlHPwU3IDJX1is1U27E6oOYvMdWi8QMyBKLCCtvqRJQdWvvBd5+MMv+o
kGM8yITXPfgExSxVCRam2mMgMODMkDXFuESJ0WYKfeKVdaOK+GGMyUeiokfe3GfOsDVqAtsXooxR
GruDEwjfYGQUu8nCUqvhvs6Npp3LxGwtSS8tnYEezn5UjCj5s7uCWuxCPMOl12J6dn96RqU2qLpG
9axNHFjpvY2K1M9C+TVRvYbhpYupMoqbO4SJ5lL2MM6VcpkehRJXj7XUhshaoxelDfS7UU74kQ1R
tcgohNRskQpyhMnC02hi4YeWixE0SvtHNk4DmseK6SJWX7RO7MaKmxrz3GH6G8GUmLW7HSFDvP7+
MdEvvQtnPYWYQLIiClxpk1q46pWUs3qd9xtDKiQ2kugjDN9+V2R0f5FdDHfWOOZ7bDOIi+UoV3Dy
Wt4aEHS/0W0WokbmEGnVUT0XKutpkrvGOmmjYAXgX1m2nDF3UiA1CyVNofuN7HM+e5KIZlWhq6+o
xuWjqIyexRoMAPySfmO2U9yc1oXqPSlAkZM09rjkvLB2g0ZbZeSOrVUri/dViMgF3ZANQXkkhyHY
xTYsFr2syp0/aDjcDfK+1FoJ91Ve2/fwPsHWY+C58rpdrCln2S4i103W9lTaBF4HBMxuzU8IN9a2
1JL+rawizmNl6fomDLwAK4Ah1QcFaevKG9mqXwmYufDKn8vrrGJoqjpUIyfzm0fu264JjT35ieSJ
5EQOw08qze7u9w+OMtXpX9QzZfoSP70bqW14QiIwyyGnSCUEFfzyQwO/opuVam/xPLjfvHxKU26M
ztCXRtz4r3DdkPS2ZJqQK+Z1Na1dn55pF8TMuKfAI/rlUC+Onp+hplYTkb4oiITmeVgFybpJlGJX
dGGfrUcNQN0KIgaEUVyNOKwMKfr2+192aWVSzhZDhD02Y4XGdUrvobPyrekFTgzIm6iY20bx7zq6
y0CHHnv/CIbyPo/zK/VG/F0n+V/L8I9r/dM1jUSpGj4KYofOwCLpzHnBDq9p0kUBNCUHZJum1nJs
VcfV03XJAYMZe3zXdRCa/K1i5yvVlJ6vXIULhYGNxd/ur4FfLYoa19uiw5xPRrUxefS84s0LrQ2w
2GWOQixJjF1bFWuNU92Vj71QcpWzZVJRSKxyAyYFHW2VBGJGPHzVhgr60l3mZeKkJtt3FjTDrHb/
8CPPVsrS1+W0UAfFqRN18mliQzPvENMy2BfwzKSbKEHqFaQPgN5Wv//MC5sBGsN/u7jdOBBRUCsW
9UzaGrLY4F/kBidI6/291ShL1aSmAbP5/cddfKTPqjxaG52+mwRgKG930fS+dJDqUH1pLpl5AQNQ
K16pyHoq7X2ApkOfe/n7j770SJ/VxSIlgr5GdOwMKr+UTJuW9koDpYLAnjVpW9fq74XnRkxX+qdX
h6ARYqHbDglHam3Ssl01fbeMlJRGsbGUyaJzO3BBuCk8Ru2//2mXar44K4GwdNxyitVwbLz6A1kS
NexJyc13zAdgAkdrfXAXatcsOTLiJS+uXNILZf5H9fjppxIt6TJpHZHgMuxOg+7BIIZHzplJq92n
PQKnJu/yyk+8dFnPdulAueQmUEwqkmEuY4b1rQDYZBLfTRMPufZCIQePVGUkh/H2ymdeqDzirPKQ
mx2pSUESb6S9wI5cEBtDEMAUTzRgxSEaMPiGnHEBYmJekVbz+0+9dFHP6k5R9zlm5lHCddTcAu9Y
CjwTFuCA0R12dH3mKiiA33/UpdOWOCs4mZf0NQ0VAyASI04vWUh5uEpD784CjRuxvZVFvCI6ayV0
/0rBufisnlWcLPBNpYotw9GQb8R1s80TjfzTbNPQ3Ix6jmGYZ3taCKjhQKcaV57Vi7/1rPKYLuQN
lGmm4wYQI00qTi2w/3jbro7XXV2scqlZqm6M+S++9l5eemjPag7DuhQtQmA4zJdWqfchedrS8rKl
RGRIyT8yrQLcXLYEYvhnk+TiSeHS5Z1C5P5WfrxELlkZNSdyizX7kkPj18ves7eBHaOVHJ0BKGsa
+3Pc3FyGf7pcymclyGhNrdUZ/mMPRu5EBvuYo1GbTNNjPR/wOni1Mdc91bHzYn3l8b3wfk7OlZ9/
q9ThT8BgTsI1jsExaxYs0UOezOKmX6IHX0R0dYkDh7UPZAiU/pWPvXBX5bNS1MKow+8VuVjJejJF
CaXtXkMPsbsdQYiAs1xDIeqmMCrz/spHTi/kL/a48lklGsZCIbM26JyenYFJXpcq128SsCBfL1bm
oM3zBuqEaa2Z5YL1UyEsmuZ+rM1rpXD6oF99gbOqZGYi6KsAPWnQQrxoA+S+IU5YLVr4sbGL6trJ
kcdXari04yOSIiUTkKIRaiTrQR6c31+GC6WRqMO/3W8YMbKWMqV1RG6vYryeaZs8lnmwTEjbsAdu
tpVda81cuslnZYq0eLBSil46LsIsRvUQ678mbb4FyS8xASUTBOUDx46y9p8+V2cVymvBfbvhWDkA
BdYIEEmRbeZN7yImBhcphUAm6o0xkjZELsfvr+jFcnFWoWpLHtowS3tniKC4K4k7KySQCa3xzY7a
xyCXd0EpbuxKmnklMVS+OF754OnB+e8PlLDP6pTV25GdDkOH0rVZA/9aKWi5XJ29EUm9txWOJXR2
iyBSHESaOImtddlXT5EGcKB1/9kVFz90Dj9tYAoyaYradlW6jbheFMyinGAU6JShwY13tzATbwgR
WIDLvbb8/fq5EvZZzSpL/LEFrmDHbRDDo3CwR38LnPpBk9xlO2BaDfAJZ8kzAX/Xlvlf10lUAH9/
b4LCziVOwuCFunDlMxMKxbhjFrw1U4Zr5HpExpPreXPgUBuCjv5ZeRb2WdGqOjCbaamrThvKFIN2
21pAriIEfxCD0XItIqwPiBsWsNsW7pBcO0ZNr+ivHq2zWhXmGslJObT9VP9Q8vggOtLQi+Qmp05q
Aa4f3mgzyG9NiEVGH5/QuNRXNm9TIOwvP/usRAVx0NVlEwinsOOXPBI3QneZiGZPtmss8sh8EEF6
7DlQ5x3NRD/l3GPu2YEdIG1cq9WXvsNZ6aqygglhY/bOmEJbNEMnYWAbi2NYjk8iHZ8sZThkVMog
JwykaFdSmt3Si9+levl65e2+dAvOSpnUK4WlVePgsDovtKT7MtgjdyZdUaIhZ4Ovrodpvib6VavZ
D1GW3MOEurJKXKhpwj6raaMf18MwGOHWVD4kpvfC1VYxKSmiTVeDgOVBeiuhERhpKsdi4nnlN194
s6fZyM+7kcFSCRnP3WArdREtVTaZxJvLcblKof2Lptjk5OYY0gRNtq595oU3exri/PyZ0wSlLAfT
dfK62Hl2ughZHiwjW005pwRQLk1GgIMgh6gN7nvt6m+9cH+tsyqWIEAzpMTyt7WM+sN6T7Lnpoju
9RTNIXJ2D51khSBH1OlMa/CdJNbtlat86Ref1TKhJCEbMOx9ht07HssEARIz27QQ3mqPMRL/USMi
K3/JEwS/Zf9x5WMv/eCzWoZLocgVYdmclEh8QEvd2vWbKTQCtjA3mdF3NRKrzmdv5GvbuG43mdw8
XfnsqXb8op5ZZ/VMx7qGfcL0t1Bk170isI+4N1IDpTeR2OeRkBwPRFb1BO9mCMl8614YND+Rn175
Apee7LOi1kXlWDV+BrQ5SBxWzEUi6Aj1fYUduISbI28a3d1EqrnJEv/aW3yhilnTnfhpbW5yU4bQ
WbpAeo4JIggY0IcWKbUs7M+EhGgNBImkDeuaMBxfuAu8St9DS1rmwOuu/O5LX+GsigXU8c5VApOv
MDxHefMoZzW5IKBtLOvRsiYESrAvvZg3uoD3WZ8avK2lotwSQnptH3rpO5wVM7jsvmENue3E0vg0
yKpjeMZKAdQuYVrObZWJU7bl7Ya4LJNg2FDx4/6mrjXAnu61J/DCS2eelTaRYA3NkCA6yTBB3gfg
84it5EbbagXHnwyiVBx/BXW+wSTmWFX1D58886y+pfhgExWaG4d01Nzld2YnaDDohlYwPya8XNzW
KxFIa20Irp2gL1xx86y2kSRjjKAep3Q33WnAxrklytRMvi9F8kAr9CMkltGalOY5gJzc8VPiosF5
H73m6hZmqma/eOXNsyoXjFVnw9nIHbSnS1EIoBl3CtobNwtWhpYdcnVcJ4U7z7TkgB0fnqSPspu9
K45RzfBQqavJ6spbMN3kX32Xs9Kn1SZQH8WoHC0L4Lgn+2gsb2H2Ih/TvjWwhGJZ7C1gwiqs/36A
vSsvzKxmtwcWlpGPS9iMKnJ4MPY2srTX338t5UJRMqfb91N9IP0I7Hdul45a+ndjqoM+rgBpozYy
AexWn6n/7kFmydX+zrRMqhSDCo44Bv4kbyRUDec5A96lp6qLGLO1W2lXysal63VWLU3Ygnoa8sXC
gqaSsFcgHW8UbA8mpC4yWBZyx4WI7GvvyKXn9axQxm6eY7wPSscItE2dpd8E90af3OXhSbfBpAAX
a7x2ZbnukS7mqqXDL+xiZYXhtUfkUn04K5SKotRd22SNE7jFS9wF61zu15oW3QYqiSKB9eL53lpY
5arG4JvIV3fblz73rDiClpW9EqilUwzZugkJS8gb3DEhUz402hJJhx5xeXBtl4xFV1EsFr9/+C6M
MUAP/P3hI9ItNsO26J2iek86/cAQck6y3CIX9aY0DUfgHeE1QUfZc9gybnPdu1Keft0DQQ/6909W
aEWQGaSTydYmG7utQXS2nwgxWwkzYQ2i2Ogfr/zI6YH9xYtvnBXCsQt6W26VAQCZt5E72Iytuwlj
fVHm8ZawzmUwsPLLiFqljKD6rnTg9RzbRrsy2f3Rhv7VFzirgrUoyGZydeG0mLqK0VjgmFySJ/gV
1Z09G8b0hsbYPOt0sEeAIszAKTJpD3qsunafLzxgxlntKwxv6JVSqZxeC1eGTjnpsw1ItTXJz9so
K08BaeNI+3eumzgkHly5yWL6hb/65dO7/lNx8xJDS7J8aJxIYbyBVA/pddm9jAIpUFwM0KDxX5Ig
4QPAG1EyynFAHlCt3kgtG/LBiu78RjvE/vjnNuR/Nxvp/yXTDnYLfDS8wL/R1JECCEQ5/YVt57/+
9L+NO7QPMNooUHVwUHND/2XcQW9n6QCZTY4F1t/AR+oflmXjpREo6P6bcQfAo2wDKTI0lT9t/ieq
OlWbntd/P08T90gDcwcaDU+Rbsjn8jqio5lqpwE7yby4s5Xv2qBsSz89hKX4CCX5uTPHj1BXd4iw
VvxtO4NrB+JkeIYcwH88HJXQX+MsWzaqTsg90uiwUvatdIP+4sEd25UHZqVLu7UeBydYmghY5cwC
yA3t0Q032IX6ZZsRbVllHmqu4YiH8WB36UlGUjQB1mxoBMOblem7lASaAR04dDBpAAWoLnyrem4s
2BNZ9r2NEEKHYT6BIOwpGuOYSMUyMCQE/+iCwbbCt2tfJUt5Fp1119TqvldMxxJgTkzpEevVnZs0
NIyDTdHEm8aCTd8nr0kSvqfZJPSIP9KKzBhfQb+cRNn3gYzHmR6vhvq2sIGO5kb5GPXuilhlXIOB
WcxkHIBdGxM1Xz7UpjhmdHMJZY5eSQ9a5mF/IGjMGUhim9XYdtvEuPdEf9RM/mgpdKTnlbro2jYE
LCg9MfLrZLyfjXWn8c8rXUB/UeoHqYKjLqpVBwUe0dF7FGrAWfJD43WcyIoC/YWy0jR3Y+f8vVVZ
kRukdceiKtdK2JykUcE26H4pXfYQCy4h4INjAr7EiAeyZvJw0bdDskyUBkx2Jq8iLXzTZOhtU6h6
NLHWCCBCsE+Liaix5KAAREIflcz7oThRqxP46SbhnSafAs26k3KyJ2pHr/k3lmbehmq7URQCGlzW
ljlKemjI0kjgtbgrABvZLbFofjTP+4SdN1BHlarmJwTomNU9g7M9qTCT7ZQ7jOfpRPrAc6e6y0GW
7oxY3sWhm3E8QMQANELq5A89Q8lN4xP2kyLIm6/KB9EYj7Ld3Er6I2GnNxlrBbr6KrfuAy94TQWy
ZUDQ372CX2jTVbAhAbtW8n3EbrqItfFbibDMwHsE33sHEDZGPZjHc72rGSJqw6oPh2c7VPdwmbeR
BFi08e65uDO8SeuYyOuZrpI9DUgyzsajp+kZsP8KgHElBcuC+CSFqEopdfGLxdZCdyXsy92izdJV
IQhmbkn8iYtTBD9bN7NTLNcHd2xuBiV9EBlUji5LTjHSLtEj6gLKJ0nj0W+TNfuuewKzFiNZ5/N4
CN2ZmR9BkbVzwycMkGHONiGerLVKhoSuu5EjiVQtbW8r8HNcXHBwmkvIlS3ICp6gUsFTFh1a211a
NFVN1d+4PFlNUX5vrWiDXG8ZrPwBpVLAzTNd6xAQJJlPN6Mtl6S6g51vAQqV9bo1i/UTiYB7ny0k
/FP3Tg3tas6b/yqF9XrKZu/14Qvx+hql6EYO442MZD+owlc3l99w/C+tTtk3HX3eoY/nXQcgImuY
DRXlvui0j7xVt1WA9d/W6ZIlP76ol6XzAYmGpltfEQ0bMzZhLzb7JPdetE7sNdt/hzH5KFSxS1vt
vQ2GJ9cnRhgbUCxHG1vNH6qoP/4v8s5kOW5kS9Ovcq32UGFwOIBFb2IeGRxFiRuYRswzHNOqX6Nf
r5+kPjB1M0UqU6rsbrOuwa5dmTIlJoMRgMP9nP98n15pO8Ceu9HlEtNE+JGW5AF33UI3h6eid7+S
w7vAkTvopnkU1lm1031cyH1ij08w1rf1mB2G0jza7oyLC7dOm/3iEPKqEP1txYe1B+WOp5zzOqPB
CGdkB/0AOZcTD4NokBuq8l1skOt3c7hzZfCpH/JTDMB/8vOT34dYAqpVDNu16OWvDgjzlvH184eQ
OBFMw7ENkBsv9zWZB2Czqmv9QY/HYjkgupK2vrQCgDxlYu8qjEWBSeCo2ISNf4nL7CkD8FCO/qGo
rZvMV9ew5hFIZuvn5/n/633Nf82xZZK90hLsVP56B3T+kH4YP/zjqFAA/O//+b+aZP6n2+hz8OX7
AYPf/0N/bIbY1VCDtvnAHd1iV/3PzZD9xpWCTpQzzzB/P2Ig5lFlHTak940cyWnkjylmCxIGM8eu
6dkMqIu/sxl6eTx3mGGW7MPY/EkT0Zmhvzo7jl5SMzeo1w+SoIRd6cdM0KGhtEPldsUXb5Ks3MbF
+KvDzA97sPkbe54huSXR6rmv86oSgEHVtlb7wFhdHxIEYQjNHWtwE+Em8pK1lpK11I1s/QwtJEW2
zBl5qgKmcaOOBahosERmlr0UsCMYMEZF0RzEQFUwzJ7iaUTjWO5ys7uNmXVLYwXCpoWVSpp7FvnK
adUXHw0sQjAwlzKwb7I0uS/Kj+yuNrLKTqKA+5LJ+xhBeGdUJ83BMIb5MxmKvczlSvcAvQU8kmP5
vm/qJye6tYV3r7eAMa1KB/fvMRWUx6dQlFu9Afs7ARgTKA1n+iG5gE+Vsi5d7d6Dd1kHdfk+Ctpj
3YBR5y+ic19Bt8bJ8ii760wPH0MehiMyVnSTK1kPt51U2K260lvGtXsF/+G+BIaBcn07f0MmtvZM
BgDpg56b1O6l9zoedmMYouct9sKU2A8FM8YnRgSXGjoLJcFLE36MTWbAgJCuB1KIHgIGPHCfsrJ3
YDyg+hqmfd7nu1yLP+s5nAYyuNd+2lx4zForwF7vPN9fT1PylLIXYlPkVg3DDOnwVgerbk7d2hmM
h3lWGCyDU4KfgeQFQFzIKztzj2WN3w4mF5Pmho9NxfKMRVTJVf3AjBcMLwlVirExytsSu2DqXyXe
ltFMCFHql0fdeQ3+fo3m+jR1R5e2zY5MMur/co2uGoRgqNXqh74H2QjmZLCPod1sSN2vq8i+EX3y
VQ5rS/Z4SqP7TgbHEESzqHPM9M5VxH6Coc5VnuTbkhn6qNIOhRgfp6h5F/B+AHJZtWhoQs3emX67
YuRz0QRfQuZ8bApYTmbexB78frPEP09as7JmA3N6FTp71fTg4Wx++zFr2FuHXGAEy9OmP4zArgxf
EXKEdQPwosrzpQbrCNZqsp64mYqZ6GZ3l6aCCQ7baTDUra66EOmXzciahfrGhwNSXadht0xTqCwh
VyJkRGemvqeoNRv2J1mOGj4tdj3ZtEzZbHeZYlRj+T5lSgQb4BWQqV1b26jS453HIGdmOqc4HS4B
ZUhmCe68wIeUrB19I7qeuksYFTtadQ9dHWxgjy9HP7t2uIWHUFwlZr2B1nLugk8MS61kll0HbNA5
ruFlTVaVQQ4Z1LmVApDP1YG7AVuY/6sm8qsS1/M6aSIbZo22TGGBkXh5OXRJXWd5L5uHWvfuS+nd
x3q6doJ1O5brUdXUJNLPRcdSZgyXaLDXWDjODPosyrq49bttwaiobw+XGNh2zVQrMgxSsMGmxFth
lua5tNMFIPVr6Wv3YlSrKHVO5QSjweLt1xlIEogwjeFYV9V+xiYKxv8z4JsjJ6bW6ddphQoml2uf
1RsPwzK0cPlwh8cOKMjwKXEvpSy2flof/AHlRB1/5Hw06EfVFLthUO/0ELBa3r+tAayVyuL1Desi
ytayAU/XthvOMVtrbrkMcF50c9Mx6VOxTWMSmI8DGk6X7+KxhzGPV7CUJzCb3OrFvmhz5leac2B1
l4x8Q8yMZ8ZsOD6XdZwaSze8jo3+nHnmFizkBCIUOmFtIkbgOi28q7B6K2R38ftyVySfPSrYE5wn
bXAWuvsJGSs8Q6bj6/qgmnJnDNqZ4wnaxm7Rsr8sgQLHvnb93SP/+rcl4PsJuXlL8MPKYMwcEZ6X
bCVfJ/HZI2YSxlDzIOl5FfKdalmuAnsbgKxpRL6ztGZD5HHp9fZOm3mgkNdTx78uHW+txeW2ZeBG
oyafzFfQUKxNO9mXNetht9Hbw6BNVwIT4Hx/lRPbUave1ELsfMkJgxC8UT92wU3pw08u1GPj5nvT
sh4Q1n6abzCTxYCT/6aG8OCP9Gmdcu9Yj7X3qzr76y3svDxaFHEsVxemJdmEvCjNCSQEjiQe9pCb
4mFeDy2+c2+quUAH2dL/ZTj3T7+hsG3ILrawyYy+/IadVlvkRdkvCJoqzNVvnIWzsqizOMGxrewH
kL7HsbNPdc2OmmfCkDx6fb2Ryr4yOj/k+JX/tlv+y3DpPAH64kKgjDT/5K7hGbZOKetV+RtrceBY
fdc/9DSfp7jaa565iFh8JgKfVS5PncuYCOGxLBXb2mH0z0Qxnd/1rc08ur3JuBUnXmqrPdaOs4zd
aO1q3jH31y1YqQAKFnyqUKFGYP6cAcnrGAxBxQpudvkefv/Z7IprLEU8SNw1rK5HMaGnQkAFHetB
xDVP5qVs5/TnqB4zFV9ltncI7WxZp9YJKBoMmeDz7LnoAhu2oqJ+Sr4avLDtfoCGf2/K4dLEfEu2
g2mCbHLCDTACL6sCGt5enmH3It1PYeytwd+FdVy+D8BdMzTHZFzK08bU7htdngYrPJYpRIZf3Ik/
vP/SFK4FBUifS4bPZePvysMliZYoDHn/pWbt6l5srfRbJu5vnYjO0ae6aIqv7Wv20gu8/dWHrv1S
/fSv/PTc9B8Q5OSYHjs8brS/PhHdR1lRa6cvTfvyCPTPr/x2BDKZixbUdR0Xr5Er5wPvtyOQKd7o
JvQjhFUWDTLJYvttylpz31jzAuvZpunoto4t7vczkOa9gWCgSw4O4JcsU3Kg/zso/Ocxpj92e0Dk
HOkIysGS/5YLH+rViXxgdRAtxaZjQFXy4OVq9nVoy9yJtNvcZp+bjt2j45bcrJXO2H/G0GBBec7o
FvEkqusp/mCjwynHOLr0oYavvS+/TEHTL/MKAJJrhViN1cFiBzUoD+x1nB0112Ow1je5TXnYO31w
zFvI3EWMZwiCLuzedjzq/e3UlfIy+vHHPnxXRZCJjbLc6HaaHZSD+qKB37BQXgBytsgPUu1r+Iz7
sqBZFPkiWXYeRWWfeoFR59ZDN1FeiKMtHOA9aH4MhzSURhawQxPUSJf12gVjjtSqG6Zzoxl38/hm
pKfprcZMH7keYKK2qGZICSHZsNc2PUOmSFSieqeN7jU4jBo0YQW3Io7eqmj6auBO3FJ2Og4CGw0C
vPxQJvitEt6ZhV2lYFa6xzJNPmi8k/turPdtCi8lCzdKxAMIhRHramt8cEdK2/m2TT6VoDkM3fRv
7FFcAsiwZ53M8Ia3C1xrp1ZGF7JP1Ylg0PpZmNCJiK8kVJ7kruF4vgIAHawqj1pyGOqg3eHP7kvX
QX7KPLDqk+os0u5BqwtkewYiEd1+RD+drVtq8Y7tDOu4e//dTfMnewrnzy5AbjYO4bpBh4OWycvH
W8F5Z+rcsjxqeOI2CobXruyY+o4AteOjmiXBExMTOhIutFUDtbIKhGrHmhd5D7gV+50J1Rt9lFro
dVWsG9ECtcBaB+0p+IS+5T5XvbUcg1pfFXNWqJtY8139plP516gEQljGbrJuKFaAyMnA+EQQhoo6
fNQuzSBXEzS/e2KDI6KBcJuCYeV0u/YMTb8byWOPbL+53AEnavIhxeOy1YaiXIVxWa68KTO3MTWE
haXitUpd612YO+bKs4AsyzBeu2bhrxzC/aRwK1BiE7mtoo3DXT6gyuTanHZjiHyaDXK/crQnmwu1
ManeVrEXA5lJQX+YKrmZAH96WpvvUjbfmm5yVpX8zNK3HhWg6GPlp1jpQEHPp5xF7FSwqWyOYanc
kZYAQxgU+s6L4VozFH7NbAGhAaYeYZLFAJfUcpxm0r3BCb9vybhhn6G0LHSk8CMHZX2IPg15kex0
NA2XYAhOTVOLbZCY3cxdERS0jYSCsf0WXtjtBCP6ZvLU1mAZ2WVxXh4TW4IFsnG1WQOHrAmlCBxQ
oA/Aq4hNhNm4T/pu2hfFV6YvzV2tRH/ROoA7MCQ3jlGN11ba1XslbOqGw5ehDr1z2lQ0BNLpGOQW
CWfoypuYivEpnH9B9vOlMKdkw6HuXKqmOTndqN8qGZGSnQlwloHBNncGe1GETFPoPfVSbzAZbZvG
iFqx/YTR6mzUaji6crrTa66eBIgpI/HazvUI+M4d3P2AY2RJvVrsujTul4GqAcbo/sdkwl9Fzfqd
ScTfm7RoRbReu6nDQVtROmE2qFg1cr5ikWkvAb5y+N/U5kobR/NtC4Rj3VVY7dL45PLVBwigDyly
y1PsWcMSY705A+o2cFrie6vEcKxLunBBdefHKrvqE2Fvjdl1qJqhuNFrzV9RvbnIoHbXnYGZsSw8
Gu0e2upgkOFaYI3egCsmwevFO9G4/iY33JOmddalR0k0xUxpprn/QKg7OvUBUyF2lQn0vAaxk4ml
yKayvQrpzDOWhNGzzqv9lMjhFAgP92lES0Xzqvwu66i0xLkfwekaBMdufVj5rTAPzMBlb6Me46Rd
ueu2IXbVm2Gwbmj9HAzXfQJL0q5zmijLkdz5Wg6YimDVYaaywPHXTrc1E4t+RpkVy1TZpyAIIOkE
3PjuGMEV8iVsYCva2UY7bcfac0+9LQ51JZhJm8z2ZHCnQnB2kGlOsb9RtWMupCp80BWuuOWasjap
VpWLvgn0bRBwECBHdscw7ROwFh9ONfzBLJfghAb4R0JiPJ1jA+n8ixdijelNeQbgTmyEolWFQvGY
c7rJnbw72b4xLRHUrdssLI6RzOOjXq00pqFzu6lv7MRl3BqICG/3pyppBkQdurPrknKkZcoCk2qw
xHOFFNFWNDESumT7yCLv1KloiWY+2LmCZbSzbSxpE0WNsomTbZi1OxfNicgxbLRMvyhzvBLAjjny
iU1dtAY5EMYRkYX3FxtfmZfNTzSQWvvO77x16mL3VCbBI2zUhzTBxqy1fDQRzW588x63sac+lF53
Rs0KSqHnXXB1rb8y7VsnJztWiUfbjdMzjZdsI1TwsYlQ8oVNfkLAoNgfWB9GAIJX1q2rcqSEGGId
K+BGbhrYrCiQOcom+zy+L+PHqgL06HutfeNMaLXlSAWomQDeJU5yx3IzHl2EFrIAPu002RPE4mYf
6dVN6/XWce6TKB7OpGAfUyGuMyeeVpPRpOsOYhXzoThyTZeVR4xnvQuBzGvsQwAv3ntRoh8g5Odo
yGl+AV2blk0dn33HevIFVdB4AIbv9u90822V2FtpTPpSCzNzOStimT/q1gyWEW1JcOBUs6t4CnlE
TObAlUGfi0S7xAVhN1srRHEXaMG5A+SmuAFdW2hrw5+gTsz0X73utl1rpqvOnqiHmt5dYgbEOAMH
63FirFmxfdTV79uMOgeu8QoHUpYdq4RnQVRwrkcHtg5b4lzSo+Hde2O7TJSkZFYQUBETFiXOxctG
d6yVaia1KaFzr1EMIOSrR2i4FhOmZvOuRDiWFIwbcT5fdriAV1yYmNFrCNVBctZ657YHU35UIVOv
I1lmeNH+RaWbJObChm2xZKii3WiN2vYCQ0zLZ4wdPoLXkDJHGuCu2AY5PObC6bg+Md2pojaXfHbv
2cAA+2Q7y+voV6IzH3kgTock49huOmwltSxjpM3AGyqa926q5IF5//vQtLV17WQHStbUgoH7S7eP
FnFSbShd4kdQMfBrOGp5z0D3hA216KkHDeWwiljo9tDCH8YkmVa5lAXzgRjR4yI9lzlMtzgPUddE
KNDzJFla/lXe9DsrB58vQ2xMVYGwWkMe7SsmNSJzOnhdgPfFciDfxKU6cvTWVrXBPi/xWwjzaSN3
mu812yYAnoN/gVkbkZYLT2XoDeLAP1DtNNnLKiqQalBbfXDNpW1EhOaM0d8OFdY6Gs0FpbVCo+xa
dSfKQfpuUBjOeyUg7lFxNqwwgN029AhMFoXZs8Otraue1WBhjb44E87FzDMvSbIrQPBH3m1hxCOd
/2uvMlGHto3JkiXuSrAoq6pDj2zwqAvZ96B3l2F4qYhSlSNi1rTAa5EvdetL7iU3qaKxbMg7fazO
NkasZYN4Ag11siQLrGj9S+gxfOZS79W2rKP1UPv081V7xE8wHkSUw0ODn112aYfEUp5k3E7LBHjE
5Kvz0JG2sHEkVIZxrSPx0yZxljFrloU7HTCQ4lBIZaEHq8V0mseMbRfsy5Cd3hSYd7lvT4tG+tw+
pADNJIgW2HQ/57ndbzPVLibfyE9mip4XgH8Q3mjRB0vgc+lC57PRm5DnY/zO04nxb0JtTfMOSOBe
zxJjoVyeoDGwtyCY1eXMDPeSFCv8xZUtmQfws/yecbHhELjdcDBH4qWDhkdBTR5t1cg7CXvfB4W5
ryumY7upOVHCCDZDVt6G03jImjVTpcoEpsquGRkrp6ahHk9iQFIBYJcJe8w48LjUnENz/TA/WTnS
pyZ+cMyRQ08WEQIJgg2nsith0E1D3emUm3Qs87WRp90yQFJ1TCMK68FpH+fVYWjhjlfpgwFze4mE
HhFvPYRAsSdjfqSOh4KxQEaUWUMco8WBwaY7DoBtxKIGiCVMPKRmtBWld7CaARprZW1NdgdBxJte
MK2od7wLRZUgHgbnnsrwc4bJfaOBqsNXoH3K7ODE9RZVBqtoI/d5jQrHLHFcwhSu/WidlNkHLbLW
tuEBI2JiZ1RVvu5t5ylhUg4AjFiS06F3Hu7TIvkKbxTFjD590WPr6KmVCKAEwjGjJGV0ODLouiX8
get4rMDiV+Obz5iOF6d4gksUCiy0eZygfmhmTrpdpzWCgGMQx3dwUZzKRmRLv80uYT7W6inprGYx
VixlTXAXsisMhL7BJoptdd4ENJhjUZOvshHZSb20+iVhJc7CA8ejoORx8nzq+1vFpf/bstGLGtR/
IsWiOVdT/7qudPchytt/rFXTfmgj1XzfXn/+yt/qSpo033ikUxxHJ0fhUZOnWPVbYUmT1hudyhKd
G4pOUpD0+72yZDgw/wgS6oaF+RCBIH/0rbnOHxExnBv1Nu13C8rf36krzRWq7yrEtA7xoXu6sE3b
oGUkXwcNjZydtjniBsQncCV6uYoD6yZkJdcCd4+SWKhbUysx3qpH5WeHKVAYVNJ1OhW7OtYWM/nf
SJ1VD7YpuulMb8kjPZLp2ggqZiLGdVvaK+WLLbz7ZZdDrzTVrcKRN7d+Un1aDmpgJ5g/jUO7cZ30
nhSJosBrJQhCHLZRifZF8p+L+L2XdrdT5mw8hNDeiIapAwTsZZtBcgNMMCj6dD1isBfsgpJOY51P
TwGTrFrJmRjZtZibchb5cwsLsFa+m9rujOvlAFF4g4N+gzgHa8/0kE8Qe4vmQDPtIZDiqpsUj8bp
grxk5lbFaXfQJIJhJ1qzA/gtdvD/7477zxTx9djamQ7X+k9uuy958iFRf4bN/P2r/1nShbPvSEM+
V031OZL7e0nXekMhlQvfcXW+n6A19K2ka9pvuB0l2EzuV+laNh2Tbzcef8Rfle5zQ82cQ8N/58Z7
2Sz6DdjlWtz1L6toXsEUeyAj61yV02MSp48ytuaJCA4FfX5tGLW9/O7t+ZPC3TNT6I9Hzh/fibf1
+2h6FYfZALVYP0eF8LdVkrcouVK27wUuueYsyuFhkjM1T/pvNUzO5M/2ejvicLY3vFvaKp26nSHU
XT96d728+cXLernw/PGyXtWxvTYqMuYinHNkYHJvRvtgqvqc62w6OEXMx5druk8nC0mgbrbXUa5/
fv7Of+sO+8ub4sXD6s+ffP8B2yD0BuYnwnefwOpD++EbqPbqQ/blf/wLmpzPxT/+9R/3H5IvmC2y
D98/sH7/+m93jmW8cdmjeEzLmq6nSy6db82Q+U/Ig4FvdFH8Eoz6/c6xnDfEDrC8GX8Ig7/dOfMf
WbxECgnQaLm35N+5c14HHVzS8gLjhO3qDok13X1ViCY1PxWanRY3QfY1Fg8DUaY6aVYk2JZDmq+L
GtImZj/oiiDaMb/49eK7d+7Pbqn51vnjlnJ+eAXztf1dWy/ExWh5Na+gKn0SJJgB8mBVEEzoz+Pe
JhvkVnDqnzC/LlsJ8UT7P7iE//v2/FhK//r5sIny18breTD0twubq5cND/gQlwrgHCdkh/ftwp5R
yvT45hkOrin+1u8XtqO/0ZGosOki4v/b1fvPR4LtvXFp61r0Cx2eJWyh/taF/apbz2ZQEhhDJmM4
lELd1yNjsULGHgsRYkyKxR596LWwp4Gzpkb43B4fWxpVK5IWS02vHmLNAhk3FiWHqS5YsEXNydYM
DLaz8dx/9xb+yQX/DLD87oLnlaEatXSL/aswScy9uuXUkCZhPaD89fX4YLf9QJiiv2TataAeteI5
S2XBije+xWi17RVPhmSf5Lew9fgh9BAHkqVlm74azhg+ol2R+l+dTvfPBej+hRoGOA81fRVdoQjL
mrrcgEs4IbCn3BF2wy/iMbO6/Pvbd/5pHIOE1PMUj8Ue4OXtS81ZdTWOxrVbUpRuhMLf4q4zW3vQ
bZ7KllPARW/C66kxEpwSlR+ifkq1uywioOkb2aosOv9Yz7/knvVpyjR3qxGhuxgiKG6ou936rV8j
rm2p/vplcS3UNtOtbtOFzSfyNfKhH0+octAxa0NFRq1HLeDh3EXezBZUBYgewonmaD7D6yl+ERXB
pPrzz/T1Mvr8Lnh0tUmf0hHiKPHyXYhK5ABg9ON17ffZLqSO0EfKA/FT28fCm+dR9MzbDlZlH3uH
ml4gtRsHwvfVWGTl5hcv5uVugAuKj4To2qwqYvcFHPTli3GjIlLYhpN1Kcbh+vmCsgPs115Wr+M+
9I8iz4azspeDH4o9+SlvDimZy5+/jOfTzsvrnLCQ5BnFnlEK3pSXL8O3w8EaqEashVNGWz8uqelM
jIY2UTijzPuTh/l4b1UxjQs6CdgOd1qf35fOeE1fK7kdhRbfakZkbzrrM0xsII/C84+G1qHtTYdh
m5brBF8toRcGU4jbqYXs2qdQah9ahx4msw2k2+ZZrtEtHEKT9SckGNMxmeJbJ87zVZHp04OgI2/H
+t3Pf/hXA9rzZ8CyKOaf22XcmOXw5Q9vleSouB754YFILMAt9QdH5Hu9y7K7mle3ULmdkL/rN3o2
uAvfCexdX1h3ONK7g/IYLwXl3S/8XnlXbCIktfGyXThZc0IDEV+1jGNtf/6S52PwqzuZldmgI87E
Hufo158Xdc94yCYrXLOg65tg9EBNdGW4kXop6UJ2cAiGxehoyVuO38h8YpOP4SidKaFc6norrkix
SL1Yv/SD+2iOk3uRg3lMxyw56e6EwMTUjPsmo/9H/5iMoWcedKjlS17UtHC0LkFI2mvUshhxXlZu
Pl4hAp2OubC21IAIWveF2PpmMF0Phy52s+vYgoZSIHvVUlzDA4Ay4Hf+nnRkvNWsLyn+oGOnlH10
Bpz2qHObS8qSv2hNfdwg7uPk3PvtlmIbipuOHLVREH0qZb+Om6RZGHZz087fZxIWmDDejKOB1CTV
EFUR7h2uu0DTViphlh6p0Fetq48ei6wp7XdWnQaLPvJR0ObVKSpoQPE+bdNe2CfJvFYfusPRkQyN
52PMj1zgtb0mhD6cOHBHv1idflyjn0P/HM48ehyu8XqNpho56jh/7ZWddhnOv5aFcupFfSLqt+uz
9l5nEjBU8NJzDSh24Q2PU+sTLQzzAdfrBf8XqBVSau+r0Ns5mtHc17FvnKOOzLec/70wQ3LdXRIf
uUQRqNBKGURjn6JBEvSQcxJSPiSKpH3vQJqMhtbe1KM+bOppvvoHN7kLNPOQV6ZO4DSSF2b7fzmH
88MFLtlfzCMQwuWOtF8TwVJCNAR8EmflacwPjN6nDMH32um9fhmp2KVR7bNE+XxynrTzuziWyaIb
myMK76t/x0bg1YQ3awS7J8nyYFr8z2Dy4+Ua0XeDbQ1zQsXTB8q8UahbKxNxI64pBjkpgBk7hhpz
FJM8xPXBK/cTYRDMBaDV/Qg3ZqAs/RerwDye8sMqQCiKYpnrcWjXXz08qkpX2IwxeHpdHNAYyvNN
0ho7f6RzMyQYpTEbFCcQFLTg2sPzJez40Uofp/ZS1G3E9Mg0E8KNtezq6LY1s+ahLsSJTtaTYmpw
4ZkVyDnXNW+KMCcNHeZrvdOQ4NYMcwakoL/Cmk0pfoWmUR5rZT/9fJ2zftwZ8vHpBs4sgzIdgcKX
bztCaTXpQRsC1JVsTgw0mSsjq/Jrs/uoJ+YCE5t95VV053qv7ugglRWTiqu0KNqdY6QM2WluC16s
ZdEqacXEbad/nLcGqN9yHnGxdeek7XA9IbRkbBN3FNHfZvO8s3Ej88bOQPMzn3jvdVlymdIenmKi
TTt7ZHigbyok1YGmbzvuy5//5M/1kJdP5Hn2aNaVzP+X1hx1/u6oVSRuGcET54GLgnSD/RvXRuyF
Wzae1ar1ouvQaEhPDb5a08EtveJmbOtLbqqIJ0FzQtuTnZAp+Ki4bfvI6/UOHSj4ZVAXDOeQmV1k
LaAoTpvrminYTWy5qOXcCVQLuJyFX2XepQnGexcRVuu2H+mHkhvRUmPBPGKzc1voAgYzmELPNtJJ
CJFISbbN9wVbutjcyXnBTHkQbotIrDOttX6xUprPGNMXb5EklmhweIEwTmPCfvUWaZlKwiyR+oom
Z2vF060dhx13ABPKWo+2NNaT6SlOrXfkt6ZbaNar58+a4LwJlCKMrgafWc82DM+abQZLo5rweTTe
eCGvmofObwu9gfIa51Kxs3PdeogVITaYgQdZypRBjslcNUNePjIPPO1bCe0rGaf07fOG0rRwXMWM
cSfuxzwfxn3nIJhkf0UXmFtnMTd3USv11T5ghOR+4EitfFIAwRQmBKMrdMRUb7HrGVq4LIM+4WmE
QsL3UnyFcc9DukN3zjlcjnR6uctPTdg8Tf3AHAqsys3o685aDFN0bzAN/TYhMmAuvBmEmpn+3g2j
5uTGSGdl/9lsteF9WVqQ74j1bgkUFXM8SN8inyi2Yz89VklVszUa+1PryusJAXxe+qDpJI7mKjlb
VppeMYjVbgblJvsKc1NiOEuR9u1mJF2/rNvgmE3GsDMqHt60JPtlmIWYsOz83CZMVZfzlHvl2Wwj
Hd/ZKP79882ap4pJFnrlg1D6CbnaRXPFVdV1hCGDtt02EYOrZvlo1sbbOnf7s0V28bc3rm5ajo3P
7yGcDnpwYqpPAaaSRRhbnEwMZ+vBY9lTb39ft1p2pdWJt/NocdNtmz42neBpbxOphIHIIFU8O+oA
+swCki45mcLzdnZk+TBAnex+ClBVpSwIevKUj1O99ZIAyUuZ1jtzyMbVJBWp0GYk31n1m7zx82Mw
WvmWrZS9fl5YqEs1C2VH0UdVT285jF6eNy6yDyvG7qbmorR054bDtKmbhvEKEZWPA5wtgLMfey6H
R4593rqJ6HVq1WCMx15l98qe9EukpoeiIX9hRaZxDFuMwO5g2gdHtbgP6+Gt29b1GdJifaAOQH9W
iStzSu19oFGqjPvsi+yL4ZZGZXIEeJCjF74V7JhIizbrutGXgR5iaUcWu7B731r2SeceJSGPpTGY
D33LwyKyVM/Rz3wErq3jcrMe9SBytoU3eafn37Vd+7UXDnzXny+kz/PD368Sc/sfZoXpMtlEXNmm
KPJiITVTaY2EK9cmmUByhLyMUAVHl9tlXhm9IiFRY8rPjIfhiKedKK2uOIoZKlBUhX9ohP3epXFM
l7kF3mbFb3/xAl+fyucX6BKntnQx4y9eu0i0HFhaW4f1Whu9calXvb8PGw5Z5aQZRMFgZQ2WfV+5
qjrEfpVc6CBPyOcYR6raagk2vHwqxuhpbNQmgxh6TkxEOT9/ja/at/MRiYORzaOYM5KgnvlqpxFa
2VDEUY2KydO9AwOwCqttNW6ilukpJ5ugYRQtMMcqehfU8BHMcOgwIVrTSfPSbYJX8gLbCiFIHF9P
64r346Ew83US8eTRqa0cEy2Kj032K1Txn75wWpCowjzLIvr+6tOnm45i2yBXGpSOswoGMptJ4F23
aOpBL1naytJY/jzgn6VYemHL1Bq5OaY51CLTxHbi2f/QmO5tilDDTaaLBldu+5w95UF6l54HMw9+
MYArftj78jopuTHUJthwzsW1F1csI1RVHFWMadnNwYyzPlx271qX+dMwpkvxfAmnOVDcSXXTXWlQ
7W32wdg6AdA5Z+0P6b2sp3exiPzbNnS+kNLSd1U4amccuRxpPBAIfXBp51/gcBSDQRHLuwNNzSpW
ItZIrfak52W5q4XvXlWEFjkexbBICj/cerhURhfQEICheot7/cQzeIdYUJ4cSVNx4CjqznN0v7gC
f9gJUoXjiANPiu6Rg+Ht5ZtSlZ6dWRMjkFaUD7DpcePqkcIqbBk7G1jqMWvhufhMgnawNl1XvWOR
9Laktd1VGp77tJ/tL83KrTE0ix6TJueXbI/e+LqNtfXzmaFSBJUCo7lkYf6lnleHn/8QP36y9rxb
ERRhKT5ZbF5e/hBeU4z/xth57caRZF33iRJIb27Tla+iJ6WbhNSSIr13kU//raq++Gd6gJkfaBBq
AhKLaSLinLP32oNMli3UV8M5M5NtQ3bR8Syy6UUacl+k0g29Fr1SveYrPbRUv3gIZRYgNLMcL61X
aQcbdG5AQL2zpyhQdqmalPtMt/K3TSt+CaIcd9tKyug0DiNUQs4x5kzw9WDZ2eukOjthaSzgQjfC
nIyjg65waHEVmV44FnXRolvfakkPh0Eg2/e9BEXh6YY10VAw07uPsbb/dADk3p3lfywy5v0W/utK
rZIlzjNv0oOiVY33/d+vTqbqpcQoSneiu7PLE9KuyqKN7F4WL1q/NHtVQRNrtBys5txM6CvwZVHN
HwR8ertWwvjq01lczLWFj2MWJuthTfCWg1+ac91nkszFaZOafujKlYg1zbwtHA2jumqhd255FmaM
vLE1DG0MaKRC4Dnw1NtKv0/z4VTk61VXhgRevOZRJzTkhsujkTbDZWkaPpOZlx9oDi5oYuENKdWT
vfBRt0YaEVfyjZrJe3K1egxSJcui//5oPR6df794ukmd7CGwQUDxHx08M4Nu2i/YcAtTIm7ugFYY
4udG7Af+rlbF+U5OKT7ZhkSkkYxnUyujXm9g8E7tZ2kvr2oqrZO65u5NHxDcVmW2J3BLia3Rpf+y
qm+KOf747x/6sZL980PTWDdcjV4Hk7V/rM61uaaOVpRmmDhQgO89xE3Bb8xjlqVYWCsXdWS7geiB
PhVaiv3HbNX1OuDcbKs+Tipq8CJb779u9r/wvf/clVUMbDT9uZyPMPt/1l/jjHll0ugXPcoFo/yq
B3M5uVWzBbKxlq8X6aL9bF0b6keR6BzHPOO45HSO6aEpvlHhg1TdQrtmyeAe21Jvrm5u/o9V8fEp
/v0CUhpq7Bb6feKv/rM+lk1TT/2CX+RRcTwa1wq+xVDapXZmzWRVX0BZKesbZ2EqNtZHL/U86Jij
/zheJ3b5mtSeeu5n8t0hdy6xZqv6G615rD1e9uWo4qim9oy6xGJecJ9WuDldzVTrxdU0L+Y8bMFc
pB7YRq9/TvEqxQkpzkFlYf/s3e2Q5qO8whv8X1B85z/aH1TFTGZc9gUiPemh//t6UZe127oDEbeP
GQrHjjnSXLI5/SJZPQYo3R3tKdK4Sb1mJ4xS+ykMIpV6DQU8Aw8MCRLVI+5LzX+cSsd+cWPNTeuQ
Sw3MWCkz1HXJt1Rf8mMj8/nsduiB/25FWG7hPwpMMBwZvdRt/EnJrO8rkFllbSwXU59H30rnwTfr
TuI6k98a2zk1CSFlTSMbCqj2W64vw03LBzVckcvHRmZ316FUbm2yiQscsMrvy+Sr1LoBk4awGENV
eUDcWR9Ojasybm3NqyrXn9Vs3lTNtE7J6M5JLNOOZ9UsSM6u9btYqMsCjkjqWa9H9yPFK5dqxtnS
lruwqU+ix0xG9Gjt9GX+Xwb9/1zWNdO2aeFZaE+gotyPO//SydBn8s4HoyDtRLPXJ30jU9Opl8M0
ZiZhHfWHfZ9wbDJsqLZchkxim/D6dOrX3bTgF7Mnv+dzw0KA10+v1hh72RZoIyDZ/74aPQ7a//oy
0Uqj04R3HKsh7qJ/ftC+1gyCf5aafNV6wMWOktmtzTYcyRX/y+pnue/a/PiYkGgyI0ixu5ppOr5X
LTOTqTfx1NfiuZUqdoNeC5uOEOlKChpoi7vzjH7dK8bzCt3oGy0npuOmUCgQ1eZQlupZS3Nt17ed
c/j/mO/QL/vn+YnqAgMlQD0bkN8dsvfvd6EpyqHoVWgZmjTt2E443EwLTqHOEBXokYmKXumq5tw5
bv33l7pBx9w3LsVnzdox5seyd6zd4//Q/LsE9vBlEeRhb0l+3IrumuOOep3VoT2ZsPaOnB5VHu7n
zG6Q2HXeyZqm8QkewKczZvL4+NZj7qXM9vfZwHzPMFF9d4p1JqbQ0Z4ey01qlrBaZafwIOv0WP1C
kdREj1pxSoOh6weKC6TN7Hz97vG/mp1ghoGRvBvVKXaFrb7QtgCGrI/zaSxEccy7xc8Gg9Yp4mIU
FGXQyFQ9LybuAp6M/JrdQ8P7jWO2Kd1874LpPTXLd5oDbRLkxXR1oa68bQ2Ejc7Vdn+3hY3eSeiQ
tvKkaBLLxj0/9u8P6ibuSZjVd8Uzh92y6jSStw2xYWbph3qCi8xy6v99Lxa9aTjIyOXYmrT0+9m4
JLlqHbtC2ylZYV4VNMnhMFScP4oakm6lGE/z2o4Ru9n4ZjRb7JUgc2icyr0Nl/odi+Syb9d+fEk1
AHrJ1j5vQmkuhHB/CeqGt9Hy1ngpU22/aOQCNI0jWCGdX6lpyO+ztuF1eTwmhak1BNSWG+SEhRgY
kzmt6VBKqaLbDZg1XxDN/1SYYEaVG1ArVsi+F3pkitaHmjUanU/E6adlja+dUlmvXmd9MG2KTArY
D31qk1BvKzy8I/J9wZD6HVibvwzpiyQa4FIMifqCbQkK0kzArrO8Zqaavirbtr5UTugQLz57RXUc
cVleulxg0pK9EyujaXw6jJYp7l+cbUxDItKsWGRpTi6mkD6casB5nrgk9FyDHNt9bNhzGrLOEoin
JXXsOKsaKrOSPt+hgekqGY+zz7qBPsFF6e16iMmA9Jgt2TMNZeLRba26qbPAbTjDzisXL6PLYG5o
zOvPcfLIMdf8x+I/2uWyw6dPO4vCJ+LUqp0eX7pF2T1ejknO+k5TtTTKvXXX96K6pM77OJoqAlJq
8D7VC9qOdXrpzOXZ4pBwqAsiaERH52w17FMmuwzn0fKBe/jb4pUnFXPMc1nX18fGWZQyYMMbj3qn
YcbpyibQskIokD7e6X6uwZLk2nmYENSb6SB9k7iSs4riwdQtSCGD+9EmoyBx3iQH937CePyr7mNO
IshhiEZjzuDE6jRb7VrxyeFyw9luvV0+rkWsaRzkFEyBgHAYyNUagjwy3B1naY/GujlPaa/Q7apI
BRNOY+6l6gz7LVkI7Eqr/Bdd2729bl/zfWjvaZFrDc1zilFqjyk53zslobjGpjt+RUDUqc+EE4hq
SGMz7TEgYEEi4meLBQDQq9IYW0x0sn5d0FaGi5PD6k514Vtm41xMZWp38/2FT2XaXMVA/8stlPNS
rxAImcxHjDCwmabrpcKffa8eseDal8exqJ1zJkXMHmq15XCYeE4EzfFPZWtZOK1udsh0VUwHUdfb
teI5vzaix/egLVbkMX+M1K0lKMwKPTTAe9PuZ05VyOIfy0FSJV82Cy+9W0w0il1bRy8RwF6cYX4r
lyLz242KXma3rS/NmyGN784ytMdhY62uDaY5WZ2EovLab9iCZJODMhrJ8uzms150zVVpG3wi7nUc
S4h7sn9eF1EfHiem/t5hrXN3Jmh46/1Hn5mGlTgOFakyK+gA7m3N9kK4j9+N4JrKYoejbvuVuJRP
a7aaL0qa72RGRtZgVcNJiNZkisysck1cjNZV6eK3md90VuMi2ZLT40s5lBghxqLfmS76ybktZER4
LyMcT1Y7jfp3J2hpgMxIoU03eodBR3UpraFfpbX6m8HKb9NJZp9ODFrP7t4MHDnYGil2jPvqQXR2
c4GVUWBrvNfAKsvdbsPSZWzGE42v1n+8f60zQ5+91+v4vTm+bBjST53LyJLC63VRabE3VbZ/LC4g
ywzfcRBw9HbXRvNaLywMWr5vgB7AwQRhXesoTpjIIY1X4+WeGEzvR6wO85O6LA+rUQ2fU3FIpefn
Q5/9dIEdhP1QPyHSSZ4s4/5BhSdPtDNHOFwdpa2iOMdukbuJGti+t/wVb1biZiPa0FFAsWhN8ltp
3x8z7SZTZyBvhLhNMsNdP5sQ6e8FdT/2uPhWvE1AxaPJrjAcCUg+pcbPfvR+t1Jx91umB1jCC5+u
PwqW+2VJZi0unMS4Uvb2sa4Yb49LVBrmH4DwGmyrvLxsmxMTMq2cHs9PZifzQXGXHi6SHmXu27rl
MU9192KA8XkdTSVoAQXc3zNjuY89vQmPE6DvvEmT89IVIH/u8467CTgzFOpv/Wc/DXc6bakH8z34
BcM1hl1twWaYqntYmoVvay1PaCbMQO+x7cpkO5flEChooo69yI6rM7eBbvN82LjbTdke9bFw/ERI
VuQyzjB3eRxNxrLzOSAS3Hys7cNiYFU0MdMGY3dp+zdnIrpWeqG1WuB5b6mtRV36awPv6s5v6fpX
+lPNdg3/Ii9DHxNzFqIoWdrsPs/wDfe3/WzU31ijkPP5LuOntnDRpqwq5wOs15m6jbh3v89uZYZO
J36xOaY3VSoM5Er7zQZJE2bQkWI0ymdRSjaiPKsCw8K42uXfCnf7UfScAGrYV527A3tgXoUuTyzJ
xzQJ1yHKN12LiRwlWZnZ1ZNch2u/4vKek5HsN5MDulUnGJ+9xNlVLXu47dQwBDws0C4T2sm5bigp
2OcP68ikrvbyLxP+Xpclxa6X4NmSWe6sQaACyiBjrC5dKXOGw9kX5erPyca4hyZuaW23UsxP5b3u
coT8rBNp7FYqbyUhwABqRpsUnO7kx6qlZyuFc9AymOLz5DZT26o+S8sKilalT10YQ9Rg6t2Na65+
rHr1rgzax4j7zjExzFudX7dgf4lc21mZXOmjsg1y1wUyoKW9rm3WxHA6TjlSN5mlT5zPBt8YGSHT
X1kLEoY0jKgmPZTesp9S4pHbYdbuDdqLOzh/LHs+L2p74Ht/1A7RUI+tJO8Prd4/o3x8rwYdWnqW
PQlrJRZMdsRDrB9aO84oP+SvDoqEb3nLHMOA9zUn7Y6KV10Nb+UOybOx1VGGD/+tGA1gV57S+qIZ
q5uxGHACSs/Fu27BWKTZwnE0zpS68DfHjOmcvuZN8tbkzvvjQaFNzxR0yBE+jCpJNl3rHj36kET1
JoFwu3J/j09o8ifFbfZ53eC+Tk6b9cezljdvdZ578dOakhN1bMxeeksy/aaT0sNcjIxumijY5ZKF
qCBTrwILTAaIEx/1VY6ReFhv3HYz19S4KnDXLmiK4LFxWQz9l+dNTEnTWQur3vtZgJtm/Hlp5PQC
5wLvX44YsbfeVMzfUwKrfi60y5KpcJFXSVBA44uB3pyF+9/5AtN9RyZLEeHgt5+VcVJ2HcbTYM61
HkJLc+f7aiIL+j77VAo1si0Qj5NnRLlqIFi6efbNbP7ApfHd+qddWHd/zXFI0+9rV1Jj6ObFI7TW
gQfMyZGO7bw3u98SR58qn030Pop57j35lC9zoOh/AMwsXtQwPTHq+rTpDN7rsnixoVr57rjs1sFE
ycOWN00YtxMoxJXeOgcrU4Nt6y5Tkit7qbufiBqsqEdPBAJRHkprRKN6r6QAlaCP2IJpa355SApc
7IzG/CHeh4QRwVWoB7LnQ52RcOKA5sA5D7slqqYsTHIWCM7lvJ6+6X2NReV9CE3GnlKt7xXN9JOA
4BKoVbV80xNm84uQKkeK+1hyHp/g7bwRTDN+K2ZnizIFsZhdDhVoSaPA1bueaToW4dTBK2w3OcUU
s8/rgLS08jCtQhXHt8vnMIOqNXcTGsHESoLZ4mUV2ELR4fVfHVg+qMeBAWOhT0Z/Xu1o8Vghad4s
MbHIyqsk3NCwch8D2JJ/0hUYQm3UvWiDJhDnYrlN6CcGl41JT+s3Dp7jIXFaNUy6PkQrGKQLF5Ed
ot6tGWmMDHQOyWAVvhROzvvjHgnShvM2YFd2YJFa437tt+exH9lgJJNghYtX295HljRXL4XuOFvl
L7lYNxVki6HTvkVsHFvOnkCdUMh634oirqvGNzvBVccDiYOlGH/ljR5bBIwtdJWcGdrQOt0PfrFr
vGntN3Wpvqf5O9Km8iXrYMdM/Zn8BSirzs3NzF+zLf25m/Y/81oBbln/SJIxFkmV76qtN2Fiy91Q
2uq7py5EHmt2pHk/MCNnIMkCDLqBnBWfQtS3OAj4lpD9cYapphhi23Vq/rubKLm3fdtYb3XRJZeJ
aEd+a5orgz776dz5ef/KA0NaEQ+yc2sUaccrzZlDPTZ44LY1xzFc1xG+6HNpI0iCgdo/j8m2V6eN
h01QLKa26hDb8q7RuNFalpsGBoONvFBntD/OmXu2Gp4OizMtig4IBd5kLDu77wOH/Gx/k3qBpKB6
LvPq59gWetw0GKNLo1GejQZCt9qkpymy4LF2870IRDr0mJW85KRFHtf6LZ9siDWXRI83MpfKkTW6
Sem3u0FaNDGPQDjyDCqsca1gVL4JLIe0TBOi5LWji/Dbcdew9koC4kaFM/Ti+J1WdgHjySqQ7tZH
DXQeVAT1HGdpxa1hW68UNbZySCh5zfmXpzbybmhC+yDdhpe5yd49p3xGPI3AYOplXGrGsCd0QQua
TIe35BIIjhDlu0ZjPuLK3rV0ru7fv1/ff3MnFZfMI9iV2mYQmfyo17k/KIn4Pdg6Goe1aEkKElO8
TNtFWCzXbEAvfRrpSvGp/pmXPxpIddZ2sf7E1h+ouKgni5Qo4lPLBNGBx797wdzvv8mC1TV1g676
qKa/IDkExMPfs0ettDxSQfvG0PmNVXAGzP2+dvLTaGX4LwH61cPcxYWhNoAfiDd3kj4/rdDwkGsU
H05j6b6gP5JcSpW453JGd7MCedik82Op8TTa9ATyDl1jHy7qZUsuuWefjPv8qRluS09LyKj3s92U
5zo3nq01RTPVinhGb6Qpu/vHclfjM5W0vT6NFkgDrT2YCrTWnjkK7Go17U6q5NS/IK6KK2MYAkEp
UxuqEszr+svui5+qi3V9G9f9qnOEdAcoC6hZdQBIFhWPMVxzhJ6D7Zu9GrToKDxh+dSwnFc7P/VQ
tj1LCWc0Zdmb30fntcs/8vpXXn0ZqelwItDv2cPL9JQr6Ue3QTeUjLaPW7vMn/OSX+q23k1jsl47
O9dfixaJM++8OnL6Ys8vmPTrFzeHXAYuioMzrsLPLh2fTOU86OWp3oCAueJ7PzDnGr30PXN8QXlP
XOvihEBKT3aRTPu0NnMqHzrX6bbth4EN4q6NVMnqk2WoVzB4TeL6FhmWiMAF6EiPPTFawYdyQqmi
ZQlbbuUa2itwgMQ2TgTfhXwO6PtEzXQokMVzd1dwcbhPBweaUKrFuk4cgoPsrUYe5el1GwHM7N/t
DK6r207OL8X+q+Wt/OM2xhtVIZWx/jm3WOEr1B8UnQEb57LSWTna86EBD2DDRDb5BPNvh5CzKkrq
a6YdV+PJrg6ecnAgshkeMsxXtfwD6SQgzAs0gEk34i5IO9W4bcd4cYpoaaEbXfP+a0meZlBbJjuX
vu0FaC4ifYnwmN6NBvp0mHUfzGFKJZZrRIy3I0KNfUOo+xJsiUIFVs9GIIa/jFnCKmGr7n87tuAT
4ta4SfdL0lSsrR9QoZQphk0LTcgYD4tzmsSXACnhTwiGmAPaO7bB4SNBIu6GvIFO/0ljwnQhq5za
5ltWvi4suaVvc7kBi902Ow0ddYw8j8VfNTBxriZ6yymeKlG8FY3Y4okdMhJyYohXu1+ttV7qrDUj
OEl21JRiiErmy1O1KxwYrbzBMql1lpq7H3t4zntN20nbpVvomWGTV/qHOW6/QNdSPVtrD86ian3Y
2ImnNL/L8X79ygo2CtqzMS29A2cdMzSkudxWKpVd12GihjZjqtJvsTWsrvc00IqyAWDyQs0QM5Wg
oju56T9RQeXx2I6YLnozThcrO1doS44r+KGdAff4tq0D04qCzuQ0vfaJaQVZ5jkXT8VFMit8hJQF
J5iWBL6wiTvINEkkWVv3hA+qCxTZXoxJO6g6x+RSnGz6BiND4XoiJ2RCckde9+bo7E5fq11CfKMp
Td/HiLR5IkqJcCuSyxNgF07/1iLjTMpPlRRTPnF0Z1WUVDt9BaD7UM2Xe4KMIuuY5LNIB7zDXwc3
0e8LE2gvlKguLU8cVkqWlyF/RvW6+mnXq3sIb9XRmZ6adV/mlu+t57w5dC8qwsONNWHYORNULPoH
OZMoREnU3ttO530ZLTDAWBNdDOWODwyeaoYyG0p7r9Ljw9gUWUY2xOpUUrC3lO9r6WpHBsGkt7QT
1UAN490KIO1F3HuMu8Wl94ZDbWwYA9CcdrQeVjfqjLqhScD+JfaTPsfGUkEYakIS2I/LbF0yZ90v
+muTJLt0MncyUYAaUsbmaTixa9+vM/OIqCnIP5l5/mhPIT08T/d74rUhMtgABQ69YMiPaxI5xHFU
u4x+oO6isqnfycex9BdN7xkG8wZAF58NLapZ5gmSoeCvd3q/hIlBlbAiLZp4PqF8wCTxsWIEK0Rx
4Z7HhlJymcJagwaPrWKtn+nZRnrWnlffaFKqwDGUfbdjyndkp4rEkgf4IWhYX/gvq75n8rXRBz9J
p4Dc5HCZVDoSrxVa4WrgWHnyZEZ9oAbavASMYzE2mIG7tL5ioEqfJqYUGhKeCjB/dubQQPMQQQrJ
cMY+Gb7bOXs0xRGWD97SYefWKoLyD87u7ETmrs2LczXd1qkUxyKr++fq/mWonc8xOSVMJ+ICjWPa
06id6glcojKGrQv0SvtBq8OrZ1aeTPlglrMXhMpfFC/XqNJkQMOtCJYlOapWcRpKI1BqCTEMDaxT
odWgaOc3Kg3HL3PPt/uWHrdK40HwEDoHDz5RPY+hbRGrt6lR5f0aaoJD7N02gwSChDwv5PpQ1q2O
CzqRSUbiBIZjxBPPSCq+Gdlbgc2pT83AwA1U1ZBt6ipsKOFMtreRsGAV714h1cizCTdNTJQ2tzT9
NtQvlpdFVO6wSdeQgIK73ylXwblBWmn1EoW05Q/VTxalzH7iOXAOtjDTeFllZGUKHHvFOtdGj1o/
3YpIVv0l5UNe7lt9xfE5njTiohe+o/DioF8pzGjMWda6e2rPgzTWNdNwIlGctRPuWDltGlOG2R2u
KBasXUcnjaCDzuTHLTDGbI+xALju+VthWG4IBa0OB2vSD6Ino6Ds+ktVZCAutlJQhbF9rI5xsaUQ
v5lOPUlHcoAtgZgnhOv63VrBXW06gJM193aandesKa689bu2A4WJna0nVcmtr7Ohnus+Pbr0zqYh
Oze0KFc8LEx86DjPxVvS30fkqzeEVadTSTljy9vmtKDxh3eYNumzPvQnUFDyOsnpy9Ea7W323hAn
guZRX/tPa6pvSkFmw2ZeHbIbEuXX4qWQv6sdkINd6Q0nZUp8Nf3LyKj2cDVsYJpBb0S16gUGqLR6
0UgKs68Mas90+1lvXvvcjmqCskHw+/SomODcZPdL5ClT6RdFIHpGd6EuzwrCbdGwpK7JkSomWnkC
kvmZXgy1waFSImDLgoeZXjhD7R9qsaNm5Tg6D6E3rbtp2+BfiT0S3uw2JMlHBx/MNyhmIm8dPL/D
GYtNkXxDs/1ynZzU07nC3VBBh9UHi7O0K/FgNz+rSVGjuRTNzZ61+lY5XXPLzUpErqkV4eN7bWOu
eG5d4H13YH2amMchGbNry4xMMD49rePUqxzphidPbi2He7N/Ghqmsz2WPra28pMht/Dt0Wtfhm6a
9mgAOAr8cjvXPSTtoEWgA6EnDWC/urz/njIwuM0MFz705qlcHfudH1qdhrZ8alzeNnsespvnwJgD
4g5PG1QXz/Dkb9u1dgm6Rb5UP03NPEal7EJh6uW7Kz2OQsW7oNVw2qZ6uBfOIsKRkcWD7kyRsWkx
lnr1a23cdwFRKbUPItW/zbTsL4k5NLR18EclSwlvVj+5FoGxJIApL2VFqJUm4H2T9DIeUw+pN2Nc
m+C38s/iFvLU6vDyH38at03bTaryZD9pGZ6Ynr3f7GBpTXO3hqUNglvHkTc5UWkVFp1Ty6R9eZvU
vL2YtL9bRnun2mk3LoFO0MjFolvW7VDXq3VMVdcVzY86J7x5yCwKvfsXHAy7RJtg2+XAWcyirM8p
JLIzLVgKctuIZbP0kTZq6b5Y7YLI82F8Vh3laUQJ84mYazpMCiRbtXqZFKgXSWFnkUlACA9jhctj
8uAlr/mP1DFGBpuzsbMhqvmiQoOHSxkOjH2GLMZ5ccQcyJyFunctKkj4cM7QUCLCo1O1cSdaFwH9
EHXtMu7VtX3KY4ueapoSONDp25czXUtl5Dfu3xbq1MtaWAdDTNut7ermvBXeOy/4ekH5PgVL9tlq
1bM9ZY1vp+60HwzK0c5NmdoPqh3wPpeAsJqD0WqcHicbe2lH0yTL6VXlRnFkq2kw1zIQMjO3+NzK
7gmZjpy/LeP4O2234poCNAy7VshLOaUq0kulOKMyot9lmx822zFMZusiNOdkL/JHRnuIU2Mzxnjr
iqOtd786OB9HoZS172YrDT9ZMPrK437SycapjQTwjt1gBU/jISvtKBvlnyVP7GiW5alRbJfTqd74
zaLRJcpADz3+9P++GJnTs3TkU2xzkskSp7vRSpytPqSpEltaXl+NJMgMTEGO98x7kAfUBEk4OetP
XS1wORQmuMq51nhTJ8oHsEY7xe6VT6FTuSvj3uq9be9Cs7bp0N1Sjbpn0FxWZOwh2Dj3Cxi7j9Ld
UyAOb1qiftAr0qN+Xg3us6dd50nflSqm+S0xc9JC9PHaOlx/pgRPsv8pYH5yKnHmvZDJS1PipHIs
l4FKqbbHx59sLXegsHiJ/xCMdLZBDtjaQrY2lxKE/nYoF8PbDxDB3hd1HYID/vEYJcfOws5UCRgv
CBt120d0GEzye1Melhw7/kerWByevFApoWV04UDLyGazz1c9bMaOQIdSiwcSiZ6bNTPYs0GFsjWK
r5ZZgOmu/XfWQxlftE4sB6dMD5s3ts9O8cUAAzii8eaAlYqNvrMv9CY3yAl4XmCz2jMRPwl0xWg2
vZL6bRrJ+jW6s7YmApiptyHFdAE/efUJKcp81F3jt7MIeLx52sdTp7CacD3dhgwCSHJp6BbFh9YP
5knWztVps4roMY9oQtYtau4m+aSD3KRu++HRUjgV7DfYa0hstBFYvFSlV71V/QS5EBXUrtTgZYKY
+2nmLvOksqLaaLYDuNFttrLTWrlGjH+hicR2W4R+b/G9L5r2Xew1oudppqpB1XFLaT/aQMLb7aMj
PmWpPDIUtWcSkqarSEcdkSxztrT2+o9Ma19MoT7r5lqG6zhs+3KRTtAZyHDWliKkBGnFmcHuaMw4
8tVbNP16P3dmojpyD59yMh6/sbTupmSmC+lhR0iblKpC7l1OEjH0RNh2QamW7bXpnOZa0vWIZk/t
A3w66P0e3+SnWwcPRPA4WPu2L/+Sc3otGfbpPUDmx19+fIFXTmh4PXMUMpGNjOf5r7qvPuqRl5bu
UNAlkZaSy9cM31tHgVWYv1Us/Qm5QOaEtCAyOWjNzlLEm1tGk1E7UTspiY9WArHD3H1K4b6vJa5y
a+nKmF2cDHnHa0IdWRMOEL/UEx9+KoO7iAalCnmcrENc9de06pYgL8VvWSbhINjH2+RV5zTY6OWu
nzqxm+3bwlSNv0pZP+rpcc3Fb6Xr9wa2Xx2fpC/yJtggmZVJ1u4mZv+6xPSEPnRTaP7ZNT7bEkor
midDY3pJ8y7V1ATphAGjtPXgbE+0jyyHEZ8HqXpb4sFrXWxQf6EKu1W9pr4bHDjaoecXbvrnjPN4
byEW6NVdqyALtNt09h1woGJd/zKJj/JVlS50h9rRLREZ4WgHWM8NrpWIuj9I6gY7XB5YI8AbXgS/
KZpnXAFWQPXU+Ap93tJDjdA6+ZlojruBKQYlkbTKh9oMTLiqeeCoSExV4TGIN1uaJDlS11Az6XA0
lfZh5FUb5Ft6lIYTw99esrK6Vp7z1BLf8caWw1B2SphKZv3ZthC3zHnDYjPUX8zJNGbjjPtQd+Hg
SbfQQmTNdXb2BcrMWztP31aqcKM0/lR1ZT57Kmjhmfydfk1814k6WSlxrwjzo+96htFMTRRuI/ke
PMP7Rldh5k6+0L4SqbIl/fXIvDe+Jm/Yl7UeDQYI1P9j67x2G1eiNf1EBJjDrXK0ZDn7hrC7beZY
RRbJp5+P2uegB4O52IIly71tiaqq9cexRsl79bLnmFk2zs+69aYDbkSoKD2I8FR4oOYQ4hrGUtOh
TxHygkjJH1nxvui59orztDhKPY0essewAX5M1KxEkJ9d8U1qI15nPp9uGB/Ti0vRJeRR6F5ZCC5B
7ucvUdkfUuXHS6L/Gethfg526lXboNFO40RxXWLbE4gjzaZKmEwReLn3BeLYBfrH6A1zasBSNTn7
pmV4rhz0WG1dl3ulpdozhNkVyNrrf0oxfQDxLEEc+cF4M0Jv2oA6lKEuUwIiU/1aNLfSLVZF/T1i
wdMKi14V3nuTb5Ds17+61HvpyR+i7pHSUfep30YnWAnvPglOpY3k4lNEgPhJCbiG3RWVLm6SDjNG
xwrO541dYGHa6P1ucT0Xj2scjGuaUqEbWanIsKHmK220feWItZldiY5YdVyHXb6UYAgeHyQ3fzMY
KqW7btqHgLTPqvoSvrWbG2rKKWIirJe5vbdyqhWSXveubToE52Lr2Ww6QRxlXy3XlB8Nt2SIizOi
LwQgVSBXmWvFX1Ho73uy3V6waXdEmhscg6S3KqpY+zR8kvJt9BKxk+1qwgSS2F5oTCMxqQdFry8z
EJ0og+i8htmbv1X9TWu2fnQIA2dVOlzo7gXmoB9fW0ru7DS0Vm2Bz7dx9N+MRTe1cnvRqFXrRB8I
/PZN9Iu7AzFDt2xSAGPjmwtWG/9OMNVVslAFDB1Yb5/gMmfTLNpwU4W1vTKDgUrNFucqsgDUiZH0
tsRAa8vJbcRNC5/zUpSPJqDvWZM1rGqabpKjaUBu+V64KTr9SerJS2+VORAZ7uB+6sW3Pdkrmotg
G4ZFUl8jVAgLqpnTfecSBy5JIAIySoaPfvR/Yke3r7VswouZQWHdH09ijJAK7nrT5E+aas79TIQS
IIMfTlcfEs3MNm06hATzXT78B1Sj3bPRuxbOnxHn3vz46KIiIWuTRbUOTmMWjddizncMaVc+hwHu
Oi2zHrN4eJyd3X0SqCNRLNmjo3AKd1raf0JxiGXajeDA7UNLPWM0EEObvDInL1r2N6B5G72ohHmp
BouNxcUxTFw1LiDUPvgdHYtIey9e6ISE4IOna+F5pDUJiDgYX/3xxUvD5UScZMx/rcEUyOVDTUXE
x8xFR4FTcsVbQhvhiXA7A6K47suloeBo0jfEB0vdL9ZNQA455L5Xq7VTcTIkOLpDnhWcWhg5DbrY
YATpJdAEVt9SEUEUrIZ22FjETFvNqgKDc/6GAjE93dwEKpOvOa6iGgAGkiwCFNJikvUpL4x+LWtY
yexzRuA7X60jhKgGdLRCpQeQRHjH0lPTMvkZ3XFJQ/iymmGZDnIizzdNolOzdInLaNlgBZJaB/pz
lt43Qq1VM0aHMuxXHk86thwx2oQ99Z1VMjUe4PYXQnt1wL18jlsCY3bEC9rCNnTtE/ZofvNwIaQJ
bP1b8SlJm3dZfXWBBkklieQ+GSJFh+mT0HxBoLQZ7WI5scuElByY0A61hTDW9BeJ+98WWHjBwuDj
JOa+sQkBqtxazO2oXbniyINnkZ/5RraJlQMxx0S6EnRyVuoZBUsJf5/Rcs0AQK7uI/U0CNo+QHah
rCvAtj0fhCWVJfRdJDMIv7CbZDU4N6xVi85+c1xsUnvN4zrNil0QoSuJnjz3Ocr6Ba3gWOmfeCUX
Df+WUbdkX9TLCfN55HPVs2rqlH7V9id6c95CksIJfxqnNQUQM3E6Zoeea9voDkZFQwgCBNUQIqTf
bGsz5330/JFZGsCMimXFUc7NfkNJKSpJ96SDwAnCkwR/Y/50jXjofP48QdSpL9f+tKI/lBQM+LyG
l05Cs2oPfr6nbwdIdz4m/HrM1vw7gmBVf+6paK8o5hdu/dWUB8fPNwaKIw6jC03HwseBuvW/U3zC
g86rWf9t6ftCkrGokB9oxg9WYTQz/mqIX3otIHHAXWAOxPau8WqSYkMZA17bhYgHZCfE2wTfofvu
+/USYwSAvIXNez1ZdJ7mXPGJQkn20xq/2QCF4RSrPq84iZvruRWIQw5tevayIiqH6btPITktbenx
f+CXxNS2GFsIM4eLxyo5aMSrwL+NrgLNhMCrUOg2OFxKG0KlQH21ycq54cWPi41TBg+lLsWLaaAn
6WgC2HhJ6NNs/QpLayGGvzlhgTK76RmGzB9zCvYTtMszLgP1PCV0uzZqjw5+eDEn01oXoAxbg2Sa
t3AwPkMuw2vS2e0zgaTrzkm/cblGV60J+0M7QC52bnduadjrp1Tbsxg/yDjIbnqW2dC1gpKJIbul
TaE/BsEKUXOzlS7eEJh+hJsxsxl4gedtFe7VG2LC5IZgcU+EOLq+vGzWjT3Ft3oy9QdNj7dGUsW3
+03PCcyVcBhRJvSzK5L6aLoadi5jCJ6NdmKrYlP+4QDMGdMNv3NFfgGfPU6h+tARHdqYO2cw/Wvs
mzVvnVTfIuIZvYuRX+3aqjIOTmn9TpI4O69rE8gyB7eAsuuzbkwA13AnLT7+lyahlzIbw7/STS+K
rgr2BU72kdLd878b+lqQGccbIqOa/x6+P/LvCXbEek1Ry7D89w32dtQuAOMgwpZ9VvPNNOS7SNUU
Gs33UkFH1H/fHcoEXNfM3u9P66ZyxvT/hKqtIDIj/Wx5jqIkNfTfh7Epd4kyp/P9G83U6GfKD76b
OGyWLYYjpG/dHnll+F5lg751ba/dGE6svddd8ixq608yRNnRcMC6Aj8EdDKoHClal7Z1Vzmrysu8
pQN/M9tS649pkRZ8zEwyXC+xFM1hjPtffoUPp9G8t/LSDz9FHf5EPVnhbKD2Lr9o4zRdjVL82p6Q
H7KftogdCIrBhv9hsvurtr3Znf1djXW4HkZF05Sv8fLSLeuZzWNhhTdlI60FTxOHVAOkIFGivmQu
sKerGdvSBb7MQsP+Eq4gdMfQFn0M4jylAQ5WQpu2SALVu0kJsVPS7VWhrkh7IvrrWlxQlXvbRiMX
PezMmx5kzVeq2+tYjzkhDsI6Z1rH0SYzrmUUjnDNgQOUKneYUH8G0fU3MrmspcDAtItEOp1QREyn
OAJRX4ihj3b1zjfVjR6JuaUTHUBpOouooWJMZSbImRUk9aHHLbLFur8zNGvZdnUGP9xs87JlvuKZ
6eStsfDEu0HlycImeOEwOZr14HrrtiCVh3hrxzrbXa/tjJoAbFkL/3y/6aMWRMPEy6aQ7N7hoPuN
FiagM/50AislBIygetbclrb1UBIQSAVveo3CXvqLKSuLuXPHQf8PsnT/YScHBcEodpqCnLX6/m/l
Of+j3jNqiB+eV8UTss8y1bZtqZHSHdneBmmYz6qRDDjEYRuys9eI4oqqmIut6kyOvdrRrlrj0TNs
pGyMt57srxU+iZUopLGG26lWtF6OMPJ/h5bXzuxpcrDjdD/K/rd0IcZb6ZEskzxmqZdvsJ7JdTLg
sfe1ebOfyt9ovnd/KJK3QG7BDK2bmeTDs5vWP1TW+iehCiSPRTPsMMYkq1GWVGglsfVMCCtefJni
XJnvuhka29aD4r3fTbguL2NgHOvawThUE+cXg6g++e0mbn32eNVi5Cakw3QA//1kKj5GowkWThXE
B8OXR0eI9pKS7YjtUD1oJSrFkXlTegXKwwSDfTF6b1ExaRhTFnkPeD12Ap3Z4G3QZ2rMq7p3tnpT
Qi3aGKHLNFmPprJvsdH7S4l4+6UjEhrCXvXvIrUBhrpu+nIrRMZlqdiQop/Up/4uHAGcqtw6ezbJ
PBylcEO1ruz3fm8+iPne/bvJZCOM6DuuvECV6JzzNl39Xz93//L+w1zYV7tR5f7+0L+b+7+leZZ2
QMi8+f/+aG8ExToSdb389z++P7E1x0sd5fG2ktHW9+zPKkOZS4JO7K2VJkBmIKOIGyCjlBcP4l41
l1nidZmE/dCydh3u9yqvm/UtpraDgzCOqVM/RnHgXu3ylHiT81iFRr5zamABAnqsm9thjw6aMd11
0rnRY5Z/9tSCURZsclC3Yk6ypMM/9pT46k75M+X4fuMmkMi4+PgT4/WXSVIcjBxEyZmkWDR1RupI
8ClsbTx03dkdqAqaIsuF0kehwUKPBrfJ/7Q2h3pHN7eeOT10nAAPlM/hkDOEtgmyrsX3AmphUldu
zKAGIKciSMNG+BRJVKSZtbRoLncpqEEVIJuTaBL6OKa6p/wtcg+dBvrijE20coB6Nn5HAqMbWe9o
KbVNHNO5OkZ/6syhDSaEZio7+WKGOXhh70TLgJOhRc02Iixz7xtSHpO4rXdm25zDrG0vyRwsqE/t
tKha0rDGFoh/GJzLYFf1uTLbXYgsbBvVqMKSSCBWN1Ht1NW7ZIneeAGGTq/eTjCnH76FjtHK0nhP
HF1Yt/0Jp4F9skWZLZFVoSqxBzabRDxEbRFwlkivacWnmY4SmyDVyGLQiFoOO05xDsmwraowQbQ4
KxKUTFexkJzgPLStbGAa0p94YL0hqyah7hsajcNv6/+xBvQhjgv4Da19QEgV5NAdhvDQwCfBMadA
jugpDVVH9T26WgMoqal1qOiWLnNv3/cMGWVOVYgZPTUoI+jKDX7N0npG6FtuyoHzPDKxRYn/Iy7q
fu9N1jbVxmjXOI1xELT6hWbYn+JOzx8cXAmN5M2Sbcvx2Eq2iTGJvUh0yGTKuDorJVIHGwnbjD6e
RMnOmGohiR7zXXcIgQHmr6QnOfD/uz8RcbdST2ZBqVWsT85at/sXFSBH4qQlNmJCq6P16VcjzWnJ
Kk2FWUT5QmqWwapAKjjktXauR+ySrVL2xezsdeAJ4EPcecPolo9UsWFQERBH9WMfxMPFAp4CDtWO
+hSRE79Bq03RHKg76/xzSUgosiCsVmmcqTOFON+D1OkR76ELB8IqqGmCHiYyM0fKN2xyyqquutZ+
1ZD5e9v4RRLdnLI6kGcTB2HnEyLRhFl3KgAu9ijTsMqWz8SA88IMUF4ix3aguoyhtuouU2BtbVHo
p1Tp7828X3pW/FAQV0Mq2WdYs38NGroD1dvVsWQmJokHhCK55Hb8pPdBvlNJBDdbprvBbRZGNLUX
wjw1j7+nhRjg12Wwth08K656sqO16UbVrQ5Ngp46rGuoFHf5nELUDlBwFovVJtPDa2Q75GtRerWQ
PqaXRogJCbc3nlKXHX8BJbJLeqE9BFOy6wWxO04oXxNOo4sxQHXgssXRsjdLP6t5J2iP/sAM0ebO
rnB6ECXVFGvkyxrjqpKtOH405IstG43PcVqX2ToLqWZtDcBZd8D0NGBHaUHRPen9umGhn5HHV7Dv
Rtb9wKEXMEVTlGjrMsId38+Fa3Vs/y1Umh9gT+gbIwuInNBj1SHk8nMjWYy5SFZmVDVLyTTkhx0u
uJB0CqRWiEjAUpPuVI7uLWwsf5FxQJzn1ApNWbx0enw51E9GS0qFjM2E8rhrDHM79NSLoLQK1qWR
oTdiKokAZ3SDeL1g9o03jcPcPCUbPBtkTZfRHoHPOfeI4sxJLUCjTCBrIsgTaYLurVdqTU4ACcre
UzGa+yFkWcf5uJdfA9WRZzFaN0685VuOhmZRFaJ5uN8tjXev8vs5VcNgdLLWOYEmxRDIxzgZnXPm
ItKarOe+Us6ral2QF+rWtgFNkrBsoHE4M1cJMb0mTsmlCKIPBER4q/3x3UoDsFeqh1dmzzuux2pj
ei9+PTmLuM3PJFrxgTaHCyljNsYSsAyJSK5WXMx6GkgmZv1URCVdKtjyZw4XiD4RLs30GftIUVwL
pxKUXvqvpWLAhmi11wqooIhj2upncwZXusMsuDIlJZ8mmW8YenBexu4z/eDUt03qe4zKF6erV5lf
fvVpC50OOLtAQ7jMk1Yg2yY9U88irp04/GsVBAHaMxud+09E3xK+P+07p6PHEFk3+vcQRIUIDa98
GBK/Ow598BgFYtNpXw1L4KmsHYovSQJflJl6GEvXwAg7XFxhudfS8tZ+isEqtUFBegXwMkjDXLEw
DIZYlFJ/MHAhVaClXprVSzJB91j3Lyox8q1q4yfDnb6T2EAMGxD9iW4pTc1xx+d5JxMx7NGx3Yz2
L1mw+Z5oSdJtWuCwwmZGVwOipiE2F3mL/7FqjIUYO5/AZqiLkWsIjG+ggQ/E4mK0/hsmef/AjjIc
hDa9aEGEDBfTcYelfnKCHi8reR90WG0jvUQ73ZLkoKaMpKFPuxhp3wPr0KsPtwy8I4lWz2YLaDDa
4EWUXRHBXXe/tllOV3qzFvkAEpS1ihI8WW/sFo6gRhay6zuKswxv4rMTWGdzTLxHLWVB1cJjVTRz
FGPoXbO08a91M/wSChLuk/ne/fEJM3CBXKLtmxN9oTnSbBbmXAJGyvR/bur5Kxd3W4+nBKQ4rRSL
ql4jB5pv0jj6n5v7Y/e7LnHje9PIIaKH4iBS3VuOyhiXRSCeqdDr1oOZfwV17j9ajCeE5eUXqaGo
sMS4N1yzW/l93R8zg3BbBj9gdWXsiF1E7OkOyY5Ptp66D1ms50ezQDwKscKXBW2teBuqGKn87ApJ
fG8ZOkjCnRwoIlYwug5BKOeqs/FAmbzIJcvvwaVHrRxIgC36rjq2HkiZUCROxUITZ5ozxfn+ld/M
e6vkUvQt+Y7xIH1j3d9ZuofXOgXPQTZQrVTjpK8Gnxqbz5MF+ftT8PtzCAi/e3w3cjhOvjcei7nr
ltIzsyS2ach7gdx2fhzD8fTfM/RAtQc9ZaKYdxhU9tnFNRaTgRALRDa//Hu4Cppr7vji8P88bgrA
3EYj4eL+0+Pg5WcNzsXOOvPNnkWbafuG63GmOUHH7g+7GJa3lNO0mzw0aOzViJtl4tMP95tAi3Fp
hLp+bx3ltuSd5bg6P5yJEktAk4EpTmH88O+mmDJ6WK25LjwISn3Rt2OlU/TYZ/t2Uk/3J4ZOwVtH
WajutcZp6lpW3fmFp9cxOhbUJt4fut+kDu1xdYZCDHOLvfBdX+xqNtoY5DwdUAAPJFHWWr2tSuKG
HaQgKE/tlyKttVPnsh+XnuG+uyoLl6M1RccRnOpdfuPSxUMbQFZG43MYauKV06fYGFr4bWa9OiKE
qZZlZIxvvk21tkvEy7ae704udAHOWO8hJHDkVWEXGssRGbKyzqOPIPW/Z2GWQ1sFx1N3V98kFZB8
7QkxvcVGVWPEstSIC6ixqSI18XMPlVz2mgu1NIb5Np0i4wUHKgdzDtU2E0LEueqSpZzvAjTdHwId
yXJwC/xGPXFksRtRkMXjEzjPNghcpOX4xz6MSq4zCJtnr3rTcVud/KT9v2+kJCkhiR30HCnR9Pfv
GqP+v08hSDhfFZYJGc+wxKjMD9//mbYqL7bE4iBRR3bS9oA8Mv9qhQ6WbK9Sq4zz5akoBxqIZql4
WMbb0SvGRzXfhOB/KOmzTe86Eyp26TwGCt+I54pH14HPJ2Jsr/TyFvizu2jqu0Ulh2qdNxS1w0pj
F8xGwbtp938i8ZY0XfiVFsOlV/mlIw3rcSI77tHMRbgu3oTbVsexCnUSR6mv7Hy9fgQIAS92UGyk
A0YDjSrph/sNQ0y79TUcS3438gbPN/++W6Fq1qdUYSP/3x/476su7ldxyCL27xuk7fcPQb7yyiS+
sQzEt0nmN0fz1Kmb74F2tFeZC2B77t2flers2hJZFJBL/2ZnyJbyvntywqECscFc4Rpjsw66gEpV
UWdUkhXYY6e62cdBt7kLiO43QF8CX+hAo2/t6Xt47aXyNqIq5MVynBe/qdKzk3B68tK+Q2FBRsIU
OCf+6mI9GKbcujnnV7+dZf6gEFrfEwrUm/nOtZFwN21May/aIfK2mlXvwfxMgc/lrVLKmLVSbVQ7
FQupUDblSQqFHfSvk27OGsarFnirWGWSok0+uohJvXOfXgfth8FS36LSyJdBpr5zaX224A0bbSL/
r0KUQT1C6R4DJCdOyjUgR+ZREjWDMiOER2CFbBAv+YPEEEw6wjkixC2Pcv9gZ3zKar18TDmYocLk
wA6hekC7/ig1IiUqd+AT0g4zGUb9XWiz0WVmQ3bXHLBtSy6HQoFm+MzPC5IFkgOu3g8rJraFgX7r
k9KPmQ1ctZY/sPzZzk4uWdZj22BEXze+V61i3tylrwsioADlTlHwFilX38WcJ9x5JAE/+SKUPCLB
wopW5AKbXDTO2rRC49bH0BVdk/1NRNQ/+1BGqRu3mPkxzOm0JJ9svGHHEkuUGfvjrhq/Gy/dh3rQ
HtL+qbGs6uiaWMCk4XF8pgC3S8XG1wvEUsLf9oKsv6r2gdaCVD8YafHkMROvecPVjvlNGc4rk03B
ZNwXaulT8D7EAip/MiBRGvmmM+omfjArsXVnKfuBYMyaBvHUKu1DNSuescsfLcsD3CiJjVCDnR+N
CIVBRxEFG9DMPiBiOdCMs1RDc/CE42/HjlUzUrHcli0oWV/cWByabVSxu9M76rxUtth3UfNNCE21
yOs8WIWcfuGTNA5rZvZHWvSvljk2eFchbMvSp4ww7YOpEhRgrJAI6zChjSOOBjFFmzBloaAFJ1/0
XrAhcYJnDYhRCxb0Cm5iq2x6Fqoc1tBPdmOODEta4XF03X5HGGrLMWp4R7uRwYVb+qY2FP7DbNyB
e9WLYg6k05uxWnEcZPZeDeigvHRbk1RyrnSb4AosICmIxojeceOMoE6hLrwLdQuko3hGutZJZVt7
HOCW6IOcBxHjj+lIyVnjnGuvtkX4f4mdfeMQjIVLll8Tp4v9MCrYKLR5lEiE2SZU5WHiZK4TwUXd
Cjta6oHGlSXlNrLr1igSmyW/S7OzVH5ixMuXfa9rG2oFNkNC+q7gbAJKlFlkYsWCHckxyxJdavhI
P4hDZEPzMnUjTipzsnlZUcyOEujTOxduqV/FmH23uaqWnUAfUiJX5bO2zYaccPsczxmT0C6mFeLs
um60Bhwj1y5g0fAyZjPHg9rQcKNptUOmbhaobdlxrrHQD2opuSEAWegHZe4vtVaODwJGPKVJnAWB
lGrGr92kQoSysUDtCAp+HX0ksK0paYWMfeb30XiqXZhlxosQ+DGda10Q4WfEhA62RSyQrp0dSkVO
Qc8okCjcxygvrxpRsCh8jWLRGaw8SH3IDoJxRrvxOFTij90EH5Wc1Lp+KQzE8Q4OkIVLRoQdPMc1
7r8sC/xzWsq3qiQdxouT4hx50ZdKzHdbZNXWxDhxnlhcDWakm6dmr5JAsVa2JUNengdH0JJin+r5
qXEEMV96tGVnXAjOwB+0U3ziNnphhE3O9nxTcdYmptNfGg5YmmUS6TIBWrT16GCKwtBEXs7GLGK5
J0a2WDvZgWyYe80Z9gzFv0jE+Y5Uc8Lh9ai42CQP6JJE5CDyHqJMWSt79P46jf6TpkEEt5csnSB7
05ymutLJvaVBmgzR6W3wURxJkxwkEPxbEO2wYNYHTpJM9n7dLDzE1zvRAIOJSqtQt05X2Ng/BhlB
gEL6KRmJexh1vCf1FF3jkSaOzhX85p0AjwiFto+L78E7ydhoHiJX4C8mUyhQH73RIDElTz4KmVPa
MiWdHzl2W6XYH948c5TIqqNk5dITitBG4HQMkcsGlrmJp8LY0cLx6Uyje6hHqrCrgWlxpvOBdG3H
oQt+ThKqmufMz5DJowgVyMIoS596RDPdrC8h7XPZkOPC+4lXQdfAHATXq06mzE7PqhWljNY2gvda
tLYgtVnVZ/qmBkYXaS1lgC24jFuFZRnoec68SHKO7GELUVkU5QFHf3CoLQ7CurYdAFMfQshvm0/8
Q42HinrroQnN/eggCCmjOF1pyjaPbv8nLqz63OiCwG2haHlmM1thX6JxOvbOMdUBB0kW745eGXr1
4mZNRKG98vXyLXRbpM/j+NEpASIT43vtCeLBIVWj2yfmzesylAh58hc9U7+xOXqzQWQ1TPxYrHWm
U0CqdJjjCeKFM8ptLVzaxvz4V5qmRP/bVjhOcAXHGnl6mS8WyZj8FlHqb+po+GQyEPsZ81ZGTlSp
20FP5dpjhTVq20kcT30f0G5NqNNKGMmjdPRPG4Mf4rH6OcceflKKOvrU/JPowxd5GVutQug7xp25
avGzo7De56OntnHf1wzdoBUkTJOvUe1FDiZqoD5fl7HhbMVEAq5mlmo5lej66oG/KUCzCu2ofWla
bO20xHXeat17qp0UL0ulEZxBDOne1t1p28/ctkTZtCkiP7xQII+9WdAbIEdj3Ak5vdZtdjWQBveR
LdeDyljnpdyQYEOZECH7axBo6H5A3ZWsCf3t01US1+sBA9NjI8WTq5Ta75iwCWxQ2XOQG0SFebzf
7AhbQqOyNdIGXe//NDny/wgUm+Hpmd7pyD56uSCzz1iTe+c9OJr/1y8me1FLwhSbRmnLTPdfwwYN
QFJr9CKgaVaALLe+1H0KGT+yUfUPA25o4LlpiavEOHK682nKAvikpgKQp33WMQORrTLiWhyvRpG2
G08VeLexSfrDW1CmzYqidegnokM86J9Fa05fKorGRSjephRZnJtlpFxUvG698zniUNqQf90ubWXi
9c9MAn2UtZ7i7jZB00Gwud1yFDMhqyxr4QTNb4rJaGG49U9dsQzoEnlx+2VZMOfI3cXGrP0eWI/L
MLXlSavSfmG5NSK5JPb2VrsRhkUTkBs/wC5+I0mc1pKToJV18SlM/b050F7QFj5WLo2D4P3Gjrz8
GkT6T21O7qFtAWzr+pW02h+yNrSlXaXDxhcmxemwNBkus1VnaqhKq2QXOizLVpFAZqQ9dgbnNVGC
P4YDGOriajNFP4kru/NgaRxCdX5DJ+M9RdK6zdHqmkWvHXMYFVKPaM+ZWLzzv7YKt1VtcIyKyy+7
N784hSTrFIM61Fipjn0FN9MlH46a+kvLhKF7drSxNVtQqJ6cSP02EMdxouojRc1V9aDGId5krdM/
A3HCFEfjxnNG4lZJxHjVcwfdseh+zbSj19w+l23TnzUNtT3zArnTGp6+KTljWp9WqKhSLApUtCAV
WRl54aNGcf6kbA/gY2T4+Lx2VgPsYwzubjJr0mjSkgwxuY8CohiRgo4rPSLJXWuQf2oVvsOy5RWJ
GMlx2a5CgYknaIxbG8TmGkJ+p5oopD6EzAUr1c6hx/ZOCBo8FsSVm3yTRD5ByHNI9BwAYEI1sUkJ
xgSW+IXnN0/sBeQoToxqUOVPRmjTSZTSR5NV8Pp85CtmKTSqjKI6jKpPyFxJrI2oDMyeIjTgDvsd
AyPkQQEea7LutC6HWqFGWsjc4K02e7mptCkn4cvaxx3GCoQ/w2qMv8OEiHVXNnN7lMKsJkd5U2ZA
P8HYb4PCdNcoU7tzExRoxgkN80oJvz/fQGt+umbubFXKlTqnT7B8609ZhTQ8nlisMmLiKs1veCah
vbDkGa4D8P1sKMxl65C9h9kD3+wc/2f7AbHkXu1vHQuvXufdKKzUn+7BaKKf8+IyB+bWjsoNue/O
1lUG+rsR1NuOs78upSBbL1D7KoLxzWdVc6Vs46C85jbmFonCcxazST/nqm+UtbFRlWcWZeMBjrrI
dpNzUWL9GXuD5AiU3l2g0pWbDtrFy9khs9rKX6Pmz2AMzlPkC1KJQsLrCFckl8ni7I5twF2UheWu
Ej3wH6McIKSf/5cGc+5Wesj6TCUuJj3GeR9v7Yp8PbeEpBmcuLhQ6IeT2ELRkkKRxKKMr5bffZLW
d6G1xjkoZvNZdHZPuPSkXq0szCsX+tZ+ZBv0bL7iqYnyks+CEE/3ZznxNGzQF1E+iem3DTTGySxL
d/lQc+7S0ss99m30tYd7SqFrmQcDPgLZptae7y/6vWYlMAUCPnK66I2qNBKWaHMrY8DqOQjd72jp
ChJyXMI6fGSNVXA90brMLRRMnnZssywhuQDCp6nhdN26eZAics+Az3PnEE6yuRDt3tsCVLO0NTIi
Gieslo1ZN0ui1VCfdAjC5xOoizvV4a9bsnIyHs89RK1jI4lv7KNWJ5dIOdNBMHl2dY71yUrTM9Mq
+e1YJVKb1GrKxrx83QyavlO1R4umEeI1SYTzX4+fZTsnu9Wgo4IE+isJX42qnk4TaqUt+ftvLbnc
h4ResU2U2f0WqHf4L6NSBcTpYy8EiWPXPd2/CmPcH61bF4+D9NaR6fXPPP1+EYWjml1znOLuNx0L
RVmli4aUIqLk/VtWBsYhAH1YTD3DLEUOKRdwLGAlvXoV0vHaSY0GP84sjwZmI4gaV3/CDILdzIgp
HS0YPguQ+OMkjYOnozqdcJ3upzYg9AnblM9qimXn1gSW/mpP437AFSnnNPJE41eLYAhGrAiLKOTQ
S1LhuNElKpDCRPcsEe4iwI5HEn/nsiYt7Uh0zOaALW80Nv+HuDPrrRvJtvRfKeRzs24wOF/cKqDP
PEpHs5wvhCZznmf++v5IVXfZyoTzdr80UDDSZVmmDsmIHXuv9a1ex1pfOF6CkZVdJehJAfMEUmov
fPvkeUrtM3Zozh4KIkdFCjvUe4GGiBALbCS6Hq48z1bY3im77Tb4hiP7WtEUZGu8g+fpd30Tegii
me0O4QBgFDlj0ZfGXTXY905K1VFRJ+LiNI455iGGzPmqaWiVYI7tOSAOqJ8UzB16AiVGqHhkUfGv
eBKQb0wZreHIXze0MHjNAwJEcmOjuihlEiW0Pu+4H/gOByGiwAT7hBNG6ZWXu+K192KWEIR6y7Hz
wUnozvd/R8AqSbYMBpUJaVwh8ixUeI+D77WbcQKRp16WrACp2Tsbs8gjFQ9t0h60/yLNtRR9azhs
FZGO2yDv7ptKHEhU47o1lJt9J7xNyOz2zGGg3AWi2NdVQ8ZW536AUlu6zmKO9XB9z1hyh+0zIqph
LUVPHRwOxc2cxJC3Nb3XKZly/kVoQ79ISOCChg7bKBbBFTUrxfXg3bKTQG91R40N04n3n9evePGj
0G8LRiPUlgi0HAJ8DfivK7/GJItGgLtYkXSb+GG868kUI4NBvaC3jjewFcp12g0sI6WCoq6sd2Y6
ujcdsKYED7IxOuoL6wZDgVEbtqNtfDS1pjzQ1AcCNH1eUJljmsY8w1LeOUFm3UStsfNjby9JOltg
JiuQd+Nnd3x9rQUxQiNm9lfM9S/TDr6vPdBYtYOWQZGYz13FoHzNPwpHx13OY3yZP24ra6vd/Lrj
FWboOLVyDHbynPnQ2pWMnZFGWPT7E7x0qEdz234YnTt3aPyV2tnVbZUBRfpMAqXj5azqSrG2n3ub
i4AlW+LKvnC69ncoeEccqrq1jsgW2UQGTpqcwRYTELPYKfzxDtkx4BJYVssmR9UcjcbWifFFLlQl
fMfynGwAsax6D24DctrSjuklNNW4TVAV3ydAjvfDFJQJIhdclxCrFnMTmvzkIiYe6JzvO+8Aiuz4
4OdFGhuWdujsfJO4nryaI1+cEh9bb0ljSQKwuVILd6eVtbJSgqpdjdiir51K/eBfh7bK5yBo8gBc
cHvPXI1Dpt4DdqCbXGrtTZRlB69Tn4jj7m6UBlFIpnYvfeeTLUBnobaePiHJ+lRbjUHqnLuaDA4M
uQ4eYOQJks7OBrixdSlrROyhkqCpVBhMOqZCGC6G+M7Ud2wyrxHi6qdxoI+NdYNUO4RUYFin1buU
CDiLOnnImJTUEyt9xM3KSJ3SGfcz4UGakVHJFUF2isJxeLMVZdEMMkSe/OqBQbtOGzR+Te9ZJ7fq
UVc3EyfMrU6RZTIt1zwUmfCg4NxCu0LjWNj8Q+GDzOCF8NcGsQlwj+wyn2Gzx7Faa6r+Zl478QUx
ZQhD0IKagpFnZBwLcOGSTluyDMJ6lQbGeg4A6AOAUH5qbD6fNdnguk50/XcCKyxMhxq0m6TGh1Iz
Ax2NAYOY4nS7PpW/N0EXrmFe9JcsaQ546igyPJxcYtT0g6+h/8gHDT+eQmcpDIJ3PmjtSegqxzMC
oFWIOjk9n70ijWYnRIqZPtLB2pMK6GNOTKUrb9KUjK5KltlNu0sFgW8KY4k1mYgoDRp9oY01PQbN
SHEYCGXntpyUs05B2sKx85QbQK2qivei10W76jTwIFZbLhEx9FemXRyrdhv3sr7uaiVcFkFgg66m
Ukrwy8yf1rwU0hAVr7Euw5UzrQyummBBMI3mEPUT6ThM1vnEpaCv0qJvHeWbpwFr7VYzu5jbzlMn
HR81b+9f1baEPNbin50/tghX2drSdoTo5te24PTdeNo6DSt1Z80rVUnqX8HEelNIvDn2xJRtcwsO
suGRH2A7O0HkEgX661AHwSoJ1W/zv6pKw9nqakwTfgrOQfTbnGUhSfrkrc1VtdyT7zhuysF+82r9
Xmvs5tZseQ0C12fGi9iZaryvrvGmTtCM8kq2w17mqbnVeyN6HSpEjkEa4U/tcnXtNXF+GVIER4Fo
jKumdb8pMDVfe7jEaBlEt1V5GBZd2ScbgPfAZaaXp+fIhDEAL2lYeEs/6+LbKCcwbkCllRpVeVO1
TADVxLy11QGo5tQZJodkldupd2rQ915BI39VhNPscwBlNLlBgDc5ZJPB8lcjgMNTRFIUHTRKb61l
0+4oFlfSmqw5xA5f5o+GESUKLAJBymkSnwnR7MjSjo5eRCkUerqyS2SYYWeg4HI4ChwVIzv7BfTU
vqquU/DXQMC4WDJ2JlvDGTPDqoHruDRCrdgnKsjTMoRjH0+g5hF3L74LaJkxMWSLKEHhoo8i2HsS
Ukabxrhjp+DnQrVeAEVad7XBoiBTf5pXgmA3K5WFBVrMoch8E4NEoaPCyx3G2bB7ByfVgawgHZvz
m7vKHBe2XQSnOsGtJ9Xk0Riq/mVeARhe5ccex++6KXgzBj1vV6JFAF1Llv8q7An2woiDx8+Mr3JS
WimpWbvirkQ+rmnjAZASa7JEsafF3/oWbYWJSAGDeoz7OE2TU1AHI4yNASWr113yycSX4k5bqXbO
t3AUqE1dQZxZhB/Jz8r+HH6vWUzN6JtVDs2VE6TWMo2MZAduH4M02+rCwTp8qxvF2UEQQKS6eqWj
/1qm+Ho2XKK6o2+9GIpu7Vsca+dPvPT1DGs/3vc55BMthrkZU0FVOnbmmd4mhj2B5tCmP7POyzLf
Z+XwTtfGW2ZqW5L29Q4dGC1jS9qAAeKntBVn7VrorpjOFxilUqz8XsVu4SoLgbrzmaQbse37oMXT
OfrfBIwuhAY8UN3tWLjOrcB0tsla2V8+P6207X1ErbwRWtFglQESgFDo8wgLOPZosfjCEt/R+u+p
CaCd5Hq6g6HgHSNbpxRSS46WLLSritJ9Pe/H+Kf4Jjgrxa5Bzsqrx9nSQJZdvxBpJvf+VI4Lo8bk
WikIR3MTi2XfLPqBR7OOjbugMNBdDQbXrqKjntY8gN+luApqtz2XBZpyBxbAHEkw6hytRxJOdy5Q
kQWYHyYvHBZ0mV3TIXNWpYOpVOEr1pra+eClJ0qXcE9ebvnXWd3t9Fq5AfMaMv1q4ZMEiF9wDdFW
BXCbK4l+Fzp5i+moVDe1nzTL+cDZ+uG17TfVyasKZHoIsvbzITWrNMSrXnDXDdfzs57auHa7Lof7
E/bXdEmt43xEBUqNFMyUJ4dwoWveNHVFk7gkwQIwf2cpbIiTU0xBIwtqEvukUmNOcPDSXGedv6p7
617jNbrV28A4Ywa4LYXa7FtNPdGrzZcNgrvDCAEO/aJSHRvDeyy8dJ0bAxbvtNFPtjS+ZVbPEzGV
UFrL+t6N6hFaQ3ms0mVa4TjzdLqRIEY4+Qgf3mnbH9LKvhjAVEiQG+DIaz53q1VOoBeDM2w/GgmI
/9HLGZhdJB7SoFT1K8TwLSrRSNkT3qIPjXHy46JYfXYIGIJZYNCuwlp9DIYEKGIbV1cp891z6U6x
g9/op2RsaY5y7Y86ZgptfJQt2nUUHCB2zQaxWeHV2EgvXolh38aV4MVy1dowFlB4uccOhSpq8ni6
s6HCYZmfmFyHS5119hrbjI4Qq1sPYDuMMlYusdS5LbbpLIPeqJ7mpX2s68c+SfZjGKnXPUK/ZaLi
Ks3HbF8bhnabk9q0Nkn8AzsbawfhKW92Jp7GQPivhs3IN20A9aCuuUcbUNTIb0xY2NeiKB44WPUn
PWmLrUu4A1Q/2kRDCMRFFW23l5W+GCpc2EMCsfOzwFWy4JvCO/qUFva4CKLKPNMDBR065N8KEXdX
Y0mQYFT5yOe1B6sF9F8PiX/BqGitZUxvrBkt71Ick9O8fXQ2pJzPxT8yR3erTaM5u67i8/xfVYPL
tMWRuXP9Vr8oZfbUCBk8V2hIrb67jnTkm4Q4wi8EmM9FK/y7pE1nvUHnD359x2l/w1dsDArGSWsb
HPEX7ugNZbsGzs6x9xX/yOmHgAdULq2678cyuOUsED5GI6fWQjxaibkLwL5ptknkt6S76mVIkIdI
7U+dMSBv6L0e/Vp9X9kqpJauuMOQwhwBryk0C697pAWDxbns9qELcGZ+TqSHjb3uV2YRpYQpxIDA
W2Kuo8h7m49SelC+Bum3+V9Cu6TepTpLYtfc+eEoHZa4Pjyjs97SXFJXBCswMVAYOKQeZDB9Cr+i
bdaf5wYCk10gHDxsi4SI6BMp0N8LlVGcJ+vwagjy+djDwcNWIfBZPaxH1r+7FunSOo6UdqP2Y3v7
uTD75lJqOIvnh0uBTxqj2O8KHPzoezVvr9ZUD4iaknus0zoF7nQoGpxRLilJvHPaPDBbW3idy9k2
Vn/3a9DnRp+/m9NrGCFi2pJMoLHTNv4dDIxFn5fuiQoLCFfLlu0X+97AlZcUxlPsucrjYFNY+NxN
tAeRc21RisKPk97bGD5KYnjex5olRNRRemsPEcdSYrB38+IoiPd8Iiv50cz6+Cb3TeUG4NhNlXXV
c1gwZscC5m1UrBbPgd0jJFNEAE6q49yIiGzaw9Eln0NAWMN8QJt+yQCcDGg29vMxUEjyi+JU686K
P4BycopHGy/IvM2MIbxrXW9Io4wyYgg+4z5sXTwVAOOS0K3XThygHxvibGNUDIU4QK7n0Iu4Lo1D
1ld30pv9D0LF44Xhrs2L479/yRMSCwSDriNK0GtUKZI+hR+dBi1Tt5GZsjgPAGeBiK5sl8HlvDGW
gyKvqMbLXaI5cpkwy/sgvgtg2VCCG69GAP8+7ESbsfpJZHrAYNkvt6HDLcMH0x2kmM5XFarazAmY
6NPj4vikZ0uLIExr6kxbR9hgzlar60PrBwokSj3Fmu9CYREpY6scc0Ig8mib6vQgsozi353aqmFn
ZLSnmktsm3LbOnw3ExXdQpp5faG9lV2LsuHyei/4PR0hkyktOkSazKw3Wn0bluWZSMPxGlg3YN4Y
33iASurANFO/Z99xV46G5LhxDPoqlAzz0ccc6503xXubYqh2JjQTGiJYRTLP7HdVh+Ujj9v62Iy2
v5rsnJhqe8jTKXkJ6OJey0xplq1Jm5RnLXpo4oMzxxdh5QTaE1pQhHIdsw3kWa9Vxn2edfnnDq+k
SGFrs8IpKtWP+WGqTAhwYcv7Z4i2vEnb8C3miLrSaMKxIGhPkevDNeKjZWddhZrwnwdgU742PLOe
7XyjDJdeJIw7zRvvYzAEB9p35R0aUvcwP3yJCdaqyIl0l4aEro5WT1UcY1uGyKxQCpP+/m5G8Q4m
BIbG/jy1Cj8nEnhm4Txmnr+vSl1duS2VcBCN9ZUWVje2lkV71Wst9njbO+s2+BtAtwTZTo58Gy8+
JgvAG1q1SMIqOesukh7IN+egy7z9fBtKBcG30asnJmjMpW2N6oBQUtAK1TJQdXcrusRdzhFteUCB
RgvhHj6UtcUB4S/N2sDtxcnRIuxxJ/CFkK6X3FYjc6ogEzeemZrvwiyvGg1USk0DbkXdueSkJi+R
jb4ryyhyQ865Xh8p9zlD+kXaI66AnXqOcvtSaC0txoAW2NxLhXHopxe96v31kLbvQKwmjGZNDJOP
IwoZVYfcmmi2JG5vuinhFfhfhMxMyAc3dsMNPyRpJNP3sMWy09x15bbaA2eQ9yihi4wEfgS3wcFc
BAqdXafxTvN57rOzUPyekeh2W+pkBU02diWRx7npqlEAT81PqzMmr0/6ncZmgwpdc85DR37A/JDN
VdG8Oiq6B95Mot2a/7/IKui4xObNWFhPczCuHnvF3o6wS4IA3nAYeGQYbfMhatYVbTjwGCWU8Pm3
MrCJnkmEmJiI3yJ4hE8Nh1LclMMB6d4RA256MYmOuahs9vO/N9ogeYNQL1ZuKrqLKYwAaRKBBoDN
abI1pPCY4RDcBml+MaWPqTBxuFvVpMoV1UqYQb32hjbbor7oFoRGPCOVx800sM/Pb7RRGOdCIztM
GUkRbcx3101uMF83bPpkO+fmMbda7Skb01sswLBuO6tlRgIOLIxqdOxhWuyNIXyN6izZq/BkrmoX
jRO7xx7fKWhbQfeDeMGVZ9TfBR25Wxu34aKKNJWEGjpR8y2c/y2jJbLA5XRx8i3Rnub/0k1cdZ8d
TxM9N3aZ6ppgUfRZkvZvkar3sFXcc0Zpx7rEyGH+CgMJXhTDzbA9Tv4B+W+IrnCKBvW4VVr06EDL
gyuPF3dLAgCKqWlBM+PoZUSHNcdJjcQvFFVEdh8S4WcL3dKU6cEZUqbVbr7khAHQrjMPQg/Gzefr
6U0c/BL+ap600XJe3lE05Sdt8IrjZ64pEkz9FGQfpeXb3wQe4k2OUF4SKQNaKNp0oQwPbdLfEQn8
qFNSzseYNB7Gq1ZBWV5uvKbgDCp67eS32cgxhv9OJPPS6CkGy3xGFPTaaWhOP8uU3MnhbTpBd0kF
74tZp8+RRMpuBpwblRA24Vy+Yup1KAmsdlPHd5pCOEUxYbzmNy7lOIwvnjb9UN60DASOgz68BZi2
L9iYrEsSj8G+0lW4x1H/kov4DGqFuYJKnAaPqkqHk18MnORXWdNz7nUWsjXlw2iLy+dur9vypMGS
aTnsXlWpXt6YPClLaROlMTfN9RjteMdGGST2saHIoXMD28NTU/Mv0uHlH1NvJUoCQ7c107FUQ05B
n28vvD9e9Y/f1P/R+fGgamSqwripQarRQ70Oe6AqpgD72EwTgzBDivU5AyFxOHIYHDDTxlTlIkCt
ZJ3uvSoatr5C4Eo05QZqEUkvQZEfC+KCz1ZDS9kfN79OV9WmgNEf01WFKVVhW7YQhmExVfxy3UMC
cBv4PtcdMs40bToKKEaL07xGiQqpVGUJ1Il1k12MZBFy0s9bcvaiDOkx8YhZ1wMNdZXokFXqIXdT
46iEhUZ2uQaAwOwQqsIoD0jl9ZA0oCKtDzJHyjs39UcrStdKIUB9t5XPhKlWtz5AN9DFQMjwo691
y7r99U9sTOnVX35iyb6Id2fKXNXnO/nDnaKxG9twr9SVxowdNxtnTC0n5W9oDSYjJvQEL82fpOIr
x/kPpzQVEXX2N8cod4OgaaUat5/5cxWawp2RGM5h4HVpp3mUZw5vAA9x2Bldtctz3HciKur7+SDq
Peh6TSeoNfVjH5k2wDSA+I3AvJMOVrRBI+DufTpGJ1uzmIsZDGRXGgrgDeYWJqmVC+Ej7PXXMRlA
dHtkKAFg3tluf9eYvb106kF8SwkIwWskHz1eJBM2zNErW+J+avi+miTnrNZdnIquPMVNOaxzi6L0
1x+xNP/4EZt8srrF6yBYmaaX5YeP2MNRMjQ9YY1S0JwyZZJd+UH/IiO72TH9WidF/jQvfQrey4Vh
hyTulowtYiOu7xJL4D2sBuKWprNPHPu/Z6F3ti16h3Pr+5uX1MNJuHG9ynQH1Vjk/i7VIr8Vnv4X
r4ecUpB/fljYb4VuOqZOWezYX36SNAmzIiiFscICo+1tq0OZgOGa//MZ8mG2aDMXqlSl1mQSU8Rl
Fgo/4VgMN2d0I3FNNsFgAeJR2RAqiNJvyb5vnAwAdQpGU9QXzqZKhxsfHdfy17dB/RouzLutkcEN
R4tVxlb1KUz9h9uA2pLwT5b8lUeo5nwXiGdvGgc9LUSrE9YlTBAUQSiHlOescr2tk6vhlpcevJni
HGxNUTbaAGX/Ly7sT1LcNdNQ6XMKzQFS+mXRMeGV2kk/SSM7jvXze0OK6/d/bT1musdJOfzugcfR
23Bg6BQs6W3l38xabOj9i/04UrFOuzQknNgWp76tO4Iop8ntry/1T9Z1TbOlrTnqlM4s5ZfPMCzJ
yDUTotxHyoisIzdlaMJTmBrISGwUk+lEP3PDGssvtdQiJfFAjoq2n/2IbDkjPHwEh5VU6MDCwFU8
4lFCzFXpSJ8KIP/aLun1/r9ctaba0jL4BQfYz3eeEWsj6rzlqpkRrEcTgX/mmATd9HUG3Ksc9yF6
MDy43VVVedvOrPIT88LbzsY6MwzIy5oazajjaQ+Feaj81lwD7qOz2JznzSio4nr962tW5R9fNQzs
mBR1VbB0WF+isIUVNqFSquaqSIizbctpoMNYalOWZM+NWmsR61LJpdbW8bobbGtXJ5EDSt2P9lme
JH9x49U/WcN0R7J4WZrh6NrXy9EzYfm1K0EQJxp9wmLKgETMTHkWjMeUJN5lAvd8n/m2dVek7tEI
5Hl0ihW8KvvVq2mfOb6SbJrJwtNiWvqLj8v4s4+L15t6QzfwCRpf8tujwM77KLb1FZMB++RmY3FL
9XOngx1GX7E0dR0T2cDROKdF/5BZgyQXMObJZKz34lcO0qLpL9oNXP0S+BiabZZPy86QTI0Ds74E
laVqWxLZbfuID9M+mbqwT5Kfj8rUpryWqPKDoJakxAANnwcRZeg+I4VzNrPuxPPCi+uGt65XVLsk
MOwTDTdShunGoGhVHuCz072lS0jfnoRI983SapISLFkd3Vj9sDn/7saBAko2bb42Azs5QZDR/yJh
/k+fPF11NMsRuq79oXZj/B0WRlOYuM2V8LaX1rYVUbD1RmRzItHLg20jThxGo10OwnJ2uRTPJgyK
g6PRVf71a6CJP3kNLE0KQ5pMn8V8sT8s2sjuR68Bkb7S1eJ71RfagZ5sDE6YFlOjmqcunLSbCloc
rTNaEjCCYo1G6TkpkjvTcPUr1oQHVejiSPrNqgiBS6JdR/8XRo/KSCQEgkr1CPkWeymZMobSCvIe
aG1WEYy+QAlPgatn+3lQYoTSOP7651P/WChrOnuRMe1JcL/1L6+5MQwM9gXJip9Cya4JrtIkB7yo
SFpbQbaiuNb2gB27bWClt0Ig1rXM8ObXl/Fn6zo7Oudew2SD5CX6eYUsGhrr9oitFfoZxan+KIxe
p5cSh3dKf+eXEFVoXasUumAjQ/Rs6z6lRM0zemSi0Q6qA/4kcAjDZE934H6QPdqShn2vZjThErN7
g8AXbP/iqv/kpWfyRq1OMYK2Vp1q2x8ejh6aTxhEIRqdkkOD2yHnhtqbr5AkQ9NJiAVpCXZfqGEz
PlSqQr7jqDyrTKnOEI4+yOXkfQoj6+Qr+HSkQWu4MtucThlMR8dSOIn73iHovB1EzOHp1xc/39kf
aylN8ElzayW5nZZlml+2UlNBK4EKnvd/qqVgh21rpgBHIhSjHV3Vm7kB5QPzxugQbG1VuXem4jzR
axrqSeLsm6p5j1L/3u6hrc2nDyBG48qa6su8L9YkiPhndHn6qfd5eiBGLYGbeZvaGaxzbQMxa4if
LKZFsFJxjnmesmZkTBCIMECseO1KTwrzruIBpAuNNLHB2FdIfLud6SJF9Xz9XOkQfVSHvUnvg794
N+ZD4pdPSNrCnOsN1lLT+fn2elIBGTMpdtuU3EL0ofE2K5DIlEBZW8N56AtGfdROylrTKntn2DXE
bNESp44+R0FIYHC0vcXZRzQzjK5VHhMdSxblU5T25lGmyLCj8RLmLvLcSmbnEGM+nQcr+7/dPLnV
ktYe7xV33HCs6Tn+4TmttW7MygL/o2Xir4ps+hV4Ql60UTzOO6mgZ921WnktoWOfMyt5p2HHNI3t
PrHM9RgWyiPC3nFlO9AQfv0cql9remmy/Bj031VNagK/888X1wZaQdfTE2sGhxgWvbZeo4dXV8ME
V1Vyb2366TtTFHkcrezBVuQzwFm5LPSWkaiNFvjX1zOXkD/eda5nWod0XbVtx3TElzMGypFB5qIW
64Ap56LjK9YBKpnRuZZe0G16epWrwChikDdUmCwKw+d4h5MLS44aHnFivQbSMneoN+VeFsVkwwz8
fYLCtx/I5yxykUEXCejRp6+23RDC1hr9LWxvd2sKfLHse/1fFPnW1wJq+rHkVDOzmAtL1aeN7odn
AOkeJ/saTkw3VIee8ymoDNKIGd/2PonFnoxW0ZCjVu0rZUWZ0+5RzvSXyJFk/DRrt1GclyEEhTpL
BRpO7HQRZTGS+Kfh107ZNrC2HpIsIomEqTnQPHxDepo9eAYsg9wgVQ75SgdGqWSYTatPuW15oYWT
QRVOiKtQBLJBZgybWcZTWYAKh9H3NvQmtCvBx74wp3II9xpr+yTCRKz1fT7Ix0UFAlzBmZp2UGZd
fDIoXNdkHoGqnQQ/lo8Af2KwyZYEX1t69N7oNW7svo+PBmd2WFjdsRr1byo+/EUehMx6I3SNZv+u
xkHGD5cS8Efu2CyPzhAm0ZZHCCQSEAqwP2o6nmW2kbSyCH8x8sOvH0r1j0c0zdYdbp8O2Qi3wpfy
crIeDGo+Wqs8Hey9ArJ+D+tjHxmcxZD4gRGyZQp0PSgPZgPPYTDMC6fiRRnl1sIR4BIXWZiFm8GB
V5sgvH3umTj8t45oXyumabFRJVm+HNFsqX1dbFJeEB2ZvrPiy3CHxMXkl00nf3ibLAC3yiuElrc5
2Iw93ULS1wxtXzsRek0E0TXgmoRQhbJZmUlqbysnAurhBQFyAnUHz24gpyc8z5/uf7z1/+l9QLOO
By9Lq3/+F79/y3IoviRpfPntP1d3//P+b9+z8m/nu839f01/9f986c9/8Z9XL239UfzyS7Yf2dVL
8lF9/aKfvi1X8K8rXL3ULz/9Zp3WQT3cNB/lcPtRNXE9XwI/y/SV/90//NvH/F3uh/zjH7+9ZQ3y
AL6bF2Tpb//6o/07vVCC6UzLod76j/9vl2BTN/Gvf96u6Uf81/VNn+E/frt8lM1PVzx9+cdLVf/j
N3J+/o6XkrXUVNk9bNSQv/2t+5j/yFb/zombtQ5rgqVxYuSP0qysff6a+DuFvEOTVQhVNcA9iqkR
W2XN/Keq/XdNZ5NkZmeRTmeb1m//++J+epb+/Wz9LW2SC4DemuayztX90LMyKa91RzOQQpMHohtS
fll4bV+6Ssswbl10QiVFAL145+VPSm2G2yItnqpRiEWpBPFWLXBZaGZAkFWOOjmHaVHYrHqh3m8i
yGm53RH68qZQKa/TsrkVNHWtsb401psssTJzCIm85i6VzXdm0ZugCdcux08vk8+jZoV4HuN6yXAI
oqhRAzB3YdTTV8hS57EtgKqFlnms5SNUtXLdErRZRwpSk2ejyknrw5Cy+Kut9utHY9KP1Ka1gu1W
qJb2ZVXD8uL1ihJggp16806/URLrGBjtsdUqgJGevgz9XD8aAmgSRO8yN9dZUH94qQUwzx2HtdOh
sAPd2Ua4A3WG+GrcTORNCw3HwQOUvKml3azwK7qHEPeRhNPhKMR4//BA/uue/3iPvxxZTc20eU5s
w3b4n2Po5pd7bDCayXzQJGiT0G2pOaCyXCLiCYYb28TP1CYSI2YUeofqXgC42ULo8dbCVne/vhBH
Oj+fSUyec3qMJm+CpKVHDfOlfAm0KhvjIGnXkZMcEpoQRgdIBAhV5N+zLFo7H5nGwkHFsMC8Irdj
CDowcrUIx4xzZYK63dD4maT+2qnvUqwWQvMbfMKkKXql80RxS0Suet/ocHjbTdeR+FO2SJLR1VVK
b5yttHx1kENjzdf01RxlhKe9LpwS9p+4xmbj0IaB4D5ggEe2yEZREELucpeNRONWB0m+R2AqOAKk
NyNk+0CLXhDWrnsteYSZC4O9dJ/PqawD3NiEFrgG/s7ay+/7ZgzJ3PAXcZOpD05cvhV5aa8Vuwr3
WVWSnxDFRCLTNbQj3zl5Fi9F2Vr1qt6PhQc5n6d0GVh6uadDRDSnmUUbpGIPnjqCVxGom/HTuVct
p5zYxE9uQ8neWmNE7EkdvvSFHp8r466G4XCfXjOFgTwWNy99bgUn04ZERNGDJmH8BnUx3WmGufZo
aB/BGEzKhv65CJrl1jOxoFduiby4NTdwFa7dHuOyPVhg3JKcaFy1RQEvonvYPBpiF23cpk6VHXk4
nx1Jhq8wU05pzUuZIFTJBEwfjvjvZl3celpnb9OcOzGYSXVS6thdtx1zJGQq59whdxelqY/0OEI5
0ZfUujTzdDDeqFARoeGnXBeDfbQHb18onvqCaoHBuNFhDtWjdk0lOyxRsx21Yizw0LojBkqiwwEj
H+tmS46fh4UbcX0mwm1Xlau+avNHqG9U/KmTLj3DdJFC1O+TSXBtNXcscHT4LNNYwhyMlnVOLKxP
2Efo5UcM6Lzww7JJbKKDcv0agbCz8QkxJAYBL2hl4KYcvbbdC/0qxwEDiQBLP0c2QgGru6Ez7+3E
vSqKCjIUJh3FtmkeuB7KsgzBYOjT4qKCOcMiQLT9Vg/uq59OFPWBJBG7C0mjbc1b9PMhaJyk3oAI
+054IpnctnviTHuEsS8kcMQIxS1nPZ2xvfqdt+d3jlX1msF46bsbDG9lUK3iynJXhezxsg7hpicE
lHLNc5YiRWg1vTAlNq6Nak4xBu41ba744jU1AKiscEGCVfG1ieBXaZIWU01KIJgaPNdko+0ce9yO
EVnA2ujmBz+rSYyX+jloQ/WEMO2FKf5wlb9jCRF4ThRoH4by3vqYrjmDEUiiX2MPec6d+uh3HpyC
PEKYXGEFQRlO76rSnm01vq8ME+SonIhLufPqKATMV9ohM0BM5j5KdwPT5TIUdHbGJrzX0hDqZZVs
ROzflADXFo7OD5RMUHQR2B+O69zjIEME0I/ppcJgMikKSMMa7iNKPR4siOtKY9xw1BmWwzQiCbul
Tpf9WmUSNQwRUSpT9HNLvmPkWN/D7jliAnaCrZcweDNY3aj9PY4wC72yHrReIzHY4jUo+K6LgFRe
JsYoH730WMNZR7OuyE2PjvIB8jyvKq6JfSLva5Hc6KN2FtAyELxJZjohVoN+IJJ6oJOKOncdgC+Q
GiLLKIQvXCUvVUW6ZeRU62ZsnhiMvsVj6T3g1MHqFLlPhcZhJQ43eam+uFEfLDWaKPjjPmLGCtPq
88rxlI8RWbESNXduK+HuDbhQ+jgekJxrS0vRoRtpAJh9pFE3Ic83j2LybIddctACZFCOq57wEzpr
LF3FBpGDWOkDDMy22al9nZ9QqDxZoQWfwlTcbai/N7ITpEBl2SXt7VvTz8lSiSp0coIYdRfQ2qEJ
CUIKkQyFkpTxWMHIWf8vos5rOW6e2aJPxCpmgreTg9JoJFnSDUuRmQRIMD79WdT3V50bly3bCjMg
0Ojee+2x3HjCGTACnvuhMk4F8zEqeA3jP1hWP6LtRNbWh0B1SZQXzruoOESjT1qH5FjP2muZifzV
yAicFZep7MMvF8XfujMQgtFIc1dDRt4yJAz4LmtBcbARU30P8G6JpSYqwA7vq/HLk+anwOAiazO8
FKm/Rfd/F0/OefYuoSIQwYZpARl13kdF8wL/mx+pJQ2x1wT6LPSBmCDl1iCb0G6H5NT18d7ygfqh
fTj5tf9CVCna5dEAihLaMSge5+o07ohGDiOS3Y7/Zgbb28zEchMSpFLGYNPLD+7iks0K7SFrC/Vl
B2uZTtNXS8ONnytx1nZrv01uftcjTjyT4FU85JY2j7kx4bXCKl1mzOZzMu8Gik8+5zTxCEwbUlkG
1PRm/pi35XwD5PnRco380Vl+WYLrHFB+iR8hUmSk89+HB+bUlISyOP79R7MnOC+o+QYNNsImEPLh
79/OVR8T8jm+TJj6lRu86LEt7kA4p8+NT3Jxbg6vFNrN0ax6omY0J3YwRg4IHM8m0jAnOnLyiNKb
xIkctZEARfIaTMR9lCZENaXPQRvZ66FtscmOwUvkW/dAcFqCnnuIL9n8OpJPhcbH342JT/SzQZi3
1v8im/2AS+EbeD+YmH22tYfm3SbYrQ5qZAU51MSqHB59tJtJ3tVExDSPdldPB+1+y6j5J1QQrWnF
UF/E16zFgNxYsI6r5jQPM5HnPubdZLY5KUk/60RdnEdMe0bqVdtMqAdd5SRoz0FwKmp9ZTJ2D2YB
d6CX/eAnCDdWWwWr6acLQNyEWcM345ufnKWrMRC/fUDXwOlfWE3ZlkssVAgVqH1WmICQW+fXpCTo
ucRvGdVBkjazYhPxocIKDrEPXGtoUMjHzTuA0pR7wPgZ9m2JGKv5jUcA11HZfned2lstMZnTtAcP
XB/CBg4Gqu7uYg/igkC7QbVqwFMgmq6pUuKMCLjYV7hrIIC0rLuCaaSdd7RriK1rIFrIpv31Wi/e
BZ+NjKE9pzRyZW1cyWAgMDX46vuAA7Aw3Fu4jp+pj8wzRHs7ExND4BBUWmnGEan33PVb5Pabccmt
DMzmgTjLcu20jD11f+fXxuOQyM8w6YcN8h2cC3bx3cVzdWcP8l+Q6+x2dPNjMfgpAUD1N4Areedw
/QdKwX8JUtpZhVDHODYd1FnUuDleJlkE95jDyfQcrSs0DBuqjb5oe0T62oDqYIHOWwN9qZFnAlEn
6ntCK2Z5XyZlQ2arg+0J/8K6z4EZ2WD0s8aHUW2lqEYZ8twOztTuG7/4bImfTQvvAX0Jz3m1OE7l
3Kz0gOWLhE0KJq+vNqIzP5KamBwUsfzokGy9ujktulwm/9Wjrc0fA0s+G66xjOmquzoewMC0zq3w
5xl2Y/VvBovU1R1BGmDMpRtGV3h1JPD6e8+tItD8MGs8u4bHFTMOicyYDGB7QH/rEyIg8oZ+ZiAv
GbA05oyuOsQFRH303fkmddObDGXoHqTclvxR/xh4yQ2vc/HYSPqzkHzXApBv56vyPh9Jpw5gle1a
aAM78nRfi7izT39UvXnEZqvxpBlTcjNjjtsIgwjCgtw0wO6PU+rvk4molLBUD3jqDtHiKBwoC7dz
4FSgEawvK0TBrrF6UHbei0Cnj41KsDSG8R0g3l0qNRGCTt7vTKP6SYJJ3405aASHeIU86sWnleoz
3/oLmJp4gRPC1yqqxxyxvQUf7ZDp4bkeUYpwyQKbjlQeaSPQiaI7CvyBD3MVvdBuyPDSxQ4yIuMs
Lc9hIG0Ym7AuBcmdeOs91Ix7k5qdMlWbBxULsBXuwjQKTfKUxTm0i3nV62DeOw5q7mfIu8Czpd1e
Agr70cH3n8BJB0QCOLuu3snuzjdd7R+AZu6dAJRLApsCxC0VDnpt2FGBvapE+irRaj1G/nSYquKC
ZW0dp2C5c82rmrTDFwLtPQU6lz3n2HBP3cAB1NBmC2jcySmeMe1VNq3cVr8X8VaSJujYwbRzO4ed
L7tj9EzhDiYJKswuBVG9Cuxkw3EC27PBdh3cm/Czfcxca4acP21vvANLP9tzcdeCp1xNJcUafme1
zYboN3IuLMphJUCKnQwesJ0azQVoupl1m0KqA2tdp/HLuLQlqGNuW9P7gExxD0zjUPUdveS8/rHa
axE9YWTlBEWdawl4wr53NFVJaldgfYTcuNmoIcRZM3mtBtBOqod958iXtDLWnrSPLt9aapZsejPx
LfQIXrA8xPeCx6uCKecBRPbMLbJH3jObHZ94DWIgLAQw1hkiCWUYjuDOsJF2MJkMxHRHCvhbane4
xdnod0plJK8Hl2TwrmHrf1RtfG+p4Ork+S16wyfPq+4jL7wjWmCTYQdh5gD9FWerbb0VOdrXIfTv
GpH/Axl8bEfnqj2STTsTW1qWUuhk03EhR3amC+/AqJ7oaQFsC2lKl+6TYRlYOS1+utS3b7m0O+C+
VmnWAV8pnqI2vjCR2UVCmasw5aZP0O1U+HdxJA+onz8iT11To0Gb2qp7FAeIDX19gdTtbxyqUmd5
wHR+1IU6J8Lft17xRTAPB16/NY0fM/dCsIvZZYxSd52DGFwvDJpoxsk+SsZiD4zUV5pBOplMD4YI
s2Nm4+ogOhi+xjHzDUIypK42uIoWcuJh3mfsx04WoIoNuo/O9cA2TTtZ1WJv5PwMRgWka1ws6KRI
rEcL3mdwoxRAqqwybgfu6zFQAZXjLI/BtDoxGZqq6DdwECpmdW5FcmP9Hvk40mRLoTj4B0s7+AaE
SUSEoH09z295Xt9nqSS+YNgyog/Ws5L8FNnFY9GZoU874ivX7giAI6Bqdeedp6E1+QVJhFnuWWt7
TLfC8tK1TJslg9XnHkPG+9RKvNPVESdJjjEfW62Su1anX2UX3QzgDUi1l0CGy70pUAzKzt8VueJa
bxA5P+yHrqFwZMTqy2xvlojfeg8VvGP92fcJRpCEeYAtyf0YMKvHoJFrC+OBmATk8WuY1WtE5RZo
dOohnQs8Ty5RZNGxUtXHUA+ALJMo3TpkoAz9RGEbfqPAPhoDCY6ig701wJNbdwLBLP1QXg8o631I
am3tvyYJns8ysJ/hgBxCs/5d0pz7fNKbuAxemFX9ztn4r7ZB8HEn2yU9fr8suSQ4JLrC/GyDeIJn
kUMEQvIUq7rfl7P4V5feRVmxuzED850U9w/oY6TS+jlQHX8gk89HHkJH3PYI5CAmbx9P+V1gje+9
X/xERCdhEbCfx948RSiYdUBIw+x+AZ7TsFj1tPbHfNo6uIwbt7766nvgcrEOBzKeiWE9DNBUd2Y+
3SKjvUKUIcfSe4siS9xnIYgOp3pUA1jbtEesXr9lGneaZ5CAwNDmFCeEPNYWg60SSSg9OQY3aIM8
uJmtswd+EjkgCvq2arja4xL2UEEwriqPjQ/uzTaWLOfIWtVGPq1nFhT+GYal1m/aqOoW9sEmKrwM
LlQePONvBmfqe9eMdfZstf98MFzQXAy990TdPmOc2HBqTo9lLppn0w0wMDTWw5zIpZ6TyalwwrcS
uu4tMpfkmTfPx3CtvdPfH3Hzg9jx4Fb8/bENpnKXMtpMx4DkyVLMzwqJ9s5pASUmAZFOtjN81Diy
7alca9vuyMb1oNU2XvjIjY1825DnrCOAbraC8m2JcBY1ZNBIWvLMLDXkLdPl24g6ygiwckwMamls
BBgWUYE/d2l6bhKbnkKYvhL8297pjA53V9RvuWlFexBXYAsGp3qTOcTNMvEfIcXvM6vR56GaBrzZ
fNUAKuPGSWvjhNt3/hdan/Esq7cKEiep2dJei26AROmJ4Q2Kw9XWvvk4G7CAXIXOmqly9+SWZN6V
Ybdu+l7fpGgsnobZOZRjLG8SnTZrZpkoP4haXLBihugoOyb3NUrjE6J1cR18Mz6nKXSxjqMdht9d
aviQvtC14t2dkq0lPTowNlYZ26YM8BXNm6rOl/sixn8wKNuOgv1tMNvnfrLCC5s7RbAtPhGrlKu/
fxq12QRqSkB2SucTntHxGVPhUTnks2ctsTFEJjwQ3osyvJu2+cwUfAiG7KiUsSpD336xnBl6aU+a
0DBFBD1JN17PpcFNL8jSA7owuVVB3GLM3njces85vU721wJ/zJwSZY5Ye5PIL9ABPKcEjSNvrF+6
dOp4NoIP108ybl72EzACEBuNd4vhDnTqCANattkNmRpil/pQpxqaNImNRh/gOtD3bsT0PJ/SPr6K
vgvZ4dSvFU3oLYnMnTN7MRuVV2Qf476qesYoxC3PhtxZAK+9OJD3KfLysbq4+APWnU39gG0yYKZb
OTcZpQQtwr/g4QmvUi3BlwpsfbRinuj+Nrfwt7qrFWNaG0V9hohJfMnwaTBt2raviLxAduvZp1/r
H4TsTojf7/M4bh7hwh0MlDorK+zf+wxKHsz19HaE5Kq9YPErFoCKoMB3fuseUTL+AEjDkYg/pizp
j1TOFveiBrIZkr1qmODnUSNMiCm3U0duduyE1SFQ4t+YqHTvZtmGgEDz2ZqmYz+VT6jwkk2Dy5C0
kHQBQGF/x402bxwLMLmTB49t478wWrwzHFCePk/htgSf2MUW4cPwA/bFlL5TB79leCqf+rK/J33j
HQatOHboDIkRg1wasoFaVGTrrExOWpNMCyWpWKqmWLp7tDLYLw2aMaow4flZ4BFGK1pSfgUGNUYJ
cSzxRw6FscmkrM9t0K/9zA4PII7sYhXUGNxnOnFeE5RHr8ln4kN7m5OP7rmk1CRvEy9t4Vkr9gEi
EmGjx8dW0hClUc5lxXsNwnTa6MbgoI7zW6eKAP+ydHGKNroGax1mOzfsnozgt3PRnPrh4e/L1Lme
TwX96birPHA6AodkaVj1CTc7SVNF5yb7wdL39oBTLYvyA0l9/WmWETBGnZJ+YaVM8o3cYwAYncy5
nbZ0gJkXASalMaaOVEJgJ+GQnIzlF12xzTpIYAyLkRbYJfIx3bw+1cvX/O+PBvMD8qtdAnBhi3Us
CEOrZO9DUiD760YPCHTjBpFJn1Q1YxEel4OgWh+nZNeYtbyjTOwYEV2gI36Xw0fJGoB1aedbEjju
sK/vW5OwU9M0k1WGCIwrBmoYdRdF+GrLCg7kFHeffYFQu9feS1QO136WEJ8szSjJwVNtevQRQrOs
wbi3bxXu7BqaK7Pe9US6OaJJSCCZsRc0twHCyAB5b0pKizMdme1oiFbTP/C+AlqSRVDN2N2n7Tea
6GePtmQsadiwtbnNiDuqdJ/DvPqBmUchPk8fOnT0NrPUhSQ3d4UR7ESHh8vDWFJs1x6N7CqQqyYN
ChCnboHyhbQy+FLmajCGm3AOz032Ns0458so+6ejslqhqf/t7fK2pz28ApjwAwHzoAQA2jyusTIb
3Iujvj94CFkJ/sbiyi0rhEsullT2ZoWm4zbv7H47NgAKy3YJJ42zQ5gESxy5Ze0KBUCDlUGaQtLy
6E3lvo2zp9l0s5t5glc6iZFWqLZWpWAGoJzxZ1FUnjmNADCGe+Wl5UUG+Uc9ZU+2WZ3d2bbPHq9f
1jnZPWDaOKQDqs1o147aoGYAH9d7PvMjlDHrIi+dnaP7pf1FeqbZu1urA5ZG0IACg6X81V2dQm4b
F3iuFYbrHojRulmqY7f1KZtzQlKF1QR0OwmxigZWeEieNVPHo8jEAT1nvYGcXe5sTQCXzznHJIC7
eufuGuHaO6/0f6r+MR2Mcp/WDRzdfsVcX+181TwDnbF3FX8OnJM97crS7c94oQDax/NpoMSSRqGI
WU4uZosOpk0Yf+Y0u3XgcqYCaVP17K1mRfp4gA/EKZYxvZ0YDGyvuanevMx/DPPYh1xUXFxG9d67
G5F1a8RQGuh/TBNw7byo/rH2EUa+WsrEKeHUxXqI6+nOEXcklFU19MZ0wDFUZG6395rht4hxc/sJ
4etzB/Qwl9CAaCvlhTLQyjgkZeTNWoRJtdWtLA9JZ7xHDZu5rugNebIiCXFUxVNT6U1mCPv6llUy
2mDIzVcuM+cim4k1rA+Yum6atLe27F/txq8thckap3mZZs8RN19S2Jm1EOpB39PuKTfL4XcO2xs/
lWx6ebS3CafaT9XIXvb3MTzmNak+83hs7Hs5hxSkfx9qlo///Q4/Ap2vIcLCSuvm7+NG3Ven//8j
hxoTVXowq4VIc5JlQADB32///iE4B0UH3R02PpPB//3Nf7+tiv7sixQZ41/SQpJF5akerPL09zu2
6w+3ze69Ojb3NQHLiWFUh2kWMLErXRJxN9CU1uw/NHp2aPl5HikeZKmsnbGwkcOJXGU3gfAeLQbT
xvjEFEPN704MhXRx6f2yh6zrPXZkXRcyeiiFmHZNTHFCY/JHlt1edTrnUSLrJUbluiLEhm8lIaHW
DKarSB8EYuyt4aBcTn21YoWhtrZpK1UWj0rveN29r4r0SPzdK4Ecw40dwX6mAFzF2k+3Rmj92FAY
t0vcM1f+9iipKVmAD84QtDcD0U6dC2MVceq46y1+olkZRxhUwZrUiYVap/YiH5/bvl/5S1KAgrBG
I88mEo0cyC5yfvyqQ+M/B+EGV3eICF2mz3aOeSpSH2HgHrjqRZuZBlMoiuHMif4Aak5xLiH+nU3Q
50VzDhOHUbSKbrhFC0oPSIEsW3onXkdaJlJyAEAgt7DrE/PmoXlMWq0JJE2+Q9NsdnK6qSmbzpMe
v3A9LCVg9RlWLFsUMY8pWVzsF8SnNPJfnlsnLR0+ax+hzxMgA9DYPIUtWA9rgaSAqIe9MxKhklhL
Rnyyroet24mRiM+ERtGybKU9/m/t8n/9Y1tBkmD5/7fUl0X8/yscG86w801aFsuSttuW9f+3sP9+
MQCUgbBFstz5c4gIwpoupTAPVmbKbSuLA30OiCIAerHwuBtGIOkmLRu9aSeevSnimmQviK0YWl8C
se2mLwjj0NEHHgPjFHScSoTf0lhxzRmhZHYg380DHTHwVNDYuYPKSgOLBsXWTWaB73P6tkiHvB2F
y3AIUkqrvssqnNdlk63QS5DsGHOrn/yd47Cp5o7BvTZ1OPuk8+LN8PjqCktKUVlfqq3MbRVAQ05A
vdiIBJBrRIdhYi0O6XTbMWhaN2X7qDu3pgUARswmDnVnNMNLac8h1mtebuiT9SaH77KhJUGnwKjl
Gn4DemkrWLfmXG7aVD96/UOHGx306842OjgD/cEdLJdBRt/duoSjF2zGBHiBIIvfk7BS60ziryCV
8KYr84HghEFugjtIGMQjJMV4Gt1DUFL18ERdBzEap4iB2K7v+nwTFskLbkY446RO7d2mX5QxjGvD
0HkG1QD7MImYeg8LZDjO6iP6q7U2Sn8TW1YJSOf0J/hg8NVsPZV3O5UMN6g1o5cyPmI/8xvwSmQ+
gz6mwGYOmLYrtzctZBb0I01ekYRLMj1Brmhh9VNweqw4pl/Ym8WprZn2BiNnYk9GlDlmu0VfuXMU
4KG+6u8ZylarqUYmASbPWJtJ/ZnZKmB6k9oMbTrqMJvpWC04sTkuyyTwj+PRFozhxDTyssqRkX9/
BF/M8LZfgEoRaUc4QNaMifutisi5SN1y4BZgH8i5qFfjVGFYML71EDHZjbPXFFPjbvbfuffBd5Mb
MXghs4vohdaGIgOGXlDrIfKtWQg7RybP2aZYmgSDty10nu2cpKkO0iUewxu6nVW+2hj2XS8e9hEZ
4EYn/VNYkwQ2RC5vJjZP7Lfs4LVDSmqFtxxmQUaPDlJ/On1HRWf9BMmb01nDqjFFc8yq5HfmbpBa
GVtTlL9IEVTnibtnZCncf1GUb3o3JIBpLJN90zC7nt35jVlG8VDBvi2lKE9m4siNJ/VZ6mQ4FvQx
yj768UTJW2k9utJ+GpOJ6RWdGu1bEHatmcEg768AtoV4bn4KAnqxRZlsWqqDMioe8cWDMUD3tykn
DohW7dn5Au6STFeLNHb2ZecvaXDExkQ1tNSUmm0FiOVSLGvVJPPPlvOVQ5GLEvFkWO9CQMXF/WDY
Ny59laNVFrRTppQZURi+CBQRzsAz2QTzpW3ms6wR/VdNsokwpGxY2bs40KSAxoJhVmFvA0QzKwqm
nIsuMRDlNYNDuWvTiBUz0fBXNa+b7fxQGJwN7lWrQSV3BjNcSDQzkgJNZqspb2YONVtlQFDwkO3Q
875iphkO3oRiL7ZHHMVj7R0Av65GU4+Ps8UG146oOFz3NjEDlF2zzwPZ2i2R1eK3Nl+zzIgv1MBE
RTpyVbhUZtYCqS8SIFaG7loydilZ5xSiOlIKQQjdqlGkTAWu06/tvLf4Do2c5pNJDLHXT2cvXKK7
0vEtdIuAJQCOIRiBjI16nFdkGACpkWSmurI5ZwVjLASlqyWexFBIk7StPl1ki8r8MIt5O+XyOYwh
Ns4iIo2ATkpSKtraGBNXczJdJy8+Lu7qtZf6zYGN0NllSc3ZgPZJ56laj35Sb8jq8ASu+zQIIxyg
oE4ZPotj6IhkPSXp2Yxm6zBmMemZYYVuMmK258tyNUb6lQwdgrsXMoyeEWDTwD8AGvjOQd65i3E7
+sqaoNqCS7xWIvxpa2VuYTs9mVFz9lqHFeo17VZ76kw22Y60QKYCTYi3s89N5lPM6CSXITKsFWQj
LrKEp64SlNyK0QRvIvd5Nx0Oc54/InylJWP5dFZoV8zNm4siB/7pJ5GsqygtTCjIBrgnnyzcZLlL
RKk8DzAjJqO/jj4qKN5BAjCRIMVBtmhXE3oGkdy3YGx5TkjJwY3JE0XgRepDbRs4GdQQ0Ekf/I8m
H+0ztgjeY0GHgt3R4VynpXZTOlBp+zDZtwpW4Jwt2Q9STfT0Q8I6nY6AcF7QBvConDjiNcM8i+sy
eEug2g4dIoOaMYIyvtbMu1uEeAw9sv6ohftrL/XI6G1Ll3O+t+5EOdDWYZy8d5d/zzo8TXjV0Dws
3LD+3XLTh94GU+unz5qnbQUSpt3kdeZuXR+VWYY1ERBnF68t5cI8wsnPHMGM1p5rXaVNv4wFuHOK
+QJXj5ajU+kDqVRiocY+lWN/try6YKbtDuu8OidN+utIqF8Me9sVeih8Z4rMK4H5fAPiMWXwl205
UJ4cRY5uQh4zcwGqAeCvXIKTx4n8kXyOxu0M8nsCOASMkBB0eMaI8DzrJbGtfyMW7VViZuJm9K0b
PQ30z+LytTNTCxbgfN9ZcbTjEznrooiem6FCogLBntT5G1rvxdboUmQTiCg7n0n1QNjfHEiuhLSD
1qg4+F1THsgY+TdKcitnSFU0s84zIT1dmgGviGHK9Nx4N+ZUbcy2iZehInpnTcI8A/htMmTDRffl
wSKzaDWbpBPDLUf2c6OmPNhkHgeIUWwzp3wepdoEVvHpuXSFDFXT14r/dTbsHTcgXLpz4ZdIv/im
mMke+xzfuZ2N1aYRkVjZwnhpLUhR0K+sbRkM6caZ/uV/AQnw2SMOOpk+NVk+rGqxeP2ypwEvEAl4
1+m5d0Wx9VCssXaE2lemAizvrnyOUNAqHKs8cPkoCXKmVEpCl+SweEMBFi3A813ReZp04YJOiuVy
cairqxPo19p/avvos8y77tCQLx4rlKT0hDTtqlMC3gSr0pRYW4Yjs4sxqCFOwLGj40TQkB3hzhoV
fHge821SzIxs6xy5rtcebEcPx6pN0bt5Schkadp1NaM5ei7fptttikGNoDZtTHTlIJZYWDoqtf7O
PbhlMwBbp7B9ghP0nZwpyBTN8InJEREQ9kPZDyY+L7REOBxuSSDCeIJ6IscFw0ZgN162Q2TKowZ2
hhAHTHWo82/S0RoIbaSMiYzgyg12x/jgIksR36mRSaTJWMosfyLynk8oB5eTEGVEm/95zkKbRnVs
0INVULlCDRA74r1LuYhWT75NDFhAiCq/GPcGbWf64YTMWVDmrGS+LByMxDEufRegchxowUH+JBNu
UxHCYDUjIsfUzdf0glHbliijyUgMxkX96pyIRI9X1tBZm2IGZRsiT7ZqG7g308BZk7kDcfU4G/UV
Ku1zYTL819Wlz7pr3AUvfEZ3EylaDyMdGOXjNaTnXh5HoGtgSuanpjSuoKsYMuzqqKj2jQaN4yzN
mIFONuLHrW5w9LdSi7XSzXpSxcUYCFo23Fc3II04C3/DOH/XYMVzH1GFP74HYX7vSQ4qmsBPuou/
yVeihYJoxoyHV5WE5ZZ4eBogJM8Z5Y10UPFP7KRCM4FEErNr8uyO4pA4+ZS2jB8cw2K8tTN1GKfz
XOCaMH1uNpSnB4m5Do3hr9ksb1Lh9QdFduNaomHZEZJJsUhquAuwxafdEpEFrxykO0Q2NeHA0TGo
TysZP31geLk5dURkJG8j8jyedH89GugNGvqkKwNJyZZPd/CD4qnyJ+sOcRyBL2YP+5pdNY0Y6LRb
qalzyMwgcjxb9u9mQ5jENWmbLTzXzo0+9IgQkouavfXb5KlPO+Mc1rFYkeuyScglAT/aftCIXjNz
+vXhYR4JltDtE1O9HYf7l4AoJpruiZvcyClJlp8znmxum7sq0e9oXfkBU6xqmWzKHXv+NjKTb2Za
d0NOOrHZ0wnF1eZEH12dwVLuk3jtt4rja6pRZQtetuYf930FQpNTe6YMJTXyVEwC3bpiYpEdmqA5
OHa440sBrgnRPfSRPinPkmvPl7Th1CGX6TurxTxWUmEzMxB1RBPappw0BhaKkU4PiSjICEjoq9n0
8Eai3qb+eYgBYBCuyzw9evFLVKFRhI0bTsugUMbmxZMpmW00ivolrE2Y84tmmZ5qSwfWSfjAKLHE
CJshZcmIQ/1NR7L3hBEwSXlDRqW7H1OKMB3w/SA4+4nmG0ePbzXOz5VDFG4sTDwBAHnC22EpPKgp
OY5/S4uGnhaMfVDo3aBxP5iCq8HsFCcEb0dwepJhGJFmjXycQn2Y2uS4/GXag20wnonYoCEalVcz
CX6dybjkKlEbmtgV2F9FDJi7DJHBlqt22jcjByNs5ZXL4Rj2cJlCJp4R+KXKUDTH+h8zTJEuJeph
UjX3bPchi5PPrisC3vYMcXgBOdDO+rV2rVtdMd0MVPyYu69eTMsUClFZRF+VwkeZJnSg8cQ/V6ij
wjF/JVyLOj3J9yVc8skmT2Sa+59Zzq+lhvSHn1LsqfJQOtK6jBVzZ5xVW2GfJ0awe7sv38XYnoLE
cVdtJI9Q1AQCJ0WlM6NwkMGLcAh4Yg//SYkVzCbjc9my5rI5oSbck7nNVSaZgTeeWiWZCy7dpKkz
fjI9oqM2L5qR1row7ENUYKiMq3Ax8sBy9gW97PzZHwaK+PpbtGa2Bk3NMoYlOE79l6yKrd2N9zxw
sO4fuQXw5jaWS1vd/YqFfGgs4B9tXN51FrlvFpVXCQoZeYP55SyFMBCzUDRsjNMXaCdnC4riCkj1
6KVkf4QZB3JAKI0vQ0b3Ie0JmB/sn/+sec4Pdiee+s5bNzlUCncpLY3+oYrIiOPiniVcWpkoNHwC
V7GVZ48DfmIravfoX3Tk3jeTV21KkppWXoxQroreE7t+p4+DXlIu0gs57Gzc0OgaupeIXGyzK5lE
W8kpcL8rw9aruuW0l33h3tN+2QRZ8xWa02ue5KwRP7ou68TtmJxzu9kMCVlYdmbC3hXIwAmmGxg3
JnXLU9Ol/S6Ap5Q5Q7wR+VBu+cFz7iiVsQ8cn0m4u10ekNnPwMa61mUiLX410vYlN4X1FH3PfcTd
rMMkMPDlmASvXLHcsO+4G9ykibsnOGKPpgCsv5ivUSPKLXPYTYdGjPCGLs/hWk/smX5VQXV0N7ke
iWdqIJMm7Ml0aAcqsOqQBs4168KzUSJANpKnyrZP7VgfESXQ4eb7FmT2JOAAGWlWq9SqnwlPIh4g
KOAHIJub0Iry7NMXLOvvxNbHshjWkjM99YNrMKpbWAX37CpbWpQrzwcjE1hNtTIKfbRSHjJ4N1zk
5gcSAJHBNlz/C4TMHtdnp88fS0bS9dyeEs+ivBybo1NVR0u6N8FMIAKNvXSiAQ3kH9yLRcQesEcK
83a/bJ6WXf77exEbs3HWdU0mlXS3WTSc5UDVW9V6FxA5JKA0iljd5Wp+qQLnEmXDdYBwKklJFQbR
kimW9E2d8GX8/L0K63defMIBfAamJDRFtYdKOI6+yJY/CbfZzKI4+TikdqCM4DGTVgbdEXzsoXU9
Uiund3T0yzztoQz0DcK+NWGK32hD01gQ8hV8GcFtWTh3SDqjdVDKQ1E0JzmzyUC9pykdmzTM5V9Q
ru2WiMo0x+oydAGPupWox1Zhp3dxDfuuHV7CqfrmsTuSxbrF5PUSltNPFrFiLeUT3OxBl/DfHAVz
eerJacsylNEqupvpKjij8Tb5ziIqMe9rEd5n5Djv8ty56Rzcx8X4QpDzsFaeewQGSjZ5Gxkg9MIH
LSocY5V1go50CLvwpat/p4y5KddB+iKcKVxceE7I9Vpm4RWIS3s5rHyMt2uatavQlldGwp9VkW3T
gJ9kpinjqZAgGesZ116yoaR99BZohY8OHzlGfhjoEQBHZZOe5+DDWUJgbfvdyjtrhbjrNRDtkuTS
v6dIVUL1fxyd13LqyBaGn6irlMMtGQwGG4NtblROWzlLLbWefj7N3Zkzu/bYIHWv9UfnyCr4rhc6
wc5/lhDO2hcogROo6lVTP1tltTOXCiMLHUh6SYy06oKF303eMiLWDhEFtg0rrsu15roFc617iXXk
Ia679+KBX8JAhkrX8KT+tLHezppr3lHQXl6L1EJnWAb2S4+DJm9FuO0G4+ow0cWDesKGts+o+KFj
7K3wx5VmHGytxgalMd3SNDBV/9CQ3BxL2kuDsDqwnxEKtxN/0hIvddH9oqxNOfeJ26nKL9tAyKG4
0fTo0Zj0+NZLr80fSqdXuUxPnarOBfYhwr1cHq3KO2nOphLMXW2rnhJbxyVRBisnoJeomHwayPhY
6chZEhS9i705bfdjJKFjEWbRPsVf6uvGhQTv39wN9woZLhHKATrf5KwGcB16fAcMNqs2KFizHY05
Jfq2EntfjfgPJy1FQeYVT/0A5hQoseq88CD8+gFDfKCqkSle+yDVcVxYKr2DdiCcTTkWDIlHjHjS
dj04z4Yhn4sEYC0YGOhJPBi0A4MDvQ+osXZKtgvXrW9UYBLOz8kBC7Hvh+Jh6Yi5hxRuwHaNOxl3
pGFpMLh9qmPg6J2bhKyiQpSnVKFW1LX+2DAiZA7IAFDQuxNhaCSebjMUyTl2xc2jZC0v6w4U75+b
8CrrxQS0Y59kZV1yZwYjQn6qIvMgKrI3NEmXwokYAQNUrvEmMfvPKDxauGKfM2pAC67cDGtv5Yff
MnXeOlO/T6QxjAU/cdfrW6fhf3nIqxhSzecET5ZP3kdH3+PSHWHWYgAenIPlxkG3WdbgvZlONdPo
kt+HcypNn7TaXZs9uYaIdhuAyRqMg/oR/tbCbZYV+5VvNN2aTfE1dPl8wDQfWjdXStn9B9vOLnLi
aBn3LCJTjWUOOTgb9kj4XQc5keqPHCZnbfvdVbe7tZLpepLswtI1sAY6d9QZe6Nr6nU0DY9SleVT
2i3Lqv0I2Ye5lNahNF7NpHih0IQ7crKgwtXNLPLPvrSuJvFwyyi+Mw+QB9f195yHZRFF1yqLz52T
HcpYOwaIsUc+SM0yjxSjf9gySaG14Gfr38wxPuYJpok7NHOjbDeWLd9nL0cwf8YWyiUUhHO6hX13
huhRmf4qldVTZU9iHY75vk+6YyWHd1oj+LI90uiairJvO/zy7BPEEocKFh9XL77LKv7wIuoBa5Cg
uAKmYv/bCss9g/axhvs1zK9+DT2iowTrJ7XZT4P+jboa996JNMlHHqkzxkXU/VLQEtBpW0QxvLDR
ykfhszQrsmvL4azLAFUICKdrk00/hgkydHdvjsPT0OQPyi06Q8xlPz9uAumaPZo+RLaqv9qpHLZN
PseAZDuuAAqm+u5XK6e70zsXz+mIum0enuwuLi02LpGcBFsPCHoNtQtSfPk+Yx4yjLC+FVmInUUX
J75e5jctIYm5qrcQxdimgRsyr+Dd1fHSI8KBgqi/wR7p19buwK/5wkPtgkeyx/KBF2v58AcClK1U
fZaucDZBmZxxggLw+NY7WEaByQi4WUNuXrk5zQngAwVASZ1dU+aWmBoImaVgMPyn6CSsF/bIRIop
68LMynWpfwSDplaOS1NHIMmwrYtNYSNOw3S20O2TOZU3e0IA5zTxTXRsFnWjkKiCbeY8HraYNpQ9
UapGP+1YApV5Ir1AC/y2wDsorTApRP51NLB/I+VjScn6Z+1lVPTSuqLBVIu+r07DGznNr04rjCcN
YHJBFzhZnO1zBPhY1R0CKoFljFmMVAf/ILmpq/Te2+7DwrJCXxKa8ZTSIRnZJpqJGqSDPwugly0C
okcZy9S+mfS3MS5esig4RDHG2bDuM1IMcHiW9QbnRbmfb5zEaleRU9wpOTJ2lsY4Si/zc0hg6MK6
+x0O7GAw33IkkThzm0fNBpuort77HV1ig/Huat3ZMe1ny2NNi1ocg4k07QVKD9rbmU8tgxKWvFwl
ZH3pffdIqx55psNLGRH/TqFQCePQjV8eHGtIY8XS6uqjo+f/uHq3waDTZWEEtIKMF1DY51RyFmEz
fDQT+mmTcnp/TiqcwNU0R7Gz5YQPN0h3xw+4Y3xzk7oP+pb2TCRgdYsEvZaXyZsYD9gVQQWQay2M
fhV4mKbojazqXWGKT95ojmWU8VVjHGOg1KSQNBIo7OjleHBEvGkb+zop/Zan0YrU+9my4qF/oBS5
SxKeSieON7nj31DYnLSieR1SxK3Wcl6iaYl5lx1EpT3fR8jbQSiNdJM4IVSzZT4NabHBBnBmTuXu
evd7c9zFIt/TAbnmRVhlVnpuI/PO2c4i1qcLNExPbk8stYjAa9ujKWKIXKoXe8e914aA5VDqOE7o
aXh6laAxvYdrQX9WLypzOHc0vxZFXBPCNK68DKN8YR0sN5w4ZLDoNdXwq8i0p48I9VCFyb51xKF0
Jqh5lM2eNFx67DFcRklPo7C/LpEsNxWQe+EjtcoixTOljE/e0j8ysjqchdnBzW0shlP85+f490OT
RgwntSHuip+m5VucsNtWvZBPooM9FIaJ6XWob0493Ps66pa+jwtj7KFZWiwGDOjNjaxEGgh0mJU4
qBvkX19ZHV5MQgKoKhYnjyD9Xa5FK1vD9EodSVR9tU59FF5zRtV1Tska5XtDQRaGWJ5DDXYHxPFO
ffiTo2c3Y+SGpiAcWUS8bZCBhEpfR3p6c63p1NAEt6AHnJZ1He1Jju2QW1pNBI5qKJzghM4lZxdK
dfbhZLhVaf8khLoYCIMx+37TM78T9O6us8x8TxO6J5hSane6TWB6LHQQOS4SPKf2BkoDvOfAkR9y
6ne2Zj+rKvn1bSKbXQTRS98OdnP24q6e8n3VvZCNuUNjsNXcCpGpBeMwBu9l0WAnE1v49wWV2CVf
afeezYbHDl4GrcN0RoIfUQeO5NID9KfW5Z9sukdrUcEU4PbyrXFY1JpgtjYRJAS1zpjjXHsjXLV+
dApj9iBtGghGc58jNz3rmdw4AX5gz+C9zaoDDS94bgSGoFagd8XpMruIBbNlo1hQUPSA8ZinqXDz
hVYiMxvYfaUn52bFHSvQ0el4s2oyol0i8Hjk/KXJWbZxWAw9Mp/MHkP3iLEao48duBd6Yj4TRrlF
gktfIX9X2bQrBZKaUeuXY0A3lkXjQ6Gci5aWn8YkCU9D3bzAxtzu3HLCyYh5EjRD/84KT6xKAkMx
zJH/4GnRq5VpxVYfy2wjAaczHB871Em0NfUHyuCz+pUiBKA6tLPUmCY38BdtbyS/HtomoE+b7zhX
Gb9GSHGJpAGjCmlQ6xlr0+wDsYm/cL1Gsj0k+o6soo2eleECImtY9H2BYlv+G32EyAZKN5Rzn1Ek
XIqW9okc5W6Is2KFcZoUW0TA9bqJuMcSGy4XdwUYtgt2YE9ZtQnskYh9nrDYtNF5SULLVImVcwjw
W5w1LBPNkIOtzK2QWanH6wA1x1JXxoclC2/lsd+Oxny7dRFFJ7oPVm5y3jgcrsz2eoK2vypv1VAc
QnVwy6pf07GBhLFVO+GkBYZu7u1qbmWJBeCR8DCcO4jXKTfDGFZwgv1EnaFfUBK+IfKKSGLDqtuX
fDZ0l/jDcGp4YgphfgpTuyQO6coZkR60ZLfkBfrjwiVMWInsm6bPYZ3VrrvCKm6XT37BmcjiP/cW
q8/MwG4z1CupsS3i4AJVCdyTMegYFNkQDRlh8ZwLWClFkx6d8AXCxE0Ae7MZl4Q84rsy4t8oTLes
lrwk1MYsK9PbmBoIlTEip9e89DF6yB7wIq7oNq6PWVLss6p5ixClSP/Nz3U6Z6yi5XNc0l4QL3XE
7JqdwTjNMzVDPtqa+gHfdcx0MD3P5l5uJsiBGn/nUurja2DOvaad+T2GTnQY/beCRphNoAfEM6gK
zdfwpFC2gZmxsmmNz07N9DVj1pLUHAKWmnVvpDctikP2BP4J4z25DUUSXVRTXepe066aP/QEZDS0
wvdZ8rBMyow16PsTLud1ZZrleZaZLkSuic9uwlRuJllxatzYe/Xq6I0hgdM2t6JzM6GnsSyjQjEp
jVuqnVPTWHlRjMMiTuUxpzCyUT7MDc99lETfxUAycO3r3WqyXe0w3Al07D+bQVT7NA8bUmfBUM0y
f5ikP7u+qt+welhP4YAc1R+c7CFYS90QZXhTjO1e0fT4HPXcQHkzep/sReGy6S3jJKHjtkgucCk5
9ocmouEx+AmOwlIUx8mlp9YxZLKwveIts2T5QE0iVx6p9fQIlNUt8LV9N9WbpDfKe4c9AdsFPyIJ
+WQ18CnmSIk8JDoP1/WSLRwKFv75k0y1h2WQdUP4YrLPNfqX48E71E4VfOaZ8TR2zvCG2lg85RoY
jzsO1T2067UddyQcD9X0rJwWipcg3pVpjs+1D7WKPgJxpfhsNCdZdXXwoiowPj9nf1bj3lMv5CmQ
fRkXNVGsGgC9gO7qkbYZhv5iadStDmcng4+30x5ba496xIo/+tZJdjRr0jKG3M32h8U0OqdiVnV3
bvTaqrE+APABKNYWWHS7lDHUSIPQbUmi14ffsBH6qCKa5CHDXEE/jw9mqX2DpCDh9UiwV2KmZdGb
oq0VmTflm5JbVn9J0nxhM1QdgmJ6BpoXyqbOgGOeUJ5NjUeU2QY+0No1eIf4PeEDIp74xehNvDSo
SbXoJeu5Ab1QB1YYyotvUCmBU5zYHmSfvvMlE+fKcOZwkvF/4IrPMFXYs9dM7okCI8nSR0eDpgIR
TNGszfFnjHWPj0HGpPlNF+oQF5qCcUEpgEs+2AFVUmIn64PnBRe9z1HTafrZs4Z2I5Ge0sZBXExW
X4oaoVkmSDTgHVjMJGkXk/SkvScBZ3XFlRaB/Bs4RCxfY4qYO+r7TaZjmUudF99x8o1vviY45Hkn
fVbV7ZiIdUwl+sJo0NdR4D7S1vTPBhJqkQUt63r4pRePRJfYWCCyzFehCXDrVDZlOVzuFc3PmFEc
rmFCW0ZjAGDwc2vldPaiaUOE4X2arLyYLHFHgU82igEFFGshJyUXKLwdDPCQKfXYr1MP46BdAVKS
FYloI9kZxbdTjPKANHNcBOA2cKPsOVZ1qgXNxQqQRjP/eifA3lrcKbFDoRjrauP05s4s2o+gZdrI
R21tVBoCPY8yvHK00Eu/IBizVkZvG9uaZRNZJeY4pC4ZObkWEWoIgrGPu91GM8hyGALeELveUE/3
C+Yac9YjmLLLZp8mWD6cDGXk2CZ3wJKPoFYXvBYQ3bzB3fBm2oB15ngV3ayVKHa5Z91pX40JIi/W
jn53Rfk3TVIsza6nQRV00MCtYdgnoxnxm6ZPCA0TWLnSWrj+Riu7b/ov4Px09wWduLnXj0Wrv8mU
Qx010B35HZUMLwV5D5dU1nsurCf4lCdRh//6wPjxYj5JQ7aYbIdLhk03ZI5ek4TAwkxKF6VJawP1
EN1DLKzhbLzQwld+qhpZ52hPb2aHCMwdyOk062Cft+2u8FkfnRiJXRvjw2ADLVPsSlznO97+vwKg
2wSehQ16Lvz6LYP7hauq2lVpWgjnk+4V8SLfQNcEqDPbq2h98nNQAXT/pyKlWA5ox1t0TfQcRDUl
AL0YF0yNeZvcUunh1Cn8Zk9jrTHa5TPYmpUG+ZLD5kWUTHBe1H5mQt9ZTftbWMnVRu49i3YBHark
m+Sdo5x2gfk7uFpIU4/mI6azX4LQchcgZlzt2ScZ/dA0JecfUSRRRWbarLR0BGk6ZipdTPD/hgw4
rmu0TdTj0ApQcFuK8SmNWYtk4//0mD/CMaOa0XN/TdqYKajoFhrktdWjtEtePO6Hhck77WVuO+ss
WcEyAR2WhNvECB7TTer2V2vWTxUiCHrBURWJah2PEarBYh/JMCDcbwhn/taf01Q5m2p7iaSGngOj
uluOdc97A/N++AfcdXe08QqSigNu0qmAxJmDxpijve4XNBn/GOCcGWD6om00yMh/NDaBogVYW6C1
KhLtoMmK3w58xbaTVd/V47qNC33Td1fiHZgbTSCUxBjPDtY42zyhJ03Qns1sbelBQiAhsQXSW6RE
y7T5pNGI6sokeAt8/zAOwYfyzJfB0N/saTjE7TjyqvIAJu273ti4fZP6F06W9bElQ7haD6oEgYE6
2jUG+5KYa7SrH1nyeEm1nhpKTUZcmF4331V+vcRp9ofMjxPBmq6JQtmbGtqTSWIMeiCBiY04nDLH
YNfkH9FIx4VuTz8WMfbo3wkpdNwv99EnnKF9aZ/Q2f940XNOqxQfXT0seB7qDxnW8Yoy4r9eq3e5
8LFI+sAMcmSUlnQ4hhCv7tQ+D0N6oiFxDYuF8ahGezf1OHKhsICeg5U2nMZ6dtR6ZFONKQYEOlJo
ABv4082AdKOZikcrT/j3/wlr/AwF5WvlgX91iPx6a9gNSVq2ZiyTYXyJY7TTKnz4Drtjsiakj/8G
GVLEY6RXS6/cna6iD+6wE8POLkmKAQsuCtKGjccwv4aQYCMtwd3lVShH/AJ9bEKSVmUiEkwCZJfA
zosmUs2ePLYj3OIRB/eaaI8VvkTarWNEAnWcfSCG0Ff8wC4X595DVSX4ubTAfC2BKZcIlXaAtX+A
855tKt65NN6l5lUQzAjcneBlzbuTlQrYI1z8LZUKsAv+qijf075Y5qIYNlbkvpgdxB8ZGsAPTbYb
4fG2g91di/+NSikehNam1ojZR6UkzVNrxrTm+zfSUt7bqqEmQfbcnEjDQ8lyLi1gIQbE9ZCUtzQa
X5Mpf4NdWZp0pLBld1D8H4ViuOoMLlMvaNCPm38kquGFK8mG0ElJm0REaIAYECTgRm/2sUf8g8y3
pKjDukTDSqNmmMZEprrM1vbItPcMIyhZLunEiuIl5bnmfUxJUYIxfO6dUS7HL+Vqdxm3uBVI9Htu
VPtkS3c6Yxi7B1PxpbnNd2rM3RR6JfZc/WI10JHhn4NcHTvuROxc4zOf7s7p+musR09oj7HesTOb
lnFvM9wa2Y/fbGw8ZaTtIs3V+VQSl7h5vTqXUeGssrwIVqSkIxZpXNbZlg+mbYHt2/0YZA8XsXJA
gVSYQjQ57T5WY4boJbpNsfPCSDN7SMkU+vAJcydpc2zXOoFLY6Cbq16PD4kkTHVq9w3wi+XhW50q
FlyUHh2ijC05xy+xPbAvtIda98KVE6LBrKE2e+/e2dU3u9iloi54PVte1lo8rCrQ2KTM5IMoJQBl
Cllwm2zcrEi2tq52xRCvG4lyO/dwy2IhLRaMM/eGQGjpN/jL0ZkkUHrctOlSt4pfvfSuhQ++qDBn
EMjMbpazbQ2IqtvpKUTXWXXWHanfzZ3xmKI1fnRkskYW/7aMAJ3XXUwvOSPI3pZOzpCMwBNq+Yh/
6ErlKbbBaG+b4YtjIrHSDK76uFQnkviepwxFU5oY20C5W0dnBPUVsYFYR9euR+NXctSk8eHl/Cn6
kpH2uYsyG/bSwFSMznSFbe1VGcN3bXXXEoBiaMEz/Iw33yQwjs6iN1LLmFd4OlqETopZrhXBWtBi
viRYHCLLaA9x4PyQ4HNOM3TqnkLAQeZDZUnu+mo9TTU6k/LFd7FHDQaz1jymSBN4NgiZRVw7OZP7
eyRSDKuI7vHC2zfNby55N+0p+LqRdE6BR1Q9pU1D3DuKnqr7aJKcqRJb2oiePpKbwpi4m6hnWsKa
XSSNOkB2+N+iPMbfH4jdRJmdZRDOavGRBvoJqZSxtCfnGCbiZYgLBB1BtoxC99kMM86EvIw5iTYD
kg/TgFdwHfExZS8U8N7rGI1RXY5gjU6BM4lRcLAutnYwtH8+tj44VF4w3HsuE7E2uMzk2Wst2k3b
ooVy6Noh9fUV+pvAk4h9spBRhh2Nrp2zdEk6QlNAKkDY0Yg4kQSkmMSC1juR7lYucxQfpU4smyx/
fT17+Lr+py96JDdcHgmlkPFtwDq28ICwl6ZwB3T55U5Hil2I9DsETUTTQCwtDgiUOoNIO8LDkYig
ViBpgCzCrSOtf27ot0TLNh+1H72Pencss/7aWjy6TWlSvvLPmcAtm2zVwWbhKhUrghHVssRk0Cbx
b1pFzy4yLQqEXqMGvUGZFDuq6Gi+dbsnmbjHCtAZmgY8RaAM4K+MpJsj4GgeuRnatJeTFBplIdAv
mjjpYRWw/faA2PE3lrDvIkQdJUzx7OHBNlzxaRndySC9p8SEGujqgeDwLWdOwwtgbUoc7cvBP5tK
izdDJF7iJHvgJ73lLs85WTN0rhp3I3IH/k7zz0wwT051zezg/eAxmhZWz5TRRjEW9SZEFiqyY9LZ
MaXGkOzlR2TGr0XnPVdeDdw3htuRnki9xEVNjOxT2fIDd+n0LlBZb3vFWK1lnw7zTTgn6dQ3TxTp
GsKGzWw0XiZDd7eD1394zi0S3btmEGsmUVWsuijcGXwZWzvjQKJ/LrJvZc4Wwu/cGOIrcKKzWx68
kLNQoAhc9np1GxN1kpmDojMx10akXZqYFQsqEy9giT1iYNOx1oYBe2iN4bfVTEjoSAaCp7vijzk6
0VwO1B17l2CsGt9Cik4rIAYXz5jcNjY/ALTZpqnkD2aV+bWN596W3CLiKzXbH+ktdIJ9aCTkdeEU
Cmv1VCf2RyKarVVzVWRTotYt5N9cMcMtmILTg1SIgySTZe4FfrFQJNiqhgwqzzQHw+ETQgJ33Wtr
7I2A0q5qVrZVngfJazegnXeIJV04nmOtw8xgCKd0OtKujWM364GQ1oVV63LlO/965gKGzF3vQjBg
YVp6Xs2HHYMIKukcGqN6ykZwAAkQlkzdSQTpT6SPNW6z9i3ziNSRbMTrjV3qx6ThSopiai/HQdFs
vQrd/oPGxhi4DnQfNX08wJLSjon2HK6DPRhqp29XjYUuqTSzf7byH0iAsXtDK7OJMNhG9bCWcpno
HMpu9+L36MBkXvrrPpAbNRafZSjeMK9wZoFfDLq4oME41Mase8EOvqTJ4T6PVG2DIxG5uVg7ysL4
Q1MF1Mlrqathdk/N1auLQiRktYV8PIaZ/yaWfcgi+YMX6fp/+kRrpGRezuzI4PE1uiWHUow0GccP
QjEqzXHgOnl39UdghRy8ESIY1dIAJm23SOsDYiyoorE2Rn3K/OrNyjj+anohABXazfx7OFqzn7nw
rjP2PjXpePGtnybKb0qyTtph+4S++2RF5cG27b+AJ6PGKrZwnOGJACHUVaI7QqrP3Fw5y2Pgv/Ls
HAz2O8ambUYz5FI3q3PSTEiQ65fYCfYytH+8ZNpbwtqOefzh1zEifwHBHJKgCr+U8mSoIGyxPREA
4nUmnaCwovOKl8iD1yABswSNXiZT4dJzhVqr1jr5M9gehI8U6+eR3uqlS4dtUwUQFky/cWwEXPPw
RZTErKT+3bvqy/J8SktVPUfJyDUlcSgrkImRJSLeA9cyFpp+76vZOUnu/aqy4IuZCw25T6Z+OKoh
30w6boZeg+4tKa5lCbgpV+ZLA+Ye8VJ866l9QXSokbA1xWsV8hz0eOBpCDb++f6WWxaMoyWJmU4Y
VM3PY459PjJIQYA6vxBIczGbYuuXpIQKYVyCvLq4VvcRVigyNRZyXTuliI0y5BdijM/8OAD345NW
Oe+dSPYzHECeZEH0BKJXB9lxrDUfqsixx3kRHSlty8zGuu4gcpKUq4JyTGsPMQkHyhJgURKPzq8i
zeAFIIwvwf4hjfNpyElv88i71Ka1LpxsPdXFh4tyemw6OrqrYxllCcEm2s9osT0VhHbPVPhDC3Am
kcxLiIYvSbkUz6S/1iG7s5jtArouXoOk+ElWtEc1IzGB6cy1xDz2PvaAZvAehHgxD6bqimXliK1F
jTEiTG6kRVwXn1mRIQEoxvsQkeyjWTygJVOOk8a/AyzMKnPNVWbn3x15nvR7o7cYjWWZJkD3RPcn
3iICjV/oMQoQSUL35OkvIZpFwgbYJdpxH1gaGfVunKw4kO5e0JJLMxetd/4yc2AFyxIM125QmcGH
KD1O1lHYXYyquzrC+0qh2f2B6decyD2b1ft2UnZwIAKtrKo+VSA+XSSNquEFVS2toDkQ8kLZc7Na
r3/mRXvzrOLFGbor0bKzTgbqAH/9x+Cty5GzyyydS47+ZjXF+o9vAAw7Zvphx2AYIWQbzlK4rhon
rHuPBaquiLBSy2TwidmSrQz/hDclO7N2ExCckCPUWPc3wqe+ybad+bLk7NXuKmh1a+PVNsHH4Wek
zWe1bReEYtwdEHz41nqdt9wqpkf6vtlf/JEEkZhg0EXRmWqV41rIAW/mzjGruDpdO6zbgdoiss4m
o6h3HKVoMIQgU4MMz2DWUtDDtW1f3Kz+zFBQVsKssA72alO0+arrFqBb8Fs19QBN9QtwQWDnREbN
BIJVowVdNBluitYPnowWWA/GG8PizE8xomjYidmjwTRNAymYu6UJ/gbO8x077LxWcS7D9u4n0UPR
GE/kJZeCcDSSHKMnXG3pisiMXd2Sv5nkO9VBj8LNk2B4CqAB0DAlWxGjR8AQl+6HGu+Dg7VoTIaG
yVccmnKWJ7I9dX7zG1r+i0EXvYz0nz4ofqEsapI5D2ke/IUOarFIITHpLpYZHZlq/vIUesENqhxL
eYFXq5OXSvkv1nDN+DerpA8PqW8dK+yomoV2uoPAikP1yyy3cWyEWQ4maPTZhdq6I3bVwBN7VX4Z
Y5t+S+vUh4ig/RAC0vJ6fi0kcpET8kBjWgawa5aB7lzqDmhsJKh2tKAAqoPXuu8agMAzaaRbxx9e
1RDWYI7UwYdzKmZsbbq8pSLZ4f5z5ZwPllwjnfj+kFvWESZoMDaOQKL8SFwqzWV3YmtOqHg0l8gr
Q+Yb0m4Cgoyx+ED59TIhFaI92q7k65N3FzV7VaTkSA3VRxIxlMkBcQDJloHqcDb7x3bWTQ2G9eMH
EXcRJysdNF9JwU2bNu80ZfjrKvG/Ii+6SZCLpo++jQyqwXM2KmPvacQ51woGPbN6T4CrGmwTCzLW
ee6yfZvyINGGmFjyny+sL53yCTvN0+VEih2mZ53dq+rIV3eAKNMIm4lnsV87prqrdJ6PGYImShw0
AjFsoNGg5e9Tlkn6olX8tWgSmU+gYTp1ESGiPLvWzr1wvYXFMlTkKHnh3PjY/PYSpUAJmKCbluQ/
3yUzJALwNVqu9ThtNuVsyE/676iuL53Er4APXuT+ilHtRvTNJ5KPew73uM8tSmtnftubqi2aPs6i
qf+NBMo60T4EKxZFXOXWMc0v3qWjHaoXSRTizCRfrYBBnm3pSmvBz2CX26CS45Yn8qXJrXXv1leF
rZcISL9d4P5e2l71g3NgN8ha7c0o1JY9cbiOsajIMl0RYWgN1WzV4Ov0SXacDZYOise4i1aZEXF9
ebazanv/DY3N2m1hUDQmpaDktvTKZNt3JqHUbWMg7s/hYcJLeevnb6KfxT2ufHSq/3F9+Sewryek
pQtSgZpyazbIfpOWNBNmX48XhbcpovN8SeQAlskoIzUM3NnhddJz6KV6j6N/43eYIqgqsDH82E95
ikzQENlVkGHI4Jo/C5JTE0P4b3UI20xIdl9DbfiEbXu6h0TdeiLyjzXTlM9Z0oUbL+eE98hbMPg5
ZGRu0AGvuI/Kiji9toBEDfF7hkV4A/va1y1CQju52ZZ5aikTZ0UfD60mrp5Zhnj5ZUEw5rk0glsU
A4Iz8sW7MjV/lKufCqKaxiigErk8VV2z6ZyUpC1esuQ0iipBs2qxhmcn3BTb1NbOMXPJm2rqK0Sh
1In+Mppl58eIkRMLlB/Et+AQIiU43XT62imJhUw9HNoXDoac+rPhXEU9+xA+o5z8VGKmgXxSmFsN
UM8mSCNrR1zL2MeMQaNtsHVx8IzirYMQRBRCoQt6QZBZPybTDTiM8rZrkMprapHdmoV2uW5TSMnW
fyJTDiduLqi5ob1SdYyNcKR4a8kvHukbIBJViuuEFIwu5swjC8DYWGnzo8O789wBChgkoBMYERxR
UW99Y7zHGt9gRUNeb2BNsXEXiKyvEOlj7S1RVc0PbDKZy/+fMayiX5mjSHl7Jt78yxPtmQ01XltW
+y3r+E1NQttUtUkhHwg/bm/tmofjJw4tVPG+ytcjyS0HN30xXA9ONFR0RhN+sXSaJtt4odWt42i8
W4DHz3bMOcuaDmanuGHClMa8DsFQEUSUOKuee7AvUB6izKyq2NvynJpwe3s8/x0kQkeHAEkvA7Md
zX8oyv2bP+hAsr3M163lc8qudeznUhbFqjXmXWnMH7qKwZj95yaKXzXwMHy3QufWLDfM2hjkYuYT
EjuWALSOW5LK5yOqCKSxVUQpNWDCONyXWTDHfzefHcbgkZhYg9uolvrBBHFZEB1wSWpYQ93y93mv
PgqTQ7nOi60HKhDyw0hZ/VQVUaUEi6Bs7/i7wGbczXypR0BqikM0LIJPylrhnuZxXdiTtyt19k6o
ICWDz4xxnMTA78LmAwkTW1u0XfqsCzfaygTPS5RvzTI9WDbThJOWt6nrJVSi9kNP+amoTExURYAU
hcdF/sfSeSw3rmxL9IsQUfDAlN4bUX6CaLVOw9uCra9/C7xvohDbUiSI2iZzZR/tKWDpcI3+nEhk
NuZspyrKjBkEavT5hkoJBVI9Ci6iCrZjwOvq/Al6as6ooq6ZEgBcaTP8zHwNSwltKYf60SXOvz5X
Lx2FYdcW28x5xTpzSqei3Vpsc/UgVetIUpub84q5hcZ7SJPgzZETi5cueHXKgrrPEi8Y6rNl5xdk
vCCYt4q9FBDtDA+2ifSS6SIQ8QbYcxYqsTIWgHV8IDHsYzBjgTK1/810gFEwOeZyrnshYZCNRLAN
WGjtq+BQdaNHBkh7xh9zcRI+0P1knXMZMoVwiKsQk/MJ2HlZT7Q4Sr5rRZyfLPHXLex1FVjwijv9
0YXp1QaiNaudzNXY9buWJrISoll5pf7VMyRiIvNNbkrET9p2hzEDDaXK17hkVGalv8A+3TwQa481
h6j8u84cJRDNMiwiE2CU9XdEAt7Nsp8eiwC2u6+RecRcBygGcGC4xM1iO7gxgLMCPRvXIyRQM932
I1J5xvxraMtXrR6BIKCUMXGzjg54YDtnD2EsWxMOhML7s56c8ARE4dSm3r+EFyh0WUs4DF842Yfl
3F2CmDlRH94sKwP+o9ubNBu8xTi9Ia+JGLcrnzgjVjoCANvCLv0PaRCiOLcsbq7WtXD/a8eSm32n
zfFL/zUNdIZSd88uMO0oHXaDtdRCVrWVo6E7QU5vpyGnHAuJJq5PhaIO1ycwQRx9TRF8lr7xI7z5
blVRPETyXVXR99hox2QE+mSlCIejiL2zlW5sLccoyQo9cmbZW7zqxzs3KKgBHpZEQAmM/ejwA2+m
7w8w/AXleRlSPWXxrCyalXoY2Eln/MushF7MSIlxYIHQylvlU0j0Q50f7JBNUHscKz6U4+ifEYqj
+fCT7653PvS4OIwCsfuY/LNTYyVrPj+t4JCRTbXVaq6TVvhnwKKcfsZZ2KRkdF5x7WwfJM8M4rln
JAGt7NJ094HEFV1WwU5LtM/JNrkJatjZdbZNRfNOWql7cGMB3xEGFEtbluluRWAFS1VYWv01q/FW
VsUnMiOLmZNFiyDNlwhTVOJ3D2UPp66tHilLy6Jy0O1lO6rjR4XqMZjye9N5WPurOax1abrDBWz7
laMXQp7ffAaz6MufUGRwK6XApvIN0/dEhN92Bh5GsP3F0rqeLH1iYTioTaT/jPZwVnFV/BUjSWjE
ZDvt3XJJTRXEZc2wjuTkYUZbZ9VIplCuvo3RQCGnezn4tglXOjoPMv6M8TLl2Wq0wXbxcb/UHIVH
w0SqlY4sqq0mRPySeu6tJT8a6wcHaSNzf2M4BTCl37xyqUzzQd4QpzDUnYJ877TrKMrimz9Y080e
UadnCanETseW2sBwbsSUNXXkJbeaLTcUQqz0vu64xJhne93t1A1atLrplKUHAGifiPq/bdRobXR4
/k8sAUmFAcvB58vdYQwmpuAti2YiQ9I8MEhYi6nJ1m2WvYZxwi7Vnw7KT/w1r/cCSzCBhv2wD4V1
HmydSxOUe19CoOlBIim4haxCdYT1+X9xktjvdmPflTsdPS35rJLSv3mpkWOjG5sTzZ48F2mH5b35
K7Ih/G75yJr/koQNmYf+5Zj1IcV7eC+maXxg0XY2ADELsF/4j1NJb0j9MIEUqpK/bXQGWW28OIRE
YQ733EWaIi7P08Bbp1DAjcHR9wMZVdvYtqvXFAsM4yKv/0VYuGaHHMDTOtSDZ66qdM90YFgFOX0Y
Y24N1ZKozpFkJ28oI/8OWmNdzZc9oQTNevL8YWnPTzTBQbBkvYe+tPMOonSLLaruc2cY8D7GvLvR
WmdQDxDb6fF4Q75F54EkybLikWyEaGbqA6/JNQPHZjzmu/kDukqm8hcTBYK12Hb2huNCAw9ZZwHT
4bTM6h8/Zb1UY0TNu9S5nLquRAykD79Cs+01imFcYL4FVC9s7laWi19kLTdDRtOHTzfJ6xLhv0pb
MuBKIsAtQfhIA0akJT3qpjUlR3h91Ou4+fWd7o8JgvZtzOZcPdd/zUUXb5Ai9dekCjdKRPBuO7Sn
aev4d5sxJE5gq/YTInvK8uIXCclmhAm9pJWR7Cg31E5hLT2Xdn3RKxx0JX9+6D31EzT70IFIhExQ
rZo+aDZcnhlCscHDPi/EWoX2H3dkuKfp/ZlWfR4JwV7Rdq7o9LsvkT3Z3NAKybJegoMJHIUkrKKG
bjBSL+ok0e9mT0pnwed1+3wIVJCZuq+T02HOnhwHgiiCTCiyRV7vERXMcMJQsKaDykVs0fn5KCpt
lr8+6Osk+GAMXa4NJ5lWDBelld89XbF3IySvNlPGHDTejMC8YcLe7vnT3Q5r+mjThg7lE+mSN9WV
+8GS3Zm65QhGrgW06AHbuRG3ycVvYcfgVXv3ur7kX9GCa8s7UuChS6WtVrk/gJUlngkzvGaiYwUv
hNSlaYz+Dix0uONTkBd+wA22SuZFoz6x0Uxw5jaSEA9g4md/DA/GFa0X4zasFwqd5h2sjEQxr+2f
j3QOaIiDRPlOLoBnaV8UMOSOoMEVTXWwxj8W3wvfsi8ugREVEu+TPYxLNXPq3Lq/t3bWInuEtQFY
LUTcuDKKXuxCv+QNDHzaq8o42fGU3EGd9ZpihFAwRPfZ8sV5/jJCuyAsoFNLpMqvRJPJi/BD0tZw
QiGXIOatzm7NGDFR0VmXlDlz2koezYFblyVl/ztlm/n9MKtJXNKBARkKmbeOVCgaqCQ9wUwllFTr
Tx1v8oCx1rCM4KsvcbNP9dmo+uY8RTiuAAAtXe6elTUPmJU2nUkEBQozUu4zM8sUUhtLd8RKEq13
sDH/Ob/KS7mzqBI/ijHesE+uA4goMbO/lQWye0GQ+V9DPeIU5Ni49VHhHHOHjZOMsZsKIE+5ydME
5w7PxkVa7Jc+wE1mHXWBeFKP7Re9ApoUOO5WD1GUxVPsnTC7oqszOBtd1i0+5GH0QM0IoNnbJWH8
kjbddxAU30GXXxrISYuci3+VuyybNZUCvMOehQJMJQC4yT1XO8PeFgauaILp9LPmomOCrAiaRXjT
KpHdfujB67s1OF2O7svYJwxSXXQfuYiDZYgtrejQu05dsE0DG6gTPkOc/JjifbpwDfw5+rRmZzHw
9qKjhhprMTjdDakjuFduscJ64P1hkWtjqdCmEC2PliG36fBtDNqfsIl/bHRxC+60gEn5G1imh3US
Tn9SMzszo0IPWIbmzshjXFbtuOp4zpLgjiVsjGXtgS8YmizcyPJkQcZaTQb/cl0Y6yjhxlYVNMaM
hYGzEAbVOOzr/Y6bfDrsCRFnR8aIsISSSGyKWso65/dDW56fX2qi/twomiXkzRp4Kj5teuOpQBtl
yxYwbaNueOVZunmsZiC/nrFSHHRjmNHUpr7sIngonrJPhGegrKYoZdhJDkg1/CBHjZdWOEyrfvpT
k6x7JgkVT57b7sfSfA8NyFAAo1n+os/B0GS1fTxjyH9KO9NxUP5zgYVLJDmOp4Vng0AGrc735exk
4i5CXg6yqMWYc6bKaC1Fzr5QQsCfFEAuSqN7CLxxM7bYJeLWsSH3sZNwiClEBkiBqMHaWBdIzHGR
pB5iH/8R50iQq1D3dxazPbqEnqe3naLuG9Q5CTWqpOsfKvMtSN8in7bQNG2162KGSnOOVe3yV+jA
9uxQafhbajuQ/Ms8Ee4+oeSNR2/PUoe3SPdoJQbjHOMrm4+spUPS68l0Hj0t+q6JUvD93W9JRuyS
pdVHkPjfFa+rXTFdq0DXuYwXFpOwiFGmYyWZdUMAFD9RS0GVODjY5y/VwHvUDBrsc5Y6y64boAbP
l0HlbtD9zlZhMoZYf11rzng+PfgXPKh8LbmgolD0xZGzxYyFyT7RVqJsKHKxGW9FhkCGiA2dRpJl
XVZaKBzCX004K6cvIRh7gpUQsuolSHIw+BlFSyaJCXM9uDhDU/zB3QhOUnkQ8yb0kKVBEcJkzQXF
mN2A6rMssHh/oyonMGVWDIFg6BgYYozXhlUqTLmtRPDpupw8aURIY9G/BbQQoa/Q5gDTWbaV/R+E
kGLtQqRwir64z+hG0Ikbv2QHW6pbGPHxC99MGZcHV5Zbq21+YsF0Je8g6454lSafXk+H/uzEf3xZ
3TyQjWivpLGJzGi4aEayzXF45FM/kH+EE9NuxElHtMKxkF9LnRvONA3GojUDhCqQFGpHYXrHJuKV
fbjpTHYvg8a9oKToXflSjEtndnSEIy6NZNQdGEsmJCbuQ0jXKKy3TY8+LLAp6eHoL/2KY9jrBzRq
hvrVMnWgdytXJT82czmkxmOOvm5kSaSnB7ysFTeUCI0HjgJw3Wsbo06eqpMxjISV5UxqOxbC5StD
kBuMCTLzHLgr0mXIaidcyXrAMhExxJyzsDcah4u2cvD6EPe5TCeyvo22+sTEONeVKBdMfkI1vKm+
tTZ5LN4F8TCQwJGAuiTaAb6Odpnprh2HqEDlv8oyAWGkdzcdHJoXuf4+VT4650H8zYUNpipnHd/m
aIx7HH5gBrCeI1Pa4veiqyP5eEBwLHztJhKDc9COrr7+h/i/bANq992kfEoMRAiFh1sStpN0bbVm
XE59xC4XT3JNjFSAcX3wrgRfxiucmtssshfcMjcz3J+b6l+96+YJU0nVnsiL2cR3v7HqszZ/kZ1x
JoAXEWxWXqDFqJXG7mmJ4b47GMx6Yl+3ycQjiKALP+ApGQe2ZMYyLENUXjrRhZx23jp3bj3oh+Vo
2lDZMvIQfJf8KEs035NWo9YNziTUrLPGvMMPw7cQMyR8TQaVEjbcXjnVmdso7bOprK+2BznEdLfe
pxm4lMFbwYJGelDke7gCbNOKxJozaHfQZ3Wz/2lLHG6lj5QvQRfSJ+HMnDD2NllKttmsiL+ek6Il
ZimEO4QXQRdxxC/GaXjmKupnBeWbrbE0D/zkjZdM0mfAnvsuZfqda/ZKRAYZIhXFF5HDeOjBSJiY
4zq62rAdVsxZ/xF68zMY7UMmJPXS37Nf4AAit2VvAWnoAs5OJwO+YOmwfzLtBgKI1wrxRBRiQtCm
sVxBMeUu5ZwSvdfZsYZsAc2UtsX4NcTwi51j0gdUZDqT9shlVWYTblFVW5PLDtv4WLNLjdKdqbFt
T0c00nbr4B1x6u2gciaUVG+pKv9j/QwcWsea0RDGvvQDTS0mrfkq4fdU8aA+FMkXsa2ToqfmbYo3
sHhcQSWz1n6L740qCncobH2CFVmcB3Rw7M78/uZoI6ZBAxfEEPdL4ODY0sPkUAbaB4nN2oiej3JQ
Hwh3xQyMzaL7zw6j1QBa6ERKIyYT0Es0wsisW543W0GJx461G1F/zX9t+6cy985vK+pk4UvMHr5N
FLXoaqCv1GFRHL1RiP+0/fBwcmFQG3O7p4peqDjZ9bbcE3zd/NF4d1HOHQUOtXlheAe6i8E9o+GH
VLxvW/NVoPXCBJpQVFYQiCZwZXZdU8Hh4eRymT7zMnzpWHuqu2iYSkTjyswS9EF3HeZIERjvbLoT
EJq4IeI36pfvQC+OJYuzZ+yAvZ9XPZEV7DiFb4YYD53FPVS5SbBrVAbcN+e6KV/NPNhj3FonGN3x
ZbuvceYai1hDdp+QxpdyKKXcMBbKgHhCRtd6rnYAXb17JX5XnQxZR+vJCUAVnzPH4x1nBUKyArbi
o4oVNIp4H3bivSr7Ya0cHCGzOkFqTMy8OP81M97ZXuG3tlWO3lv9EyIRm6ltH9pIXYm6DYkJw/Ky
QxtwCvPib8pAeFWBcara9DDkfObIoFuZjftfbec7z83fRRmeuyi9t+hrcGNumproY1Pe0OBByqG8
OSli5YgdypBWHgZJLaqG6M1yE/x/2l+GHyiKs4euUZoMrRALAyMI6LVdnid4c8NYHp0OWJOuS5SF
+Fed8B6O6qdkF+tOnEKZW/xrhWctWA2ZbqS9+LTa0BO0I+r4d6nDgWepvfZFebVap1vmwFLVLuOk
QsUJHdFhqzN5/TZVwKvdflvUI4mc3bhtR+J3CLxeVrjJRvD/dO2Lsscx2y9xwn6G6JfI9f6pPQf0
3IgZyVz4bvU+mbzeacmWPwqS978TnfFVUmZ7+ChgEmUG6RVMyXXUAbxFgo24+JowjLZ2Hp901k1m
vU1Z6gVJ+EKAJIOCejo1wfwpHgGxZwllL9aaGTo/WjFQazNcpwkQeE4MDnM0pFo5fjgJlvWhwGIR
4opC1M9KjFu0wPwCxg4o0JpZUrKP+V+RtPknL9M/e5MzoIVe57CIJ9SzWoh5Bs00ixWYInFS8/5T
FBwQRU5R1KP9t/nRChYTlYDCxzZrBGIfUwfAh4lXWnYlMx6gmCv/QYXf+tfG1X8cCN5Lo4n0pYWa
ntPQw/+zDSwsVnkCITR39fIEoefXnqJrjedM69yPsMkHpuUhTrcyQFDV0oGP7UobmwOImxmCyHig
T/r7kBvmOnypNGRi+UBzb3gNKfMmHtERMik7PGfRy+joGf2jyDHloseCB1mXOSPz9uRMEWTG3Nyp
RP1D3sUCuwe+3un+VZtoZGCwx9F5YiYly+qnK0DfFMR7+P3wJ64xUoc2pYwXVxHLC4PJQsG9ICzi
izGxnPV9UGgiPWRdjS1hVlejtQ19vmGfzRPNm6UtdVo/dCpKkDHTKIsCm/SjnKV+LbyVLf3XILBR
REcvrctsbpy5a31NCRFwGcC1DC+QOj8bLXkxDZBOqfENHi5nE+4UfH6p/prgXUSI9Y2mvScBes0g
7BkcVXyiw3ljo04IjM29lf+l3UdnztEQ5WrrlCUsssR6h5zA8jopwXC0pcuQJLlo1RUGGlRbW7mr
qqA/TygjvHoQSzu7ul7Xroi3/2YGdJ8rQm70AEWBRUQugL+x1uVOay3EhYZgMjX2iHXG3ZCMLOzE
uhQwPckzWgd18StbSVo10DvEEhbXTkeknxP80Gq9BbWpLWKl3XI2fdNsitAZ045VDlyIEzYUGI1o
ZWBYkpLCPxIX8YoQPwRGmXhnXhKe25r7zWRY7hZza762uZWfkb/uC1b/9yyfwgORTyz+o4YKVHTT
IUSWdBhQeI5aaDDoTqOXuBjEDRLk80Hk5CfF0vvBoCs1u2/4jN0WQCfXB7ebkKnhMWyadyJ7nHMg
D6UxVWv4QzhkzDJ6RKD52JhW/hqVwUeBxeNi1K5GYDH7zbBovLttsMqk+1n1pjWce921j5lZcfXr
Q3LKedK4nCwqNnABpFZhhAu0b7I5g4OOLPSl9gHgeGjpcxwgGy4u463yPllcYPek5/7I4MCCPYZi
/nzYywrBlqF5rPOrfZMyvO4BAy2NiRHplMLGb2sUl1Qjy940hgszry2OzeTFMccOu5iebES3DaOS
eSzfDLGGIUl0zd2P8Y9rjAc7L7COARCPnEzYtQOt7ETcwQRzmkmUTOPu2IVoUgu9qY9aMeGSm0Kq
+ya7UBLoSANKFM8ac4I+6pDzMt/WhmpaqSaozo2C6zMAPlw6hg0VVYOJL5tOLt10ZdkaDVNlIVGW
7A7yNO/ZwEQmc/7ub0BQAhbxwn44aXDwMbAwlm76ioFhEiAPnqLv0hftaUrSqxP02llLS1yqUt5D
VOKsncfqq4WpgBJrhFuKosmhIF5G9bAFkjruRIvG24vdBqFk9VPKMrqSNpica68FHq108ZZEwUrT
2EWFk2INrlvJHrQfCdK+rM+TJR+06Ij1SQL80wvyndMiLlnRTDOthzK4U1LupSnE3pcW97fGDLe9
HAIEaoG78lhArXoRcA1xjl8lsKOFaHGEJ6CENnQ60OKTdh/RyTGPBFoH0RDvhOH+egTD/9e4nx6q
yq3eeayU0lbqROMqvd95UWGwepVrjZipY1IJj7Qan8YZ4AEXY+PdNDy668LBNlt4BKB5BuCrjgvn
D5j3zUgp+18aGjdieBgOCBQMii7oTCYUqj10Me8wkT3u0ROjo6ZfhwzNr/QU8oiqgd6giqdvHHE3
jfHba00+wrJVKRY/UmSXCqLTp9InZJdFK/dWr8gvq+YodvRMJ1Bz+pHC6PmgMWp9LaXnIsfHl7Lo
qu7chl57e35aHNqs5yMjRxUeRkGzLGgq91oF/Xxode09F61AxV1+E2P3rymGYy81+1XYk/06YgrX
VPHKpE47hJhIFqNv4bmyIpIIBrkXjfEIByv56w7WIxpYcISh25/nX/b08az7tgBYrU37vkO6bQGC
oLKN3c2QTLTxUze8Z7FUh45Ql4tTGbsmt4P784uhfcUdatIh76zXObcbYaNT3VFlk4iJk3RCQfY1
tL23pOZH3GDY+TFTBsubuVAzSRebnz87qptAlcpsHfV9WjOYN/svMGXhf2kmufCVlW9ECB8QOwT5
E1UKwEyNYCZZoLWQPCGVxdOnkyOe7qfGurIRtPYM9nCpR79my/5p/n3iIvxtF0Yk5STO2u1LbumJ
bSMKjz9T6dWP5y/pWvnPaJBUN6S6rBtWeK/B6MoNcj04G4Uevqo6tc6Ve4pq85G6uvPZIpDeWHVv
bpuI3F52Lgcxps5Dq+zxEhgx/9b86+xWCV+Q/QoHIyl9cZm+efZoEMowYwSlCwSmhl/V1Ljvn7/b
GKBxJMsNGAMNEq7A8T5FRz+dtYV3auj+3oxSrZ6/TojIB0MhwGwc4NvGKgzIZ9ldbyP9J8rRcXRJ
3t8dJE2Lxh7VamKICAM3qb6zhPjVatB/EqdwlqOKnLOhakoI4ChIjdoAy7yT7wPSChHN8s6zOqvW
vTVAra8tmANeZG6zeoweuhTfGZSodaOjPTZju/7CuYrJbuyxGRb1dap58Qfh149/UB6TZc+6+isP
EQk1kGFOegmUJJbh7vnrmK0o9VXGMG2YvgepP/S26R6BID9Vy5keJ0hZGxeSEiJp4wTVT+cILPB2
Tc+4CyrkFFNzoBXWW4yWSFRD/4kPs95lB3hD8ur3sj/arnvgozvZzFkb5BaFSjfxZDYnNyVdpsAF
E/DZXPSo/7Y+9+NLBwpkiX1Y39X8DnFAGegTx3KPfg7Nvou6cQMu19lqjPAnc0Y+8NK86axH4r7p
P6w+MU+EXS29FmlgxuLjvQ41c8u2RK79RtfPHCwpZ2klt1aYjOdw1K5D4DeviPZeQ80jZowuotbn
XpgI5EWuNflZtTqWb/jFG2pEOHgc/FjkeUhqNzE2Mr11dmm9VRGlFLlqzZ8S25Ln1tYXTfLJMSP0
hWb/4c5YBD/z4KNF7fihhLuxvcb+U5Art+yy6I0Tudo1tqFfbAsV2/PqcoJghRM//opYtqAySM/6
0LtHs60Zs1V69COd6ox6X3uz8gq2ek+UpWQoOpQA71KLIUHQKvFjJPZqqpT8x6wdPWnKUqjpzQMu
mXYbjhPGo0YNH7nebRJQ/MboBde6JkQ60fwXhsfGuZwfeS7pfUGU2+guKiRHmePsI5r956kbIB6c
NKGOCnDiCvds/YZHwKWBDasvMy3+5qGa/nZKn8k79Jm068h++hem6eWfVKKyr6SXfjiKt88IO/kY
RtKs2vsYFsNJzV+e34nW70+V08cz4TFby0JG7y0W9apkZj0I6CVguNGSgzD/lDgCLNvlJQa/R+6M
1pxaKzJo+61l1Abfz2ufWyz71i7wLzob4mtbgUdsvSZ4tcL66OUolxrAyqepa2gMA+FdRUcMkVlb
N72fDrFdTIA4ewMP1kixikt+o7HQZYMY25gaAuO7zeQt82P6ArDO4KP7D9b6rDMb/Y7LJt7qcQ3h
iP4i6XnXC+ZC4BlRK1k1oQV67xjo8hqPcUmk0dtHKcQd3ySQoYTh5lbYhV339XnMWW1VsOsmUwZy
r7fumZYw3/I81AP6wQZVfR+RIKLIse1taWFXGaMcw2FPOFhtxns6o2njKpzOYIPpDtQ4fbaj8DYq
DbW1mMqdzA3jzbLwtwMnFscUQ56V9XmzyG23OkTCG2++BbECeIq2JTmOuoabyzQ0V5N/CFp1Xa3b
IjYYQZIGxXrrHZZEvYW1+hJHgHEp/adPGKkQynTXOjDEmT7VcK59qJ9jZulA9AixO+lV0G66uBwS
suBDwnFKuBajPTWsAnKS6DPDPJLK1M3l0uW5H7H5uJz6nsYuSVpubNnU6OuQxJtdIOcpHJraFxKb
fmRusvKRuYd9+g1mLxRGvhmYBTy/0QBcfEWmfEMv+9L7znhp875/tXoGIoaIBUlv3T1XPWsLt/yJ
MDMvYt+fPnufEJg8fRieJIz4+Qz8wNvHMZsbUzc/BwRIOGayVWX2xY01aHwMhf7f1Fl7xJfWw/O6
l3Bs0o02xNU+TrTs+PxO6zFDxqylkRGE58mGdgb5OdpFRSvOce7/01QY7bqa/WPGRdiSfB0uou7K
h0McOqcSW90zPqSJHdRWZXfNIEODGWk4WeIQjJ9GPiefIwg1XZLslOIU8ZlpaLjGENgtsDXNpDCM
RyzO6kMnCYeBM11tn3fIvvjRszEAYSv/srHnMpxSRx4bx/go8A+VpvPbY3wYixZkFtAA5Kvl+fkl
1zx4Cz5IOh2h0b2qtK3y++ISDINLdoGR3DzMj3qL3J4ooU1HFleDMCkIdv+7GgE/DDtPVMjaG2dc
2y375o6E6pr87ofuF/OsaIw3NmRr7IvKvTnTS5m8Ziw8HwgM+0evWI5ZYSp38di9RcrtXoSf3Ynx
nl6tUgX7rOAcTis/uYw0KIu+FZvAK4pXeB7O1ZMp1nUzfBdVg6XQ7kE5cyHD4CDDQ4Txvu0CubJm
Vhxnk4OfxmwOzwsJYGDPTKHlfXbgV3itvi2CKVxpJSWxVmoCom3vkvcymMMOWd+BSE370aQ6Mu8x
xTNtvikb3wutJjrP1sg2z4cuAOrSAb1Imv3zvRt8i4FMGGq7ItVI8QHAV6TyMlgtLOOhQUrRNRbn
aGSdnt+h8q9XYzjEH6pJkqut2QBuxhTkPxF8ndH6OxdhBBOMRatDXnNcZmhzN9Z0zX+lhg0boh5M
DBRBl4btHMRTSFVsiPuxHba6UYEMYqd3KTWGRiPeUDyX0n5k5bIS+rQrA1WvgpGYqUKmd+bI4ZI3
aFPE1R9cuSSyYoZ0wip6MVwSEtqpCP/anXPRe3weKnavKeLUGxCGrw7X7yfSWbUWbJ5NZKrcVXsv
PAJW5TkG9pbtv/vILHaJQTP8sVWj3ypLf6PkwX/uo/5/XtlWZjobqm1nPa8pP5ypgnJlwubwkoyJ
m+3Eh8jAM1+mY7eLUl1/Fbj7N0T8sixltgqMCGqAq3x/M5AIBW3N6A6IM/Ea2dbxWQeRUV1emD9j
AddYMGngTe06RhqRVf7vmBPZNd94nl/I6z0OmOa2lT9CnZ0ycKayq18CpjnLEm/GDSLag+aE3fzo
hzdpFeUxatNujb0HWHpyCcj+ucRm4i+tHrsVTpzgqLyb8Lz0OGY1CkST3tNAtE6P6qePzu2+woL7
Nex1sFm1vzR6ti0hfG8AYZsmjKpDPW8QytxGUxaKcutJj1eGc//YBeq1xxW5iYbB3GtdyaRZ6PYh
dM4tTveXgh/uec5U+fRBFoix1WYVsDZW4juMorVeOM1vhBGTZUBTvfjRbzDC7WrLrnornBk42YTE
1mfk/OmzEDwikPvRxVRrNN7mgU9uemxHJ1nGHKJD5Za4vNoaqT2f1HWns/0eAYUdJ6avRwPP7vH5
EIg02rdJvqpImadSPAb8bOekw0tRVwKcyvNx/VvUA2JHmDTLLsZasMhrR+xjUXyQXVHuwgKVwHPU
0glEaHaH5tqkgHpzyBxfjppl7abEiA5inmKM8fA1uIa31yYlTlGLnlgGwCtqg7F2NO1cKxcMOapk
I10kyGbe7+NZFNxwRzqlDuTb0c0FSlzdWUWkDo/GkrEHsPVe93Ea27+YQXr2bN6nh8iEQTWaFvku
4xAufYxoK+fO8+L59clGc/mBjn9flBIsGR/llcLlI6ksrZgIjvlALa1c37RlW87DsnSj98W0Gseh
25YmN283iN+LqKDkkeJUy9Q5lQaF2hC64mtEAAY847WN+/Shcn6KUUM7FDJ4ZV1oH5u52o517BFO
EXqb3rBYFcvxHhgt9QBC9NeQ634T0y19efZ30hrNHwZZw7pjAb3RtOiqaeN00kq4eYUVjP/7DuvE
dBrwXRc1fKznn5jMKdnRLf3/n435Ab1qsI8RikOIeLQ0zy8oBeRVZB5a5wCEKHSvQ8tE88OE07KG
hG4v/RJemknawFcT7eTUlusgtMVxGHhSepB5m9lA+Tan5tVtuvZH6W7DyhTvWo7ZYBDkoD8femRR
FUlw6VQpL7ofmm+1HL+fj/CwoQbVxXgiq73K+um7bDtj07Hc2YHlyL48j2W8Q8YP58gRoyJZGVkO
EpP/66uO7FVWYSJhTvww7MCDPRxDhGlkhkAiRaia9v3WTvv0FNaWT1nHMKgouncXCciCuwCzrPmh
0p1LQmt3ez7yMEbGnMoYgcxvEZJrKSMBrisw134dmi+DUZ8akCqfYiiiPSZfFxxU8FZhyn2z7HOs
Bd6PV0Fj6uxEIUWpg1sbU5jGnv8xpNH/sXdmy3Ej2Zb9lbR8buQF4HAMbTfLrGOOIBmcgiKpFxgp
UZjnGV/fy0NZVRJLV7rVL/3QXWbJksQgMTvcz9l77Wt6hNU1aQDBXkh6mbHj7s/v75wZzjE0A4wK
WbL9OkmsHOFQcoFumvtOdiDXJjvkerp3clGsqrGW97kPQsVPwgenLNpVrc7gHOr7EYOPp4vyShda
cyeisKB9meurXFKSbsZ5uC3dcdc2toX8DQfc+ap0CGJ2U+XsTYYMKKVTfauV7Uuo+9GxBiVvo5h+
xeIGA9ScnSMGYhqGAZm+6Fqn5fl+TU3rmtQeB4OHtPZdJe7MfGRX6iZ/8kYbmwj/I0ylCj44pBNr
6t8l9hG0pbOzbWHQp9N43c1OcHP+Qs692AyulS3bRNxz+vTL88nivDATmtPgwHw/vPfh6is4+jNw
dfKncSEYUf9E/dr62NEgqwoqgNlY2JB7em0XtWa8prfGlNwKjoPrG1glR+cQ1AYFxC7ubg1veHao
kNJ+Dd0Lg0iwC2D7zw5CCAwwVHTn1r2egVCthhhN3jQVxsmISPVuYqZaWsyLsmliMgrSt/Mk1NQJ
IQuK+jpgzY4VCkVuCBnFTwwIRfhRjmk/FFfoRumeKgLDrZHJzZTvZZuGz9qs23vHKQTYWhE8xwPL
qlSbP1qGxWKicYoPkfc8xqV47GTHmiJPgC1Gw9tE/M8HmHRmYSjCiKdfI6PUHkzSfmYyda507C8x
KE+XQq7W77BrFMzHiizb2Tb0Z0JYqIji5ZNaDltSi+IDz+mrDw/pZqgSIjmlZ2/rgO5IAwL3ImAo
fayKcJ+ls3aXBI1xJEiCkc1sZ9lsWOwHV4Ee5jfZIxK8g3AbKB+uQS3kghJysCsJAbiz55T1CKfZ
aqs32y6jA0wS84G54z2T5PralK140CvvQs7xygc5vU8xyxzPX7BXOhuIU5CBnQ6gnN0fg7Dr7zN6
pxu/SUuaBD4lna75pPX7spL159zAzx81IcVrvPb7LBmf6gQlbJgZi8w3w4cpwnTj5KO4xi0306RJ
HqoegDGmzPAqFlPARWPBUozT7ahHE9hc4rj+uUsFGG9cI+XlP/9dVrm3rQcQTWZvEMoVtT1+6L//
lDVUj5FD21cSK30+dKfgbVKN1tdHNM0bdF/F9DntI3uj8Y7bjVbTPo/yeF6hNhUjvBc5a2ueCJBU
CyCvGFFAJpcO/pUjGt+K2+BT4dUBIOASQXYMuaKNArCGU2Xc1C0wC3toqtcGCEncuGQjGXICcUuZ
hlAV45ipMl1IHYqMnsNYOS2af24JRMfmVX9eyub0jGhV2reZndifujb6aDd4n3WED1sqecCafHHT
uE16kYKrXuVEQT/pLoVPqUUQptBU9jTsR8149iDHe1FAsKG6OUxi2LFjjZeJlDelnpiX0HH92yYc
kt00uvCYpDtDQP14vs2sNCsueqmUm2Z2kxpNfnP+dztHEoasjpwdWQHwdpr+NLDI2UudtRI6rHEH
f9jbRjBaXJnan7QQTUltNvZtANJ7j4+52jTT5/M7vw1wzAWSuXg07UmEAHWIq2RISljPWfBxZpV/
TIXLLIAJ9XaiLEdliS+6+oJu+cYCgK+613u/Cp+HLjGh/0XJHbrVEXeShK8qRLA738fwkevLptZf
o5QFJYOPdonqat7HaQF8lmhfpj+YYFCXZUgarnNBSSSeWa4kvUdhtM2HxcoC7nWctRjsmooy8RQE
20s777WFvhaXtIKIYviYdCRfGZUxbUPs28dpENMRJxcTONTvg4tvWcrxNbWKO2nywtF5KMkvxYU+
WrTvSmjw59aQx9zOMH37g5BDgPrrGTS+fTen00G3XfcW2zr0xxZdKFTJ1XlJA7tkWqbSI0jXiw7Q
J4NL4rKrddS23s35TzkKmktd2k9DBi/XytoB5rKyi/aBcznlSX1KW+tgZFr/HKYg1IKRODbNt2gf
54l3gr9GrpfujOvzX4cR3G9WqDIr/ahFU+kReZS8jhLN0K+83khuYo8T2tdp/uIXvGTSAOPqnJnR
NuxD2EiTmXzUK+2SEvzx99/+42//+R+fxv8ZvBU3RToFRd787T/5+6cCYXcUhO27v/7t+NK3b9X5
Z/7xme9/4m+r+/91+u1LUf92db85/fST27fi+JK9Ne8/pPboH7+dPfhrD1cv7ct3f1nnbdROt91b
Pd29wfFrz3vCsahP/ne/+Rs9WX7LaSrf/vz9U9HlEAvu3gLCu37/61v7z3/+buiGbjue/e0Z+3e2
8tP9+7d2wf2/uQvOeeNfbxh1+H/tubqKf/6+eEFmFn1/2viBt5em/fN3qf/hmtKyHFroksacMH7/
bXj76zsCJrjFxNp1JWQg8/ffcnIgwj9/N+0/KNIZjmvb0rANQ4jff2uK7vwt+Ye0pG17UvLV0m3x
+9+v/nd38j/v7N/yLrspInoi7A3bAB2obnh1dZmcCYvZiXAt18IVpRtsqPz0glIh4NPG/9CbXsd1
A5XHoOm3kFlOWfllsotj4NdQRaTNAq+Em20icBJkJY5PQxwTqy63SOgf0/zCZczHtwD+Ms1eWFWj
g2Lhbhv9VQPu3JnuqQ/vzQZDtzUSe1rluzTIPuK4p+VlwXhFn55vCKnAsiRvc2gjoD6uTNOnjDAs
NfosnZPtHNmtc6t/EhYWFYwkFzkE19SJv1jg2JMAopSfsThrHm0jI1NSl9tvrudfp+270/SjsyRx
MOvCsYQj9e/PEiKFgRRrFj8W1aJ8zC/F3BC7pFmLn29HqF/0/nKYCMUNaQnT8jxuo28vR88Y6foT
eEotfia4bD2kNyGio4rZPW9EA+OMPW6c+gsZl7iPanz8aC1qjyk3MnlbpM+B/+pzMUjJW/vwyGrt
MSRVfBKk+FivBcZ5EhURGrPS8xeO0d+ivP35IRjcz/9yCGD+ubMNTrRuet8fQl31EbAWAcDFpPbq
AkT37ro5OFqJ9ZbZ2ibx3FPCm6uzY1wa8cXPN2/9cPOOYwgeKtd1jHeXaogd23Vy4qeqItj4VvzF
8V4js/hko9utCDZelIUjlnVtqSjGcI1HmIQmmxdlMBsXTQK3C8XxYWEIpmWzET/TCyM2AWJ2I8mT
M/w7hRaymuix5BkxrXmZCo8OLVPBjrVhDxv1CqLsLrTwJ4VYhYxqUtpweBFdrO+qursWmrWfwgqX
t9Fk658fvu2q0/vuDlJLdTVsSMqCzrvj7yhaVTFJQNhMucqC3Oakz8d13GGervrwzo29rWHb8CWy
fUz6I8J9CcUJN7lJrnouxXVgQSHoo+YlldVVpScfCEm6r4McNE/KK7q88uJrH/Pr0tfjW0wAFBDJ
zUtG42HO8fQnAQS38tqR2S6fUPxin/ZH75pU2w+xmaKt8Sja4eBxLR+VVrvv9f5an3NzgWAK3ocV
3+h1etl5kFnsvocPYOxbo/4gA3lVgHMsKd1h86loUngko0Vw5nrvNrrzJpeIEPj3oLaKrU73ekke
wEKjl997eDI045G+44AzG1bj0zia1/0irHGXWbeetO50VUSb7yE/LEa6byyR9lpkrituGNl611BG
Fs7QxIvGKFdaHu6kbV74LTo6oa0J/+iT29jzrxg4oRx3e8oMCle1ziVmOrHVM1bxAyLCzufkODM4
1KV7shL4vFZ9TZjqyrFySrPWygkG/DrZwTIoutXacyjpEgbVvWdVG94gt7XrHpkpHq2wOxDo9GyM
FseKq3eqdmTWET4yrWiSfekbLqpvP5tuecqrYFsJdYeqEAtt7XvlmqXTGnjSOsydw9hoG9xIj3ma
HSXIK6tPKVDpF7wvNrWOha5lv3ran8l0PUX421OgnJb0aAcEJqRP5wlO30jqF3Udw9nPXbp2C5C7
9G+wb7nHOBC3Uxg/e424sGI4IFFPsajctv6whr1qKmTYmF1mkaQbK3f0K65mNACLOUMeqBGGi9ni
MRl6PHp6cm1VOMhw+a9SwbcStKxO6t/MRXjhpRKlGeZV1F2E1G61lnva1A4U3LY5f46sapvJ+z5n
Hdnam0G7G83Xqr5jQnjRUyurhNz7iDzTxl87ZGbwuw9192T4PNDgj7QEygA8xyqvsAKEEhbAoVUY
g9z3btIK0qIWXvSDeQur8uPovDkhhYks/kKQDYFHivRuFq/4Me41s9ozsqwGarj4+zyUudUGdEih
9YeuohqDLwI9NFbGMiPrYLLA+dnkb9sI9b2bcXaoUokt0amIPfDIa96NMTPQ1IRLmZjy9MC9LK3m
StRo0avptjGHfZo0Dw63G5YjnSjD+VjO4q5hzoBjh6WKNOsd9t7LlMpKOjkn3LTpFv8WPknP5Pzz
wo71qMPRUl8Uuf7Ueqm1kgFUHa/FLqZV7Ip6C9N2X1fFsPcUWacY0ngpch1P6SBqWNpUppoerCA7
RqZUXqxrnQZ9EHlkPyFLZBW5MOFzItCQV+7UXeHSX8U5148AURzIW8LSVr6m1we2vtfQOpdAgkp8
2GpiAoyCrEyUZvt0IM6xsfc6PS/HRCSb5QlIp8TZR3BN4kVm8mpCRESTEcWWdWfMEapW8dA0wbqC
o0E7HodNRI0poNNA4QhVGCXp0r6W66GVt4kHBbUqtiSnZFiNABtbefOpJYRAOuKDjgA4wnZWl+kx
jtrDFJOzZ5D5aLBEkTaoFSBBQ8adWRe7nnRoNb1x63oPgGObe/Y+8zowcKXAzVftWwr8ImFK0/mg
aDJ3bzpPAURsY/TwL+d4uzAOaaBLvFBbz318AgC7SenkLYK1rpwanGc47tZtmM+0d2kVWfcmtXG6
GIch6q7i2iKxplwBl3jR0ujUu/IQYZjiod4kYXjrMM8ry+4xr6wdLb11SzSaad05yFQasEaaGKN1
7pTA14vmk4PUZCsClLnERwrH3jMJ5bLYkCJ4SGTJ64anxS571FyvTvwkYgkXXa5it2G8M7eQszDD
a8x5cM9EjGuYXrtG7rDU47kc16JASBWg6fTa4TKztBsvauqFXTuXGe5WOdn7NgRm/YgI5wMZiesG
VJYjQSpTGWj5oPiQZzz9j7i1dthx1+DWlpmYrmFTNRpkZZswGLOgFZpE1sPsZE8QaZEMFTsMNWt3
nJ8na293HJ7PjNcOJZOs9mBj3HfbdpP0xYVfoyokM7W0nzz3vhBEBWC66fXXFuNMoaGRM+DXEA0J
Zo4ui3/QSp9UVkCbutw3tLCbdmWAKpDFsxAubc3yXiAgjbRipw/avRXl263gcQ+R2iOh5zrJtGD4
czZIE0nALPd6CLGP1thg2BvmHZeiA4VfaWt8BOuiP4VO+oi2BK4iM0W7lseki08BUTSOIABAP5I6
sDQYuS3HgG4hV1oVEkCIB1Bkz+rvcibBa7I3SmxLjzZ6w0h5awf5jYm/zxL9NSX4DQm3zxbVi5wn
lEh6ieDAEKzygayB2w/R7lxRzMLT1RF4n6ZIfHGlYRnww88hRZ24EA9DF1yoYcwM+sMsUItG9p3w
JdZMeYlYBRdE+DJo2mtBAj3zjGWlhoYwtXauOdIpo5oS0tbU4+EO9uo2f2TGvZyb/H6y0nU67ovU
+JyOclPUpLfOEMPc8ToOWlJraWqPPIJVelk4RKEWL/hmlhVytAJggEaTI+JkmrgLm6pGhPapRlTG
y4Ghv4OKBE7oC6kT10lQ7JuYy+yOjI3NWt+NAeTSZvwAXRv8lHk76c1GNujabOKsrHXTZo+0r02/
I8os3JjjuI5Kdyfn6HXyvLU/wIRDqcPJLGj5kkbSkQ+LC7wasCA5waTTmM9WRlIro7cOd6MEaRQ6
cUjCREDfyNN3rcEMy0zql8aNviT2Zxrc6Sa2HNQyfGMA02q6FFXQv/eL+K7DErK2O/fKR2ay7Lv5
U5NpsG4yRkbsg8Sou/D3EKdYpOFkiCvjAh1C2bsrQ/ESjZGHoLaegklDiSZe2yxClUq87N4R2e3Y
6Tui1V1yEwvb+Rg5/AFUHWIyAV6PTu/BLIn0ARYIwGXOmZvwjgksbiFK+uuwZsTtpv5z4BkbV6u3
SYeEd6D2/YuZ9Pt5tOVZjkf5CwQGFj1dfr+M8VJ6hEGN9ryLkrcsbzdmILdWG1xYo735+abUou67
KTubgs5nOCz5XV1KtaT5Zg1OT5Qpi58jc69feQUs3dCGW4AoR0+XSOZ/sUCjbvL91qSOZU+wRHAp
HtjmuyVm6BCeVWLHXHkjQFYALRbwO8qUqwbYDvEEVuD/YvVMseinW1R79M3x2ZZAJBEQx5dWRF2O
5iFusssp0QFjZb84OPNfln/no6OQQfFEN7zz8uibbYVFWLg0iXnFG8b15MykoeLTNusbUfjcqTZ5
xUSwFmKTwMGArn/V0VvqK0RL40P/UAbIQMmNmaZkhQ18G9Ceqgfxi+tt/eh8MBkwsMsaju6p73+z
j47XINhOmEZ63aNmtWBKzV+chn+5o9RZsHWHEhH/Wbb5/RY6va4h+xec8Wi+MQUoCcO9i8VpmD9F
9//mzas2RcVCLTp1/FrvlvsaRo3OrDq0POmmyLeDj6zV+JDWyZq8h93Pt6Weue8elO+3Zb1b21JB
M9phAFPrxvU2tFJsUtMOee4vzt6PNkP+BGnUtunpPJjfnz04Ak7dxnqFzAT1JXmgDcgimaS/2MwP
bgMqb57JOIMYhYHm+80kOgArV7JS7/t0XSB85tW7/vkJO5fv3p0xeo9CB5Xg2Zi63z16qElzM++4
EaTlvNR+v8ZDuSqZX0PH0kiYTcJoGULYNMt0XTvDDa6Wj+FgHP6PdgNNNcpY7krz3aHqXoeSx2Y3
cLFeVRkastkmhPZWg++ji/Ylq4t9N+mHOP1cmO2FRzBON/7qofjBwGdYEGUtaqrnauf359vUbKc1
W1RnXmic4G8dB23cJXjwvS/drk/8r12D75oG39YMxQ+Gve+29+7cN5kjQk+tFvXWQHbRMdpmn6m8
bJiKrLgoH6HRfJia6GqQ2WXBGUCutVWDcuFMO+qbmuPskH/f6yBMtTTbuOG4C3tvP5jmZggmYjp0
iB7DveynHdrTBxgXHyRZKL1KO4t6GlNRfpul/iNuoH1aJGvw4//+yG5YrvBsNIgGNe5317WMamyI
BpMHovpg8a6KZi9IUgEx8Iu38Q+flW82pM71N0OmK+A2DzYbghe6GrA5REx4fn6T/kvhTPIUStPm
TSzUf+8GF6KcUESmbgmvPl37Y02EHVSTIDhQmwGCNj9l4mFKg1/VK9nx9w+orauRy+LZEO8f0MKW
QV+MNdOv9rM1PhpALn5+WD86c99u4N34LI1aF6P8uoGyuexI6vv5BsxfbMF+d+JcDoraKVswLP2i
L9JVnyNKd7USDK9ZXNrBfApEAEcSAKU/gvJ1Li2fmrb2il3raJH0t6j16dRM09M4L+tk1YzNUwsh
2AiNXQJbvZhuf77LKI5/cNod09A56dI2XPvdEG+WsrE1wt9gTaCHxxe6LIhQGRI6sQXvkykl5y2f
UXVEBss0XTxoReGsiYSGy8Ac2Eh3vWUjcXBJ+QZGbMqjX9bbvPM2Amtu0t/Vio0UxZ9mm7w7FPkX
Wehc1aa+ksl4P7HknLySxqWHBHS4MaR53QhxJK9zCQ4xgmMHFQC8WljwtE+7MtXvWliUIZzVziso
beQfR+hhXqNdzhNlqJpCIYHOTNhz4W3hpuxzH0hgR5OFwVa6EK+LHPcyPfORzPcALr82fvAN5yg1
bzuRPypFcdmb+kmNyHC5tm0C5CX3rjLLucJ0eFVXUAo16wNWF3SRXN8qmXY0uS3n0h716yYJrwTh
hgbMQVh2m4BfQ/bupjKyjaUZ123BjdDoK3hdl9yPd35oHWPUo5FhrqTDSqaoP4LdO7lIMlysIwbG
jxYRks73a/2zQA0p+wS8D2td7BuTWHT4TRxY1r1I1pVTv9S4ozoFWOHgZyi/VoKqKptuWo20HnmR
R/nHPh3xPIujplILrejRDwqM6ZB7WN+S/E79uLNn0tXz4cXNiFttfEpf1nJSlAixHmrtBq8f9ITG
w5OB6WEOW6TvOOSHtHlTjjKjYpLAo6Bh5C6OpMUCNtdBmpWPbZujiy6u0ixamTDpOov0J7v9qGP4
Pv/StmDfcOqX2UVD2amlX5ZHLOwSrarQH4efvC7YNhLjQ7saOnvl6ERSByU2UfB/h7ArkA11Aebh
4YMtqjc3mW4LojK+Put/9Zlvvg5M71rf7/76/2wnXDJyohr4L3rA3AV113zbOVef/9oCFtYfzMUN
ndWk58LCM/jO1xawMP8wmZYZnmnz//SGxT9awEL+wdJAejrfdm1ERgy7f7WA+X3SFgar03Nv2GSC
+vf9+u4S/rgFbBiq0fztS8iUSuVh83tsj+amY72bqfRRqDNmK43kOrTrE/MVgvsGbvNRo1dn6mvf
HlB+xdcRWeZhWcfgTDqYLX4mFm0YP42NiYcSe6D0wHTonXY0i+TVH+JXpr497DFxCU0CQu6rkyuT
+3QkMWRT59TEdcKr4uB2JP3dBbkJHwzntUWjxQHySGxqgx987VY6pbmcvXJMXEuSphYp2QZgP/h2
XqFf2NNyjPObwaYAPQOlXzIaL7VRZxCXPb6IkB+Fd+Gukoy5g5mzETtLDp7dnHj19CCGs36R6qa+
aGuInSNAGi4YxeyaIoS7juuBX+Kz2TDJt7Lqn8k5PNkVxVKrAjIZv5okWHIwEwUMHF9rokG2Vsg/
cRVhpgT9beTWMHbNiHNkKcujN9+dd20aLBWoaaJ07aqd+lXNUDcrSBhLP8yh+tMeQwAUOcvKmjbo
ibdABr7ETh1soRedDyzOOAt9oD2SZkGORFe3a88ZLuzUJU3Lse71xjyM0seESnUQfnW5xCLorsjo
gTpIJTrQvesK4uSyMtmyNII3OdIdPu+/W2ORKzEtYth/PZ8XyFkU3XkJogVtGDXb28GMdiNgzEU1
gkrVrfIwmsgcjSc5RLQjwmYgtuvJ5kxqsbW2mNm6faWyu5ORIli/LDd9pd4cwOXLnnPu+pBNZI7R
wtx3ir46liWsVwrLtM/QE4cTZaZKWZ5Z1FqwXfq6xMFK2MNmnI5OZRqb85XQK3bQcVnKJwRW6tgT
FkFAJwIi2CYRCVlIrkCG5IAmw/1IwEO+7dN6X2ujhtXPo54/FXcpsvOt2SYFbcG7ORNbLWbfS8fS
1obnfQy0kRK3zMFE5zThh1qsXAPCK+3f3fle1j3nqJOVg7Ubxn+i7t4qV3cf3Decz291x09o9tHV
96lFN3mcNVM12BaFkRJxqx6C1tcvCCTexRZdgdEk8dqxeQRFDcPL0i5qg31JPHnrWPNt7rcuzbXG
RJKbb3SVWjarS2+nA69s+TENg43yYNeEVMGu2GZVu1LPKgHExOKKGw26kvo7RTkce/0MGrPbhhM3
2BxzEfxMOxVt9JpErqrCX6CJ2KMnPzWZfQqSWXnWDyO1yblhB/HtEy+PGDA0kHUZNonZkUGei94D
8BjI8otg7C/SkEEE95OTvgQJp5bE9FcMw6d84idH7Fad6hSlXb/u2pq+OeA1pnOL8z1BBwop+6lB
IMyTqZxq6slt5VbYNrxe9azDg0BpsehT7+TqBIaYOXjUKmc0sJFt8w8BVIYFwgixqFtyypt0IE6x
w2DNfWp68Zdamu26qtIvOhwyK8vGa8MGrHgejRrRPmR9d2r0GP5Bob9lbXhnCJh6psdImUVNs2os
7tm8XQ/mM5nkztKv4lcjZK7hCNybDpnfIVG4cWEfI+DVENr1N006T5k6/NKAUBNjIai67i23CYxC
oPCYB/nV+cboqGGdbx5kRs2iqRWomGsH2qFcZjRH06TIaOR7dyhUGeMi7XEw5JMUabs1G3AdE+lr
kIEauv7zCnOksXRauDmakX0gBm/beC3e4qglsiFoHkUnwpU2gfr1ZPBsBx0NTF5ogJirBfi68ZjU
/qVonooKNqVbaT6ieu9Qj1JcyK+3uwvwmHZNwsLW00BiljcpQsBtpE3ZarRtuBIMcOAjvo5qPFWU
zKdFlJuCyvApsg1kRTgWl6FOTroTvgZBz4vI5RyM9WkE5M4aORw5nMYWYA2cbZea2H6r4MGMrS3X
iJKHybfjyD6SZPG5pBHWOXRXu470erZbIpze9sQF1WViHXBsbvTavSAiptyp18Kcc9WqcnR5xFPE
kU64h3Dw+nVQVw818AydPtz59emp83oeFRlTjmbzYbSsoxoMXGivjJTs2XnXgc6KuCRFg7bkwkjp
XWA1ipZA4+8Hrf80TymDnVtWrAoINsPQQxo6kFPg/rJryfdBkYwVz6gJehXc7lD3BXcCN7vHMwuN
uTGdF9ERbRgr2JEaCjABtLwOFpXwTiJ3T8IvaHnFxXFAj7LosH8bxRTRyyh4T8Sv6iO0u1/Pj5bl
D492CHosCq91/UZ9+JxwY6nXXN7bMMHlSQwgo43IiYBlJ68iTcRCVvyTrQazGWMoPYQ3EUA783rn
dP692BY4fVl6r3dbvdDvDDV0GyY/RGEDWQet4T7BUKWAPKUusQlJ+2gPxqcKaM5o8mG1mw6AI3uO
bxIucD5mF5mwn+0eEGvGEIUHgzAX5JBaQVfaPanDn0sX1LNzMmgO20ZzCVBg1avX2nmn8oATWvFG
YlIHpau7V4c7tijQep2Dk9q6cAjN1PB9EaX6YPccXuryQjvvUO12a0mnlhn/wnTYifMxDnhUoUhT
8wVy5Hp1vgpS3gnhrAhC06MB52ch1BdQqhsK8/d2KlBTi+lTUcsFxnFe1+5LSFg0+rsC4ioLUnW4
GcPfljffJeG0QWe+tGPpLXNHrZMMHVwHfrpJ3RqYyh8GJ3xJiXFaOAknWKB2woq3FCPQI3WZ1AnR
aGkS3NAfdaA4C13Tmfmopy1BYk7ENDTF8JV5CG3uwV7Vhf95xjOGL7kuFijNuVfFLSaPJyvjp6kP
MQ+KweDZA1pxLl5XC4CJADzLmr04n2uALgSlEoegLs2ESHKNlHBdzAHY4p5XUeUyI4ns9uK8L/Os
pla69erpDCRcISI/+qV6h533o4wgtYa6XDOx5lFSx93rJXj+et/Xxk7mVrBuhTpBZX492uLr50Zs
kPAZ8dpNERcpc4vLSaBWjlp+t9aZoO6qKzfy4RAhpaot9C8BLrOSvUtCPnI+tPMRZxPvtVn2B3w+
4E7UpbCi4LMz91fnh1uoG7siibEYh89lxuPe2ExC4y+2ur6jNPKto67E1z8R2rA0aZkpbMRSji1s
6uCKkff6/LvIB+WB1/IGPQwns2qaD1aIg0AdhxvGJ89vr88vc5CrJ6NWiTNMT6qBqoU61Y02eEtZ
jhBrLNBNkqtYq7GpZBK0RiN4AqBx7+nOpd9pX84btBpgcdIBksFdaijIYDiYEI2K12mE0RIFPlXA
60T33qBmP4mEVYTbwyYzEohCDTubITddyfoTqooGDxzDwfmuD0xz12NkGwpOBRk15M+Vi/MPMGHm
BMYdpkX5Kix6i+cdOX/wfNJJlWVFHkqxTrtjAfvj/Obn/mTmNpVPgQmLKinnTRtWIxmh/lZLkq3t
9MHWVhMpj7HEChkZacO+iODR1flHNYaqYQ+j+IVuRXcxZhFeR+lr3PGWtsKcnjmwZkQt3hLt5RUQ
YlZxCjeKsyWhubpIPO4ijxBAyAettuvS9HKminIRZT5A4Mzay3pWSB36s/0M4QaW/SG06GeoGFDX
xfGunlrfS1l6RPUBRyLucByY0YRQ1zcT7orpCJSF0XhWd6i64udlmQ1xekUex/nBQjQfLwKcpCC3
pU7CSrEyUnKez1fBKPtT0GWYPWF+qHUQ6H2SRvRhF5TdHhqMuzL7lp/P7s7fPj+vs5/fZ25+o9tT
vcdCAiOEilgJzZI5jBoiQ809GPWF+iNW6WhZEHhG8OJN3PSvfsVoB7YKGU4v92rkMuL00SvaXZ/R
BAF4fL6X3YQ8djOBsF3tZOR/NkJuTIvU4/NPtO5JzfzU22VS646xYCseu839sspu0GeQCq6e4fNo
0LohVcUieLByfeHPpkajI27XyUi7M5UDnHgJX6mBY5nWnrtlTYt0gFrWYoiHa79gsYBHTrlRCV72
CXXblb29ikxzUZlZsHZnRv0x8F/KuGVMGmKDWrF5qBDE4HyUX2bPPbSUNaOBuz4y+VJ3N5HWe6u/
T3TVITn1/ODnIK8TRC6r2FdDQmewJS4GvHY1Lw6JGSAEhqtZA0dfdlNO8lSwliEr9M47dniTQ9Zo
Nd5qwvOck8OiQrbQ79UfYhm9qv8PHGbiSgYEw32RFtzJhNHv0ZKeOsM92khozrd3CI8CKNtyrPHl
NvaVYxEBpR4Vv+NL7yYfNC/YT3H46qtJh/rNHitXgwtjqYlQqCb2Sc5Sg0eLqXWDbcO4MDJolHFH
nnFg3fzjIUubD8WYI0tQ1b0Ap4dzir0RnHNiXwh2Fc+Ps+x6Fh+DyVhimqhXEOMsWrJa/ZI5/3lV
irdlr+ZoLFlSCHCIDPlLaRqf0Ze3PLU6xEfZLiPTuRuwSJ1f4OojWsDOGYNMDrHPmkNVNYZy5It3
C9X8lKLA6Fg6qJGgwmclRUA1NweSOo8YyZvzNs8H+PVHKZe0EZHCvimU1AokyVHtlTkWLnota2M4
eQDp16Qm4PJceX4qwVkf++HWU0ti9VneyTPMPQeHDzO4euBjeUFWn8tehfiCVlLNM9TEc3yWc/fx
/Pt9BkCa3Ug+l6PCsegVp+rreiI0d1OE0hOk7rDRwvHaQsEE1gi+CRdqYFSrKzh+lbFrp7nem8DG
FsIC5c/TbKfsNxUjknk16BqHtmepWQuYkzGLVfS/DH6OrT/I6tpQEwV1pucEjjIktzuA6kx1uDWY
sbomM9jGG9YTb8XzArjBGU3p5vY8T7YbBvUU7draZsYZaeJTH12WJSvv3OMyqv+MVexQZKq5M86r
32qaQJvCdfJ4YDSD50poNsxgShVBoAdLkpCZPEICX+fxdCHz8Vo6uG57go92k86pDC0i8di7jEV3
Xt5VLe/LmDNLsPjRGWn9dFyDWtR37thu1WGohVtmq7lnSUnmvLhXRZHKI2bTLD/P6Cs35xv/XDg5
L92+KSj+Vbj7tqH4rn+JQAopCoEqhqcjF/HOfZhvemADOBuL5DDJYGZc9Zb1xXSpmwPFsD4liBsQ
fHztHv//au9/w/dkGmgq/uty7335zvBz/vzXcq/1v9k7s+W2ka1Lv0q/ACqAxHzLeaYkarB8g/CI
KTEkZuDp+wNdf5Xt7lOnT0T3xR/RdcESKdqWQCCxc++1vvWHKRgwsysQvu/plvNXu1czvD9mwQcv
2qblG8Jg7vSn5ccSf9BTcj2XKSrCfcjgf/V7hUv/GKeP5zKr0k2W4/+k3yt+nUujCDFR/zD3snEP
8WM7s3jkp/NIFeziUDJ/Q/9AMuDoHIrI2Fpabh/ZJDp7VlB4QumxFJH5nFhFv4aCdBqnLlwp/yyJ
e//xkEXFQQPee0q8OSmxNpO9wnT8mM8cVVaslRc8dnkDt9fJ3VXc4ur96Yj/b66H37Q+8y+C/YHJ
M11l+ut0r3/9RTynq5VRTJ9yquWN3VT6VmTqKWq0dWm7ztpPPATo/rjE0/zsqTa86I3zHaYTC0NM
gTbQkVNdPisnRyaTXcMmOwBZqBxx1WLtOEThn/OTf6kJcH+dlfIjOy4Hn8wJFF8wtHT6/T8f+95r
0bcpiiz7zriyMiDIqSKHspZdAII4Ve9VI/beqJlPYUheRT4Z6bnoueObUyn0JX5gAnWdcjgPrQwO
aPgPSW4bN2CEh8yyQJmjWXFIRzn6sx36/lCW0coJiFTOvCA4YHjuiMw2aLoYHohtN6JfTet3FSPK
WHlueov0SawRx5D+O5MHrGRi3+VnD21j6ad6frh/5TTmRzOvaeuhcPkO2XY6Q/kD0sAsi2jO1jjl
RAdOiMofyPDBhMS5vw3tidLCcr0PedvzFSwNsLbVm4jnxbssbk2tHe/wmA70KI1cstkno7Yu7LGG
3TCQ+InkO3lwuf0bkXglKFuDquwlT0DNmgfkt7Pppfo3OprZ7/jThITPzcNmz8mGUw6vHEKWXz+3
yLUjbXAYYPfOgtISZXY5hbexwe0Tl+NVkeAiIs3JtoIk5aVZKbISdRj2YeDbt8EY7FvocbNiZ7/E
8F9ue4wlEL/zOVpQHwj55inwLPIDAO7Fqd48qVame42MqkWpCp5ieIdQIbyt5VXMTC2jX3e+Dzmz
bhfZzHKsq+nmjG56rmJ7l4GgWjThUFyywSj3po8iLvZz++Q4cAiSKLyqGVAxwlteOZMhjxbsH/p4
hJvhZQzXI2Sp0+DV2dGryl0qdffV00S7q0hOBM3WjUBsJTNKQZrTLsvJK/3x3FbmKVFkCtwhxpUT
q93UeW9D5j/KRsJfmh9Cv33U0MOsDZRW6yBrGTARa/NSzPEjSDGHlwZIEgAUEq+HDNyeJXqbjRu5
kTaWcXIbQnFiXGWvIkTPH2mbg5327S/QTWj3Eg2xdDqoCOjJAVw5OpWukD45hjn7kSIFj35/rYAO
9M8L0l018LeYg7PEdzk1bN/zZgeWb/12dWsRUoPRQJfm166/qUvdOY3SqTeajf+rsyJkuBMDZBA1
NXi12j/7eC9v5shiNHKG0XQ2vBXO7fKUml60cd3YoC1kvnRt3Dy22hhdJ/uDSw3ypBJ002EQ9/us
2heA0x91dq+r2NLk97KX3/1ygkPJpQS1CpBUxXSnnHptXyYmYUjowNcsdfV1qrOnsDfMbRKjQetD
OV49m6yIyitu94eibUMo3mX9LEqzXY3D4G2nSadfCbRj3cxrwcAg4pROSbYn6fBbDHj2XSsieINF
8xYOcfJopBm2sESXrw6dxWVJUtC/kSFZvw4w7weeiki3Td/nlsax//XyRB7Q2m5A4e16vrusnLJE
JJ4VGEfNtZ71uFfS6ePQQNtP8sI5BWWQPUV5/akipvmCxwkBcg8ogIZl9Dp6PXxcSuZzTZsjTJPh
iSA8mlpZ/ZpYFdkbsD0fWVzdgxsM713iZaQU8hC0xRwxFn72RiEDpie+eOmI1oFVqC/1uh2WBHNY
QKGyivAf8lx7C9w6IXNjmrgzSxpDoan/O1mTYc5r089npWcgMWTogNbX1qHw/abPKRN7kn6kQLyp
ju7+ZAVHRQ7l0Sgk+1IAmctcZ15Y2C1oc1z5+ae0s76ERfSxs+3qMcoCcMFpUz6TOuGvzKYdrlz6
w7aq9PY4NJ17mCon2pUEPnpGYz2ia4BGU6lw5u1mzwEmiPXUeuRpW+/3V1yu0yPQ42JxfzrGSXXV
ikAnpBGgc5qUmxq87SkeDOOAQNLYmqNdz3cfRg5odTa4pv1t0jf7NoryL3XvPFmlSzBbNh1FlXO5
MIxfiMQfj5PqJ+wbWMcq7SDTFFsCdHHiOfLyc0x89iLqhvDVzu1iEevTlcWJiG6yGJySZBfGlcEJ
eGwys+PILoQWoyWHOk9hzbRtfNBzld90B1pvS/9kAkoVj8NWhNX4wbDmrFh42DuTYSWkYEjVkd6L
teQby6htUHbrI6ioocbNA3oeU10f8A9ZGr6P+xobF0VNhpehrn5+uZ9fve1Bx1NYPSLGGNf7BdzX
bX0ckFO3kT48jDS7lyRDWJv70y7ThofUVo+ml52MVBUXc37ApFJM+dnMS58jaJU7FfvNNavrEYuD
V7z6mFao3wDwt1zGiVPjH5mZm7VylqPUxmcfRhWoZY6o0EaQVcp8SzzLXSlJhHPuaRw6vK71lvnp
hO+in2ak/9Uxe+t7R8aRwSr1Q5fyL+sqQ/99BfAYq1m+8GzOdipuby68fipqawnGJ1ApQxLi47Zk
3um7yNTTXRSVuzvvlFwuWtNYw4TtzsEMuEywCM2tlMECXEObWi2DurVumRn3G7yE1XFqB0Zabv9m
OyHcnDArjaOYj2DbON8sTsxLm+G5y4z6Rcv15jAEnrnQ3XAPVA2ReVqYSzPss01Rw6dIzPhDEffR
vk3EbNIZs7PoveysrCI7AyxiHz71cuWPfrSvsXZB6PWytUYR/poFRI0MY7Aa4KKcOwnMPlS+8zjV
3ms8LxuUCuI040Z+nK1TF5Co2RV4YuYTRdpkQBuNEPskT4plWhov7tgZpDNQCZt25SPrIMArlarf
GPPT+2ukgpEkogDsiIyFCU8xCHAHjVXjczkM1mc2PgjiSK0Cbmdjws/oxyjiMo/KIX8ohwuA+Q2C
m9041jMb6QtLzSaHHvwx9MPvqEnKR10jLLhIDbQP0L57BHnsRYAsuyTz3vlDd9iM1+tfw3CMj/dn
dCbjf3P7QIf4vyyRlsu92WIAR63q2L+Vd1M4GJmrDHYBSQrKWZA4mvCvvQ4DNUfgjuFXc3BXBRc6
I1uXNoVF7zoOhHoUjnEdhJG8tOO1CQWJPDpMuCnKidNmSrFUIdGy5OgyB5gyzDuFXpyDNKEHbxOT
uCTaKVq7KE+ODSNkNcFH5B/oPJDJMZWmCZVM1PZDZ7vtSwkqrW7L8k2CmTg3PYuWuXFEkj+XllM8
uYPxYz1toqF5+LFbqHxtGcbYoNmJWJhLzejmGPFmHPLqYAB8ICwrTrJT/o7XMzrfHzwgWGe7oUpi
QdbxPa8n0q8RxbXl2wgpF+smK5DlhuVb2jjPjt/058jSo1s32hq+SfjCHWksCwX5/cLPVSLX0dz1
HRp6f+hDQHOhm5o/XguNIV2XpirWBNRgavalXOkM5851mNPrND1kOkOJbUzvqkea4YT9VV10UiAv
42TKvrgNadFYod2LFo9oGPvgk6miR9XqxaUzxu6caZ/QSo47oEIwHDMRXKvMcZfSU9GxhDsMVcmQ
iA5Jx0mdpL5WQ1tf3fwWtz1Dl8nETUe1fascUAm122QLztXqQLFuPZkGes6pES/CdMNL5aQbP60+
0H7KPutm8QEjijwGgTQAHevvcWd0dPpStEujgYc97/125xHLtuJ2BqGJpmItbIXIRUzGVjAD7eSl
jqfqgjlS2/1zqSp+bybps9zLc6y5MNAthLC/rpdo/MfRIkQVIs80c0d3bho8dMX0BFuUHUczi059
+uWcsxiG9oZVJLsmfDDNyF4E0es8sEwcRX5ZfnT71nwOiFb2Q1Kk76uIAcDWqGlEDrpHGFNI9kNJ
zdmi4ia5O9/88y/jz3X13xWOK3SuWiRyto4S3eZgzb/sT4v/FLGpzxMakH6sTdvUq603qwyrpams
4UGUs43KCevH2FQkLjbtFrYXc6h506SX6qOLQulgAF7ciIAddpj5w6oxPCInh9yK9xPw9igwxrfO
JZCNAV05Y4abFhR3kaiPP97pdI2272zSzht459IgjNmclDihpJswwqjyfRy4csiZrWIKcmB6xslU
zPb1xBkNyM4SirFtbG38w6eavuK+DAZtIUhxII8uipmJWu66GVLr5A03Sd6blhA85Mys3jw0+rPR
Sm5iyFSiga4n8Q4FQC0Vcd/gej4U43QoidRG+rrtokYs+wIbLryHWvjpeQTfumS/Sa+0t+n8Wkpy
V/8apUH9Sp5it9N8ez+pjr9xZtv5Tky2lOnPiUL58kdQw0toB/1u8DDN3KmASupftCTzj11NcIcf
pw/mvN+oUGPMMFVi/uanJdODf3Nie7/u1GdNN+QczzNw1IAAccy5UPjpXLAjJ9QDp/la+D4F0dRz
VMT92JQmDruC5QWXeKg9JGyxFoFHTuJQuk+WNMxl0nXUD/PlD2Gmzrpp4ecucglGZNzkTIJ3iBVL
zyaGxGXfNlvlmPWGoJFmrwqIgzKpuk1W0auPjLp7GFu1LaVm7lF3m3vuhMZ2CFrzUMBC/HFKNBny
xLp6rInQeqxySTTLaHYL4Vnlu85Y1GaNE73er7nApoPwMyRFvLhuXIGp1HWYFAnCVllVCRoaiTYf
zFVeDvVWDln9CHCMFW1ihleC8mmRX1wJk4CMK5SiBuuHub4lIVY+BuO4LAJTJ+ORXo3Vt+MpFtlz
72d0+BD0syjzVdjDp3BQMcyd/ecyPwmn9g66AWUFiT/ZjRNJNqU6SeN7VNstm4LkFcmoGfrBp1hW
z/98zd99ZT9f83zOnj7bFy0+c9vzftvVSK1wpV3Ir4N47U23+1HksfkuGQRM3S6WUXXNJmouEixf
XRHt7kROo3PzdZM8/DglsMCzkWg6dh7QxhdECi2LzlTvmL7TXSarZNPPeRe+bzz47mOVoVGTOaIc
x0tvmuzSQ4m8aZ0x3Q5ZpBAkEeKdmhSN7OxgHOYrjeDR8/3Bm2+wbbz656NAbfrb0kdrS1CQAwty
DVw47m89UFp+EJwN+pd9NcfTGuw7kk5Mn2yJVDwIP+a5ztydGetY8dkEXWgBRWiCRcLzHXDXYlnn
lC66qcAvGon6pBi6ZMYZKGT1bkfcnaS0tJMWlR/KiBvymMXjw/3B8xt5sKLpUE/BB0icKFf5Qq/Z
vTVO+GF+Mv3Xq+wV6il23iBspusuKmFKWCaJP3NBEs/1iWNpz93crqo6VIOEwSITpl+4mcJwyxXl
oY9S+UMuTXEE33ypIuQAHpdCUXwaM+DeaRhW5xB9GY13+0Zy84d2sNPz0JdfepW3V9cEhOnn6SlH
799NDbhaPt+zFWvtVjbc2VPiihb37hSM+wIQkPnVFFOIUjO2o60bNwYavV0hU+tNBchXMifRoQjB
JXaC1n6B5LDhBpQuqLrJj3LeaDh8rebrujSbknsIs7A+xnIqBj06dMT/zRe5X0JmIuyra0xre7/s
rbEROzm37DCP/HiT7TQAUVtD7CIkzg3JTvFcbo2BhSpJmsbOGJIL4Aqw9w1ZwXIkBrRC/WeXuOjM
+YGNS30k7tvu9fRI61XsfuxvRVC4cAic8SUmBTFIug2jPWJXySjon6jx7ds02Fd/MC9BnObnrgqD
c+OyV01ki9LqvkdOB/eqZ0n1qiVvpduZmCracxgN2makz0m0YB19RkNT+jVNZiA1CBZyCrD2Wcwh
FFkUufuiZaZukZrkm3n3AFV+3I6cdIeSNN69sIiUnrsrhT5JDDaA2rUK1VgxFo+mKZtNoYx2lxXi
lo0FsZ6Nuxh71UAEpaFcoC88wF/R6SOazQVfHVSZCd2cjE0AJqPfEG5CvUlKjbvJ5+xlQxBMiCud
AaLmY5KxNf1c5kp/nawLePzOlV+cvCW/hpr0PdC/tA1jWTWkzS5TxL6b9ngO4H1ewl6kS8sOzW1e
W9PBQqc0YfT60rBsLeKK+DLq40s9eUgPO8Af4Qi0ALzzm1RxslY1IZSFcxz579oYw9s4BihAFPWH
2WnJvps7UMqsvueCw0Fczo05trUAYI5VtfocTsnFq6PmVNt6swW67G4CREu7mpjRXTfq3+1I1ft7
Jhlpflv0ivLJ9ImgTkf3qbLcfnXHcyZ2Nt5HviDdPJ2FwevPeaA/hUnsE5eVkastbJK8NYeY5qBd
tmkv12HvT681nX3a0bsaMTwr013thlUmh7+hd1bzw831/8eU/wdjynsj5F+PKbefpk//49ZUcfmz
M+X+h/6yptA9dRhWWoapM3ZkH/CnNcX6gykmEDU8rL4rqKv/GlWaxh+2D9vNsyyDmw7Glr9GlXwL
e4vD3BO/seEb4Nn+E2uK+L2yxxxDKAc/Av9zGX3/dntrotIGIxe2SwWWYKMyp1g5NcnYgtDDbZrg
FGjLYlgYefIcpfWwoEQXoEt0YzmKNe1BrBPk1wBZQpmyNYHCJm7/eSIKdFPW/vSRFIj+6oh4bYZR
wtmMTIIYIS2ITgwyHgP7XZGRvRwnSZBHeCmzoFo2EWGidWODCZHlPvRuQKHBqmosROVDNKpzpOzn
oiMURRjlwRrQSRsasRNiMi+uz/aBTde8hx12oxXqh7Q3iIElFVGF+7Yj3jfgcoHkzdLeEFnk0wDI
S6Ls7Tq8TqHN3oCg9CSndm0yeyDAnXo2FcXXNg03XdoRWkHSeZAtHaP8xN1+Q6I0eluRnDXS8wgR
pSQfyF73MY1lpnhrK5RhdYVskIZplXzEE07wlh9P9tkpuPmPNTmMDdE4vlevw2HYpAn972yV0Q8L
WB7qYriE3UgEHbmq5alpTmiVQM44S7evPpv0RBlS7Vph3wyZRjCJ6GM4Pk3Z0I5Ie5oYz4K6l0a4
xMoG3Feak008TOUurarwKBBaOnOUFONUXHu3IyWpjgMarYmFN0bZwyOJJwaiX0cvN/fS6v/2qvIW
p3H57Wv86b8Dy/WfNQ37uvr0Tf6yUMx/4M+Fwv7D8SwaGv6PdWKWJ/y9UDDVZlFhRAog82cPm/kH
AAWuXBNjGR1gh8v3vzCmPnIHAwUCrjjymxir/icLhXvv7/68HXDhXeCIg5sJrcWjDfDrti/Dx5qH
VoPry2A4vmLU0T5HoyaetHAcPoAN69p9RpAM7ee+m6keY+eeulC5HwGSNMM2t0r6B2ZP6ywMLSKo
U224WCWYdc+MUW+aBoOEuJ5TG6QOs4qt06ZU4WgBEfSTvRgMddBLAyJoM0J83XhBUb4zpCUuu8BA
RVpNkThLv5mC7/pIrsO6K5SdbIu0GZD1wSLTViU7+mA5MoteaTCVN02p5busEflDacTByjXi5M1P
KHIIppmVlzL5ZFpJ/4kKLhVrCoPw2PgYF5jGIEEVFanjo5kZCH0705aMoYLxnQxa69sQWO64hiTa
fR4soqUWbpdXGdUNqUbz7dwhvUI6DbPYZOSxaIByf/f1BMlAZFAPL7PISdsTfA8lduGUSUJaslji
ha1pWi20cSRWnKhQCEXjgLVu6Uy2JrdRmUPYo1FCLH08jQm2Eh32vdfZK36Z/okR0StGSYbmraJQ
nl0E3Jo++1b/DjCLrYcG7hq5ntCyJ1ME29J0Hyq0xq4zfDUbNBXW5B19SGVDhjigUN26U+3F1imt
vEr/0MnmNZLjDcPIl8QmyGkyh6NHX2vL/GdBsMAqpqJxSCoaeg/2XrdLfbHKme9YCRsUiHctvmzy
TeiNsKUCDBno1iPgpbXn56TuGvxAMc0FmbwK8kTLkUlzBnEQW9aCtL2XvPaw88m8wpjUblVAkks+
0YFPegKo0+S1MTC4CA2BW+h1NC3G6l1jOuHJYBcC3efYSoxz3tnqiw+jwlMzusT5BVikYzb8ZKTL
PIH3GPXLhBwJXPPuG9nUXcDcv/FfGSfpV+lXkkhsWvgFRJhGfscWJr5q6Rh+DKs2wsCmjPLJbxBb
ViUJ9q2d8lkNWArfy7QzjYVusytYMkgTT+Ru6GeCSMQB4kfOVWUBw5R0FTzhuS9MfuztBPuTR8xR
NM0oKU8V46VV7Jjh7Lism003Drs8MSscP/Yh8NxnU4pvdh18bzLt2piEQlqSgZHeoZU3RvfcJprz
VE/Rk2O1EDWy4I1L8ltIB1s1fI7cavjlLe0zngt+TcF+ISJ7J6yS+gk8K0Jtx2UAOFWM5hx2SHXs
7sy+2MU+aTMtFtBtSIpyzj81fmNe6z1NQ6ttFdM53EOZerQjsvzIdJhAtQyeCcQkZHoLqrI/a6jB
yTsL44PllDTSGx27u8xvyDyfyBkfsRIkyWPt53N2o/MNlxkg2rwNN4khmpMZx+VxlLGTzwPJeEOX
Ol6j9Z64c3NsvQbrBYsKMr+Sd6Qu4WhEC3B5Boi/WxxhMRrLWCRfvSKq2J2Z/YpajxukhQt3KN9M
uwV4JElaI5h2EVQQl8nWvFVt/qzPODg2nQr8ncHpPaAASwZzWBmdbh/IFMEV0GS4zH1cbWXdlyw0
iF1URD5AWQMLw3S6sTNMjvXwEjQEAbgce5k4X+jOHII5RkDzoY45MK2ctDlVWXF2Wq5mOU4PXt4P
65wBxaKXbvrUO3m+0GX+Flr2k9DLYhNlYcG4t8I0OGjJOrXpPHpDbKL8LXB2+BKHYS6AS+bBOwLy
vaRPjRASeKodO5+zlJRGsGOrlOjuhT6VzlrISb/BQ5gVvsOrHYzOOjFm6BNGq52wrHRVpthqJgGZ
EtyrdkpwTC7QHQBxnddIiJwuzdU5dNcaraUFAPGsDzn0tz4on0w9KI9N6Kcb2dYGq5rSlr6pyQ01
Y7YSsXMVigwuB1XVW4dK6lokMYLeIf0QxWRPS9YONnFZAKpFDB8zloCNUdfEt3s4tJe5yart5ba9
EkFYfhGd27DNYj4rcQtl5tdkLtiSUqk1UeYtXXf3PRNgYFKCvy4ycNwVdwB17IPCfOtFPj1wBynX
WZKl58hlnhXl2Ob4xPJTxngQ01QML5ZImHVUxxKYRWatbSwY9cqtiapXovYelVLOFk6Gc27DOPvu
am1+tJ3aJ6sOBxsurZ4pTwtfLJb5GfQOV5+Z35IRdkPnthfRRi4nmuc+aVoVrPSCdZvIDozdhfVe
th6b2xLxvhcTwYX6yFwhf58lcTr3rNJJaLYNlK99XZCaZtXuQm/El3hkDIO2HtvFxKAqVTJ+GiLn
5rfNtHeEPjxqWnPl2uTMcd0l8Ez9M9OAkAld2ADWSSO28kxvu/wWaObBG7hHMQ3R7Gsrr5N+LKJL
gJjI31RdhYHpuZg+N/QupLl3ky85oR5rSlscpUZ9hf+1Udb3UnwqpgvjszmbB06Ht0GlEC8FW3PH
3YO6a1Y6jo1KursyZczX1mcZ5wjGHWRB/tmrbgPj+r49Tf6tCvaGeoX1HVaPpjpkfPZhcYP8QBKC
9S3PpgvDnr0mKSpUMiHYN9xm1cWqfHMjm9nGQNP6EIXPfZOmKKyzcDuFivalXz1rNtGo1GlrOo5f
MahsLFQYDESjJ1dHBwAldxsNxncRNc/hFGG4JQGyLrRzGOikFD925RfTWeqkHhDzkLok83bNF8+Y
AweQwuSwj5YeISsp4lHwv+ZeCyf2bvoCWaiCQBh73A7ro4hvWjoh04bMZDK9H9XBto92Ui76QrE4
Oos6/KRgZYkIsnhRXFt4zJ3dbm3/c6jGkx7zc1fEURCmCDSVq96UGxPAwSIT0yaEb4+D8qMkLDly
R0SrpM+ZTw7hoDbjq5QPg4FYox4y3QNh8OhPxc4m0AwfgcDMvqzJ9l6OWr2se0J3SAAk6gSxPDai
EptFbWxDtyZ2qnjQCoHU3b6mlflqxcxg/Jts6mNi1QdTRg82VOdmADCOve7Y6OgR0g+p/U11u8T7
QhRlZH3MmKNWfNpT/wE7GwB+Sf5h4A3Y7vdJ96gNn1Lt4zRyRN033z8YA4BPsjuIO4LPSYzhNiZ6
pi73ffBkt1dYwcsivnjQ+cdu2seF9ZTGr426dJUD6uU84IGL+wvV1NmojY+0AvGvfbTYRjtSXGSp
3kIk8Cyh/sIl4ZrXfO3iUUxr8sXwtZUO58foyr2W3Arv3SrZvrLSEcLkJ/45wbS7sFFl+MV07DNs
NiOAztfSxA8FNcqwlgm2i9ZjA+4AsYXPfROW2LUd18SwJmY2SdQSvO9aQ1qBIxdMqXVFE7pmH8/Z
lz/nMHryvn60R6tej2pcsrM+hUbGxjB1j2SokvyTXnXq48F1b4L2P0Xos8fUACumfKlaCRdcu7l1
fKon6ywG0g5DXFplkdhkpPcRi58ergfHu+WCQk048VYfubAM6vulbnLoGx/seMxPUwIyrkJQ0UFL
nnv8kCE8c7RyDXt4dnuPX9O2+yp0QeqglQHUW2pZqmXXMPUYkgP4p9yqRqtdManhVm8PJJz2xCfT
jtRdciqdgoZbPMVmzGzKQkzWYB5nnFxRkxN0RtKfxDenVUsvLK3HutGrA2qBBoJrJfZ+YnT499vS
ZoqvuW+aMiZFZyWdB3tOT6pbhIeEtaD9prUqqrDFV0waQW15zYOlRI7tgfbstGQD1m9wbGb9bfBI
rMKlExg6kPXeyojIyQhKBDlYFVJurdjBw1n65tSD4Sh8a6n8wH0iWa0/9n2ISdYNfC16zSKTCnfR
VbZHzqho/ZTIxohRxsoI0JMsSynbZ+7jAB4KvEZrjX1nuvx/suX/75TeMmvm/3V7cF99Ur/s9+e3
/2li8P6gf4ez05w31QzW+c6f+33vDzpyAIg9tG2MLi1ahn96GEz3D2auWBVoAsxT+Vne/vd+n7c7
Dgw32/edGXr5HzQGiSmZO38/bfjpKGBh8DxGXpB1DPP3zqDMLBJribpYEVO4bKwA9UI9bLTJtc90
1ZGiVLLHKpY14z6wtOFc1e4ju3vmSog+n8siIhjL8I4uI7BrFwTaRjcTcx+iMnhAOriV0qb9L5Jg
zQDWXaKOyPcukO/taOnqyc+pgSvA2l+rbjGWqfxmpbAKjKB7qRrPOVmD22wTO7D2RNsP1xq74jJr
EZcxvrnKbLxMjEk+NIIs347OWW040SWcrrGJ4pH7qbPzWQ2nOA3WZeElR9FYhIkaUXZx425rxKa/
RziMw9OXxqNd4xBnJoXrq7W0jTGI5CVT9icoC8lXAv3Ok6Hbb7IKjoWSzlb3UGcGehM+GeC4n0zL
sNB0gfhP6Qmeiap8MdKgO7hEoq4rVZmfuhqfpm9/1GZsoZT5iwOBfFWntny0W3lDviOOrcDH4HVI
LoTXZY9q/qZTYds0xBIbsHUgMEzfjaY+rCCDraSrnPeio/pg7IMPOTAOEafVOg1SF75aZe5Bzjgn
HHO7HEfYqtcATfgSK0peuTbrslNesqArL4o+KDEkG+6liqAUmzyH1CHKNzcSOqEEXBdNs8NN3hz+
fiA8oDmQJ9UcsipX2zjyDsHIj75zNLc+5MSm0sdI5QotA0/VVB+4/yHzle0eohe3XguhsB52PnNS
SJlenn4VMTGOk4XURck83otYDY/314JAfNci1RxoqsEd85K1PxrD41CoG5a6YZm3GlQk/ponlRXk
//qJ3GkOVv5BynTduz05z15bXUI9vgHhyMl+qiYGiU10kr51EpxwO22o1drPGiyR2Zid6C15yDsS
DOF/5fGJNK3oZDQlkql5Qx/GzbPynOBJH76Q5Vo/D4rBmENYjyFtQnTnvaxvVy9eoF1gcTpXVKLt
xkfrt6IJ6597E8cPiptgEw6udx4T1yUirNzkWdkfPcbgPx6COuR6GX24L5JM5i6Lz50bTaDOlcCb
CmahfKss9oyiduWqLQNzldRtexzj7MYyom3ZF7MPaYceksYw7iVoniUuGMBn0qaiDBPK8xBdc2vG
bGHYDCsXTZLqI5Jm27hiOz/qKwO5tdkN3GPFkTZlsGgY/u9CNWnbiuSLkojhUuBF0LqRSJ1SbZXX
yK1jMVZAq4M9Qnuz/Q6TS2TxF03OxhR1sUwG/1hYRb1pk/KEAdk66q6WHLtK09Y5spvEn6JTkDXm
seqRhVh9n94oUA9arX/B2RI8pTV/2EMnO9/wC5S3frHMvXCEo+s/0vBhbEC8DHQdaP0NARLUNsS0
4FL3ODx0DI0bHajMg+pRi4RdZ5wlx9jxvjjyS6cnwwkVdnViuzpvdDv8JrVauorwga6rKMHia4Rn
9MGQ0T4ahbfzCmwh/QCS2TC/6hXYgyzJV4NZZUDTO44kXZjC8dcWmbiwS2G3L+TUV4fy/mU1AIRf
tk2Ks7iz5Oqnb8WFTQkyvzX0y36XVuXq75fur6fzO+6v/fjLkPIHS490oL0Tl8Xh/mCgRkVpp+oF
fQ9SOTDUMg51ih9fkdUHMKkW1qshXH+Nv708kFtfHjqXsmHhT4+M50usU5LdBM3FQ2EIdYjGGB3C
38/v3xZsGnERzG+6f+f+oGW1vdY1Hz1D9x4EobX++3v3t7bTu9kR+oCKZCTGwNJuShDQIinacOrK
8DkKWv8m6MyU/5Om81huHGmX6BMhAgWPLQl6K4qU2yC61RJsoeDd09/D+eNu1FKPRi2SIOozmSf1
HUuMCJfuiCet4cywzVaQ/OpHdxOj/GbSoy7478v5aR5H6Cmq6CRvXje6r8lgxPe+LE6RsOLLf1/N
GgEEk7FRSvIqlTZJrnobBnYZg5Inl88sB/G3icp93qbmYbJhE2bQrZEWaLfoSZVFd4TzKpVbGTNV
bofwounOvDE7wtNhhV3cNLlbDN42vV3pq6ovlzjrjWU0NW96OblbJ+l+miHhZUUYD7q83dgAYV/T
sN3bo888A/pHU2NMxsEHZWhU6jG6Lw554MuJ7M+M/PLGxS6uYa+vVfyYe+suU+0B5nnVNT7ROI12
rev5QiGw8DpywEp56kIzo5rGwcyUVss+QhQF/BhEtwnMysJo6e1UAAD9PJUj3xTlP2Zb3QRD2kGz
t03CltDIKEzz/i0zLX0hFLkLsfXIHPKvscPTSpzb2bsTQ7QaM2xyluMeEB28eLa1R3O7bHKyDcqx
vyUjqIXupikoPx2nlA5Q1Knkh2frH2MqiI5cVm5y6fTmPHdLzuQPh9C1ZSEZx7b1C4Kkl4hJfUlg
TdiUe5zQW80t1pXnHnKSOJEh4McO+x/nWbCoKXB6ZeLc0/4xUMwWfimvum4d0NK07d025pVr1Zsu
tb9Ez+jNqJOflgdP29g2NNmNfHWw8ZS5tSrGOchkt+5m+yXvNXLEx2vvFLc8Js5V/UWDeH/+GDjZ
v62RP8qUF6oleRl6UrOoBYk4VVpefKs8IvELwj4dnjSQm6n2WMm2QtXblugTuxZ3RGUb1LbwVwbu
BONqpA/Ot7PF62KgCnC1/N2qvJeeKAGdwVxWgZPTh5sa1UuU7Yt0/IMilkNZ9Vdp3WeMqAu8UESd
mN9RVd71mR6iq1f+oB2ZLL/lhfWGNuY8SOc3dwZKmltDvl2rD/vEZbvAjscGs9UNTJnQcaJ31McV
ob+vdsRIvqrz+ambWOVDfUmSaM/0mmlO6/3txPCJzO7m8l1tU6zncroz+bn0Y3wamuwSYWWzs4NH
zulsiivwzm0ZaX+HpLk6mPgYcs7l+BUO2Ib0Wq7DKvmJmuhGygwDRotvcuZtm8tn9uomBf6gdwyb
nFbjVQPrh8NpYfjT71gOa6fnGMhHgz5JGz9aAp9zpldAqcSiMVnfOnS8mI8+C55BvTDeE3181xgh
NyO5uGPSuQvTyEHI+JcJRk5fbTtpLme0a505PJqJt1ZY5ztlFT9Oq6CzyN9eaB9GheXfN3nFxkWY
Dcki7SVC7lB+JqwasmhroRPS0HdGgAvJKpfstVypEf7VLIuiegzkmuJT/wpZ1C3hWjO6jZ1rMedv
cnDexnbhmdg3ZjBxS3LdWOVbF6MEEavQGiwKlkGlVr7UVYu7z4y3YZjsWzNmnOOGkls8LtRygoba
M+gIbR4rqtjF2Ap9wSE/LkjDGF6NpmSIN+09Pf5WLo8uTT6niCG1/TC04oEFcUQbmtwy3edKcrF8
acYuqXmoSRb7C97yn5ZUAFtJVpEptevcr4ZM02AWx4GtqsecGR9Ganz2Lhlrkf+retLXtaj+06fV
X1TkuEPmCeddHy39mP5eJ1NqcLMvBUaX3DD/6JvyJog9xX9DqQZMdrSdYlk0RQtxoV1ZTnEe+ECP
Lr89la2TWh1SnTc6VfVSOv5NxoI8IjuHWtsx1rGrG4rbDwg61oIKlkyraXYWXHZYBbK7qGMmNPhH
C3bv0OqyFomOWNoRacvKfHVabp05ioCFl7B9y3sGAsV8ZFb5TnPAbQ1i5cKIprWSzXelk3CllYie
Yrln+JMsOhqzZzlwNCBl9bZB/88RVr9HLUG4o5Evi5xARfDFNg7xkXME4SzcjGfh/u+ZpYbVEPyt
Bea29Jj7hVZ8QMDNS2H9JLFWLGejep+J+koZYiPaCKPiU6/9Dz3hGZiU3wVRycVmpGQgdFe75wLp
dbo1vxE/hgees2Flws+qJInxGdQQN48fms8BkfG8JzAK80L8afveW8aGQWhfsi0KRF0tksLOnH7m
ct6MhXeek/gRTQURRW12m9poI+kR6lr8+FN3GyerXoDcsT1TrWTHSCXr7lbrfJrz+JhnhI+DD8TL
E9tZRb+yZGJrddU5icefUssowsCMoitZ+pb+J3pOAPUkeU+TXdKnH50XP4bZ+OlT49ZqXeAlpAwN
jnyfhP1w4gjgiH0buylcooH5HmKquLpID7MXbUImf35mf9d1+uPozrX6iCNry6h7a8bUml6dX0LH
Og6S7OG829Rt8tHEHONW/Ql8I3ze6BcxUL2FYiXGJcAUNOSdPW85+t/mhMmXS6Hu/iDo+fJA/iyq
5EPv2oEkaRYi1nCPY8HT4J7dSRzdWH+gPH310jnQiMJzZu89S9N/eKJvltb+g9s0WDdfVLuy95/x
QYBkfeK1lnGdBobR40dwg7AtcWe04Ofr4mjb+I/mfOt21S2fsRh10/gvBnRVmqMKzKYP0Br9yZJv
3h/yKQT98XKic8K0+cYow8nWuc5L1zU3vDV/NT3ulmUxYVIqkh/eiPmzYOE9OE0AdmZ5UvbwlYd2
uajmZNlW9m9Vtld2/Lu5xi1pa6+ibH/gluD7sMu/Efmh9Mh0E7zb6HwfpWkQQZ/+8fiV8sn4Hufq
JWrZW4nzkOQnqPcnaYAJL6NvYsHuSFh1KV46m37fqKZoMbecLKQ68KIAXU1j7f1pYqMV7BaOTCve
9tkH/RR6qV/C3N5M4rCN2DhgBmYuz1NNtPkxS9uXNo+3kzcF7GTuulKnMiEyNLRWFZFqzHJPWBhv
Y8WsIjnDmYb306wBEW05G0e5GxWbO8062mw9zNg41n1/RVY6j1Ixy4spbT2xMGv7YQns2tXGdtMr
me07hwQGg9T4STXfzZNgzQkQjzqN2Khv+oExfav2PabmZdiTZD4WkLirqD+5/r3VBnYKDaP6D1+M
v9Lw/iq9Pk1jclQcNYu0884eE/ECU77J/SOakx8mP5+ccRG3QU1fQqA8FmxrdafcNi0iYjPLyYQE
2bWsPI20L4V6ijzp2bq4vfgpwoij1THwb0p30+qWRNJZHVKZbt05fm9Hos1LTUKNfaK3c0bj5CyG
s/7S1jUj6vpS+E8XuAuKk0XbzZ5JuG/YZHSyvcGoTXrvJc/ueEJoNSfxg9gWFJene4vKmV7n1kMI
1eKNYyLLYRDaf8c2f6jnyNTVX3pT2hf06p+cLyXfsnp6uwKkPJsO/u22VICihhJqgeZZqwRk+gL8
cNs9+tq6h+q/PrBd6vsxmtsj4cEmy+Qkem+mGv1qHJ3w5BLVONfGcq7kP21RTK4VlFMsg6jK1lTV
7B059zZEcnPB9YoyCnvKKn56HFWIesvu3oE1fFjxM4YRG4TeHw1zNXnA6YvM+JoNIhciM+Xlxg25
tbBF6lb6wWyy/qhhlZD68MVk21zbtXl0IzQp4dT8jSdkZD4miGk6E+UaHybdx9SgzShCqqXdirNl
h8UmtZxL71J7Vy51ST9ZRuCH/nQXhby2g5ee5AAYiBX5W1UZ5ZvfF0cndx5dJsVXUoKz0Jzq+Byg
ZDi4XeDVK83RZDAVDWvNtCdZrGa4IFjzssuAJ2SGRqCXM3xPl4ijuMvNZVRIgmDzSEfnHssbSpRD
Tnr6H5V9M2+UzzWyTZwHXas5aG/oqpfe09/Wx3VNXpmAoKd9pXZaMMBM1x3/7akjIUDFEhsJonub
Jtm83DWV22xCpy4ODC/uHMVZaDyR9NliDE8iyXPE46zKU2ZmWpTojJFyyb6lA9DbjywUs2kN3eUF
dwi4Y9QsQ/0ghXI1GdpmrF6cKRSLqgEpiqqPvpl6fwhryF4WuG2BRZyNRbbV6+qSh+2IR0V9idJ5
Yq3r5VwQopPAAliyH1UBdFhYMn32hzR4CMH/BFphbo5mDT40XiKD6taNo1aG1qySxgJY14cDdgCe
zOcOGj2Nhq6IZFhF34QLkvSaxrzXKOSPhOzh2YvclruSzebwzSA9ftP59iqxoxvR8fVWJN5ReVV6
nVIFB5mBJqC3CaVm5ZI+yAgKlzs6l67ZNR95znB27rSfnshSRmfUiqE4t0WZ0ZuNx1DLbq1ws4PI
nT24HN4OuaiwPzAhYMnCXktFI3V8dm2a8nesBgNnq2evM9mcCb0vAwKsvhkiMWhKm38ZiMFlSkeQ
K6kHvJm/qligU/BoNCPLo3Yb8pNmO3owpE9yoBn+0ixOzxHMzbcKe9nBeNlg7/wphfwlckwFndz7
9aAH0x9DeflaSxt7kXfJu5/FrEiJOW1GUhMSUQOsq5lS9UYYI/4cMH0k/Z69kzp6ol7yn+KgYjSO
Vmkks6/w13YX9/SUkGNj64q02D0y1eDGVfrFJoy7TZkVzcUX/XEKW640f/gYvDlbyqbDEF6xu5L/
IhR3y2wufx3E6DgaOMowQzC6HG9tN3PpybPJuXsyuhCqRCUWos6QAQGAVU3z4pv9v0L4n7qHEMTy
a245jXqZsrhcuyUL3LB4khauCc/q3gEeuepc8emV9MXvs+EByjVIPpvT1lpyfdrs95ZZ1V7tBMls
i1ZnKaTlkjcY/rEMapY2mQWTmgxtWDuT/ufWBzcaHhmZnXIqsndlTAfH66tFjWOCegsWX+VO6yji
BYyq7ypKrEUTz9HefCJOhNeskWgtiRWfg7Eb6sDsXiNKhlM1b9qouKX59JOhLyQ9LJhHvFvCaG6e
CvsbBGkLRDFRrjEbsIXtyz+icJ99AjYf2+HukMGJYdRCCGsEQ10i1oY1VLwUk8+8G0Bze8psSmmf
zaA7xJ8Og9ZVauD6AM6hLVpXr8Chmr/4jN9mVE6Ua5O9gADOr907ck3N/qYLbV+E63wa5Zk/vdGX
QdVkEhm28aduuteiG7tAHyiqfUmPMPh5uZ7ZPS6a2biknfHeOh2HMCAR+tRLl+3zccljHZbWgLBg
jgyGVFp3q936pexXyVwguDI4tLRs/DFLcID+sFVwqCL5UaHubGxur1lP9DEthOrjq196N6+f3hpz
Dw3RTUPUTUK9tzJMg2zsnsGW7YccJHsdq6esaBlfkRzFbrtWGxfZJRQ4UkNGnTgWNrMrr3uMbV1s
xDMDXMFicTqBvEcfnF2T6Mc5NbibBC6lMrdkyivWulk4Zku/A/Sne79NcaOvPBX9vHnGkBe+deKU
2OY2OaqWFaBijw030P3+APxr56X964jSTKTjJsI8ZFjtw3QIoG69TVdzI2hD/xcQA8NQO/9s9FOd
Axb0vrQiJGxYfBNrBe1ztA9z356sbLgCDaiVeZtDsfGRsWN6Wz4/ly4ond7cwiI7hY1Hand98cMB
LHMrb9RHYz4tUumcRiCcvisOlWa/wQ4+dNRfXfhsjKFH2X+13CYpPXfPLQnFWRKCLzJPMRkwDrsE
gz2EE+MZ4cioKg8drXmhsD8+fzXXNoOEx2dn5tXKy7NQ7E9K+4XZ5iLlDdnC3/SFQuKfcHMAmGwt
MHJ+aQ0DKvOFOQaLjGbrxNa7njgMUoX6ggFzmLrmWhHt2hTTGrnog8KaimIVa6ATLPuV6ds3svON
Mb5UzPWaiEAtj+XJ81mYteruTepqegbiRXuHhsR3y8/CloxpUOO5hLg4pO7KgbZHWIhvZEoVD/Dc
KRQs8sncZmO+YY7OCetcByf7mmxOba+/phb32N59ZzS0Dg37hLD97FBezdM/jEE3C+cV0Az0tcbl
+c81JJ0TjXotUzISrOTsqFsRVre+442a8IBCnVxIzGgrhr1nJ0lgqo9fBF58lz1szFl6EyCk/m9X
/rFU8ikhyk79JFhnleauG56dvJ85O8Cz1dKwPlE+SFI65CqZQFC1jgZ6aOfM9Zds9F2YGYErsw3g
3bVVhMWpHhlQhCXOhEmDaSqevuDZ9pY57xtl+zsZ8lyIJoQkzUFmW1Bt6J6MaD41xTXv07U+O7tR
pISWBz0dueRpyyOCJ2X521s7BExviEO3HCX34Y1V4U43ic3lgkLSuwMrdtVYTVV6t6tR6qFZGqPx
pCzxXFmuHNjF2K4AqiZfs98h7Rk2I1kMSNDSYjyQyX7x6vl7LLSr7iFanNWh8q66NM92MnzSwa16
g7tmXJ76jCs9ll81aSWxix7ShvlrueVTyQImpyImly3BxbfDKwvvA8LSHj2xURVfKrUITaHlqKzh
tevELnpSut20P5cJRO023bvzHJC2yR3VOuGqBDI0nGWJKNKI8yt3601URGaQRdoxctJXmazz+Sms
LKBNgIEXTn+JzWdQUbeZzfpWE7W1yEqf2YQlAiOd8Gul3tqx7IPEIwi4+4q++Luf3EtoRy+znb0O
yLzGyHqRg3fXHUBvrnLuownUXWnIkxVtdHUK9RJIkjjZaviOzeosaLG5/X/7U4002v2ELPORC3Ek
CHsRc8GVOP+KLr02JW243/+1sW12HFLKAWuSjvuJtVtT5TcKYtOaLwW/bM1p7MXomiZuu90pN1Lc
jPGWN+Td80IiBdZofgi/YE9fdXvbaL/CZN4nsTzENeHg+tqP40+MvS8aQ2neWsGku2/poB+ev4fD
rdWhhiQuQEORFAmI6obYi7z4dR3eYqZ/bLVPXxQX0NnHYf7gxnsWfvSoXfGixPSaEroxF9UPGjgO
EF/c+2J+gyzGDGhGep0cjGG4Q+B7dRwufQht9zHsP0LUWrbx2eHGBPCK8qxo043na9880NaVKMRH
7dD48V5M5S4u5bFEsOTNG6svX/HeWZs4V9+dN26hlrGSa/4+vw+K12EU6oU55Nm39rLSDFYINrqw
qdzKlFUxhmuXa0Wlb97gvpOefG08dZ8AqbpM+piKelFLNrK1y/DcP5/FbOgPRonuOmyW5M8uZrK+
J2mv+hwevrZ+/oY6dnUGnBca63dKpcD1k6NXOlva4mbZNjnJ0C0dj2wv6Yi9UI6bITZ2hkkp4p3z
zr1btnNw22QdW/MfoGN4CZLytdey64itqp70nW/HJ6N2XwzhvPqxUS5aIS/wa4ImqCe8nmmW/u3F
cEV9dHRqDSDIwIBKtItEQa5jm+Wv4A3NC1n6qzzz/aVS/dqNjd8opHZRuvWrd2l8ijy73ebV+9ij
fC/r5Ezg8bQUxbXRCR+z6mSPYjndwxVYIL8UNOgCEDR66DrCs+nG2CIEM/JCME3TCm1NSkaDqnKH
eiQK5nz4Qn7mLqr/ZAdJem0RcTMR85C9tbLehlnzopFpTIic9JatRE5d93wGnjrbARNu1mwKT2F6
zY1uWqlcVoeyKz8RWb01FWX8SDOwEQV9mc/od0qM/YxYHuZ6cQpbsRpdZMsVpwSSd4XmfWBg1ZbI
hpFbBS5L+GWj/I8BDWntNt6qlfF7M0Y3dMq/M0kZAb6fpz5/ZGiv3hsKwiBzmSvoXr6SlakthoEP
thg44Jxkj5BtDMiW/S7FPUscGy19iYqv7F69mVFcGOrLacg71izqOwy7jZmiL9VmnhBZqXTZI/Zn
F0F7jsBxbjOsIKMcEYxGaE0Vwu008+Jl71D2pKG75KiBc8eyIOijY0MmCkSRWl+HLsK7CvcLvKSa
ZUBHWHKRT5jPZmJFbTbQg3gf2MEfE0k3TNXPE3KMZlcshblVs6ZtTSbTtT0eO2LrV7kuoU4P+Sb/
Tiuf26oGOCAqZ+KXLca86N6XVln6GxfnmtsYcMayf65lf+OPaZYRlfgmIwxuzVIVcoZi6UCs41LC
83Ji0QUYA/NeFWuYaP0K0Ii9YI2yMGP5HPh95TPbIEuORAJO6g9Ch2tsoAIx/U9Za3Cj5ubdt2nK
fWQ/NNkQufrCCZTHHknzjpbTH0Q73OqQ+qQcTPZn5fxKs8ZEnGSB7WBEXBdN+gbPogjaTsPTZ1Hu
dKFGTlB7jjTSs2qcKRNUmlWq6gDVeX/s8G7LyeGGqjj2SqCBRdgPtO+RjdaPNG/6Axx/pi9JFsEZ
mHTLDK3npSvclfBLsrpxBT+zfIA5WZmAY5V8PKsQjXDD26CHP0U9AzicjScKSF81sBDNkX6h41Ld
zzEOazsilHEoAKdVLFKd7g17tApo+c6oXzYUB79m2ZFGUZr7HG1yEPpoyk2/Wke5c1GqNjbQ6o4l
dYU+mt8js1CWCTgVIXO1qGuCPAJ+U5YhaV/5TdETPr1KRy0Z/yVSwM70GLPNBdi3RqexyKojM17/
WKnxLa0Qpk+MsE+TNpi7LG/fexu29ZOMWzsM/L2G+bnSw2Nvp0coT9VWhn6LLYdWIwnVIuQHXJoC
JI6oN4oIlzjK5NGuj1lcazsMnlcCDqp96MaAptL32Z73XaeZQZcrtRrFjbZMLn19ZPtk2sMSNxd6
Fe4LZGpkOnMKqbatEaI5Ff2rF86v4LERHom2WyHzm/ZJWf/CxA8ir2bJPYbbhpUNmBf9u4IOlub2
S+FZxPf4krgeO1vjf3svDWKAuKp+amm9RTDH2PL565Sc+UsPvCoy42ld+tUfjd046++PISavvZrS
taXZ4yIV0GYshKI82vPkabs5G/U77LBDFYrPyGtudglhcYSeH2jlVm/ogPy0/hMmP52X3VTo/pZd
ykrJ0odgmJhDkJ5BhlxzHprmaMo6gUFCH681rMJSZPeIEVCotBX3mIQKyTN7NBRpv6042jd26p5M
6d5CesKN25f7sCT6AJoMuRh5FGgZFpUy7C6JZx+NCqA4jpt8TbakAHSbotJjwTTCmdl3PaEeKJum
ZvgWhp1cPTf9GoE6dLxCK9+MrCAnS4yleUaNutLA27KbTXYjndqya8pX5JUz++5UBqRjpMu606xr
bSNwQ4ZxGDvxazXjKQfFsZ8oCjO97s7jM7DN1t1d5gmHFpR6vUzUZ9GkZD7p/qNejtSLRqXJkz3l
O8+Q5z6b9xoHdqE1e6TTzZtWpsdBL4gYqKYPEi1xLuQ+dEbGYcXo7xsr+YMzQK0K6fyx6c79LNvV
KA5CpnHUwqgmTDPa5FWk8Q+F55gEoQX+F7Ge3ki3v0XEAS7k2GYMI7FZmHH3Ik2YQ/hXolUVY9cp
VLGLarBMnjf8SpNnLGRnkuXvHADZpuL/2ii9khTY5CWRy3vUwP72qEr4EzFZGh2cJBxIUGgXFePm
hWB3R2qXre8iy1yFSfntsxE5CsP5Iw3TpEfMH/ocZQFgNmwGsbGJeKSBh5z6WnMy/fcJVxB7V730
No0rgFY5KCcLgbOPgCoE+uSrjomXBKomrgFXI7uqbljU5B9zGlLBOWN8qCRvGdVPTeDP7UtsgkDQ
mSjKYoi2qov+1qojzNBM9pRx/2ZeEdFvc72xXmwESSxKqLOpvnrBDBxIyhREsE1QKcyo8At+jPaY
QoWzD6zImo1gvpxh7HXwB5ey57IotJLVOX1EYKr2YXmXoZZvSGEpmhTj79LNSaohNnVF/3WQjf9o
Sz1jwFEdW4nCnHncq6fJHxS0WJFGeHu+8h4aOXUiS8RDZZyD3kBo0Iczz/Za+WwE3d5wD74fHpVB
sFwRhS9MUVQVI8ILk4c9dj+W1cYEwEgkIlp9mYEgh2Fb3EPjO+vKmHa5OuByEZBI5wTjSGeXH5zd
OzAj7tqYOoy4hmAX1cF+1pEz9XAmeDDGygFJtGJ/9qGbpr4zShI6hAfJIzfl5j3Ux1dfFUi8aNKA
+RztaXgVAqrHaPOTwp4LVIXGimkssoKEd1zPTfMQ++0LowFxcDUWzUUZthuFJnTbN82Hsp12y9bW
YlgWcVUVOC8GjYxAwIk+/XdYAZtsnIJ+gCXlZB17H8VFaXQrukB9Rc35VfQJSNmyPiT5eLONZg4K
2SBt9DMWTv6bbvBPGSVLEF6olpOw+wDFVARdprCmNgQQPAOAevJr0IlOl9BjA1LSrFZ6fR4btwIj
WNSMsFE4+mXF4Evrj3ZXMkm2S6rV6iDEmJ+s0l6YWqwdWpH803znaAPIcrVIg95LG6ma6Wil0bce
Mu7SnU6t/RSkEODDRVh0Z+n62WrKMgalSFwtSPKcDpSvI+2vXcXROUYsylbugWbKWdmJeRPDt2rI
R8xUdmV6/Fs35HxANdv1pMFInT1qXvGucpUxBo67SbwBFLXxGsEX6KAobzWK66wYYM6Ukx90UXGd
fcrxqYDs6zJWrLv0UwP3SWhKWAfxuGxajTE7mAfcQtCNmM3o1rw2/Bgf9LjydO7w6Yi/OLRq6FoU
j3GZuqtUZxhA3sRoMBSMxDUytWYtDeaSyki/hsaDL5Ui2MAQClTW3zhIHFbtlP610ZYFw0xlkvnj
LvxIuF8tIgDn2NJ67HNOuLRCGNlU7FdNt4JWznEga19f2z6knjye/EXtcffVefStnWyT3pn3oTBw
qOtdkOHgXVcSJkRi3WJLnXNkeEGUnKdiraGIW5bdhNlj4MoeWg1Z4QwykSfKMI66zV6zVTwBozPS
QJrDpprEd+0lrxZZyou2R883hb+DIl0tyTwTSE7ybps4mEjiwKyFUmvI4KVmYLb/jqYNWSdmzMP2
V1BF+V9TfIByZHynGabvGEchZedQcZdQDgGQQKX6mhifhiHKnwYiO579ZWJ67p+w5j6X7xv+fM/L
JsORlVf3KXJmbpupfk30jh6ufdaulNutAOSVSArgRkPE2c/pdIxaNGBFqo2fbjoShhSLeBX5wt/1
onxv48w6ZElrrntEXCVCOUqBpqrfJqinX7npDIuGjgaj0rBUucaNMe06Rvkhw8DkNqe+9xCS/W05
AbiNJueYVxKjeM7ixSMG/k8lgABY0/wxWgxpOt08AMiMtt0YqSCuWFKyg+/xKOkPA1DaLuyfZw60
+OZQlSxOQDOdyt4AHghtcVX3nZdsnMI2j1VEK9vJk4dS2aqbo5u3XhuYaS5PNEcMIGRDCpFhO1jZ
smlT++yNCq+Y/8wD+Wsqnm7g5RLOoAzL9xMB5lcTWmeuWiC0+oVzQFsPoVNt0xkNQJMymxvSwmLN
8/8f/Br5cY/3bdEZKsG3Je9aL8utNkzJ6b+/QpBpLYZ+moA5CcVbTKtiZujYYdMxxSVlJ+xeU8xR
FZLjTGLzLiGZht27JpguxolebDMxdO9dzvzfT3X/7KVD9s7ipDXanyJS2WVQw3hWasQh3EMQ13Sa
GMvGd8wTuSkrZ9hZjdYeQEKbJbQtoz3897Xz/MuI8KGScXFIPKIox72UobbXq4FwRNmp93ysLlKE
ELypbXdEU3wlYU9XDsqXgLBs2HmtKF9yZmv4whCBSJ1DGa3U4b8PavBN6Czg0XuSjF4ifxvWFZMJ
ZT9k5kALfjofmrkKrOqTfLD4CLR+3qNLOLl4z0/hqOadPkQnz8izo9H70Z6EGwD1XsouPA7c50PT
MTweZgFFksblf1/pRVYf/vv7MXOr/32mKQKLyJpkEC3kfrBtuf/vM8TzKdp4PQl6X0eY+fzgO3mK
j7vatCGOcL91m1tyFUMrfxWphQvfUObDZRxkP+PY/Kxg9f7kR0SKEWKtam8FpoIjk3q/tB+VMooH
1lRrGnYcVxWdgvTutbmfGXo+3Hqa7016Qx1oPcaiYmgqnnp6+dU1hvlIWLv11ARLJ3Q/+ji+l5Ii
iZORLj+1sZ7qcl2kfYxMKbEpFzB5VKp8NeZpwFCDuCU09JYZnDO/hu7OE5iqqSmNt4Q+eY8yAD2K
091Nk/tgYrqbyg3xe89Vdq9ZPe4SqhJcnmF6H6M8eSlHun6Lait9flBj+4plKTn/91eCDN2wIcKB
ct/ZyKGx71Q+wega06psC58XbXLu7axGdOv4wf3nl3k7GGfQBq///UdW4Gs12OnVKj5Rtrn32si8
u88vaYCXe2F67t3TkI2pqgdwgQPdKpSEl7BiHBUndrtz7GdmJemrK2ck+NnMiauMZaFhdEWBr3h8
nWXHL13BYxc25tnULLV7ajft/3F3Js2NI+mW/StlvUeaY3A4sOhn1pxHSZREKRQbmBShwDzP+PV9
wMjKyMzuarNa1OL1ImhBEgQpEoC7f9+9595pgbre7jmmUT2mpDtpvG+OzuRC+GVwHfLvhhcPTx3L
UOZ3wR2CNOP+9pTZW6vB6J5AWnMB0trwSmUfAFJmiX2rqxChlkFCgXJZOM3PlpR9oaXhHvWYgJRN
G18HBvVdawWK3yaIr5XrpseqRJ96u9vwNWaiOcuh4LolkusQGOPDYHeH2z27dIenlnpyVvnuU+1c
8aCl16z8JmOOiy5k+TcOU3UFBbIpktS4BKVfX+NW3ikY/Yg2020r0uZq6OWb0abF3e0eqDWiWWWr
ToOS9VVxhixoH2obW0+vpZR09zKWX43ZNofbXWJssNtH/AwuuPhr1eU0OMEYMGlAXkvCSn9tBi7+
OYbH7e3uMIzZOsc8v01s2V+HFoxRpawHMZCqGxb+eLXTLt9ETe5vhqgZr04kt2XmzdaSjdA6bNTV
EPP7c1M78kkG+XhstCS+8IXzuI4YqCvTBgUPj90200SULPXJ77e/HiPDoFzVoFPWv3Yn2sBcFxLU
56/9Iaytth2FpOWvx/KkyvcUbanB/vEeZVE3R2MIrr8eouorz4WesIT65wf2AhSWmv/zs/38vPPf
UUwpqdFeeP/rIaExBUY4fRpL8vY62ZXrIdrZfdHfOYUf399uYjAa9zZ27yhEC/fzxnfce+xqpPR4
vz9kMu99qJKH2/OFbO3TUAOiaXs9uR/DGH9eO7GO7wcHDYTkrqlKDPw0MxY4WZrtbUNlY/RCSleu
E83PLk0u18QXM8ua791uMoo+iZ8ZJ5Y7r5Ym8lUtjfIhSyEgRnaRf7CyvkyVKK7miIKtLkWypTpq
Ad9t3L1Dfn1pkKaQhooEV79/jpNg2qZImnfZyFWOwHekuL0xnQtqiSurtZCbzndvN7QyJxRtvvh5
Ny8QXNcatPVfj/1tO1HEb35ap7s/7WR+/W1Pt8cSSswc0OHxb/vQmDKcyZW3T01497dX/7prQRHe
Fxo/4B+f6teTt8fiKA622BwpP//6O+aNo9FtmZD0puIS0KC+/+Npo5xGVuOpCQgnVAW6sXnL2/M/
X4Tp5x0pkW7n2bkEPfYqxnFhVU11rR2rf3Dt7Hp7uGYWtPcL7FS3u5IhZcUSStvd7hbe9JX+vHkf
NnnxUlr35pg2r0XTeWe4Feg35z3jpda3NoSf9e1ZLYEFhbbCP8p546a2DgVuwUcNns5TITmH5xfB
1pmOsc7nv73IAla3oa2WkoDAi7AZsmxG73Mutal5NeheVDJtr4lWtg9Ro//87FWT9XuvoJxwe5Ga
8Ge0renvby+qbO2NeqB9r+ImfWmyx9v7xnnunN2c7tTtNaLEuAPTQyexi/cNMxIP84aF/O0u5c1D
RzXuMRiy5AkQ6+6251IvhyPSLQ9mwg7xPwCVJvxms+UlybTkqYktvos669ZNZaZPTV6Fj6b3mBdY
w24b2IbZrBRohs3tsUIrjHuluWjJ5lfPr4nCiFFNq6vdbQv6w/05zLxLOu/j9pDmFCPt7CA83B4L
y6k7Jmjl0Bqxk9tNTcYelmTveLvnuZPYFxMin9vdn3tKnTvlaE9WOTjgFeh80fIidwM3+nuCb6mo
6vTNDkwTn2Igd+RVtdfGDe5Hu3Pfp7DEtJ96CooyXypMKSov8ytdV9sHmaa/lCkQ4cy2663wPfXa
dKSNzxvUOiaHNJy0UxI2rH4TwOA02533HkF5PFTls+V0YM9DK97ERtt+1Yvr7fmZTb0ySAo4prHr
cKGjyHV7AgEdNZs6ih45XvAUOqA5b0/I5t7vJzTVzhBsrFaIfUUPhFE/e7k9j6ueTEdbaffm5Cv4
Hii5KMG776EOcGyIoy8VQH4U6nRiDbyNL54yDrcNmFR0iEGq4M5EDXZnO31KSYvvhTLenR8H+tXJ
iU52Y9fepLWvfWldYwk4cfxClAZmYLRvGomO5zruhrtOcXqjkTI/XA9l6DCNb8x+aQxEeX2AEU2B
2aK3dtuir7xLLZvp6udCbZUZ+DuvyOr5h3kq510ELp4du7S1y8wiPMCDwZINnudNtf0qQLXzwfqD
Hh6ojbsYisxJG0wu0rd3h6cxpuo97Ut3RaAiihjFd4PW2/v55jaFzTEMjFdM8OZGgIrcJ8TrPhmi
/LztOsjCj7FvHTAHnbsbEWFDCjKSVwFX9rZBhfpl0UR681BDnDtqYAnXQ+uQHhg/3zbwtTFc8XfT
Tg8qeugtWbC3DzdiQMKDq964ZJjr2vWGgx9Ww0WxkEFUx98lGFXRRDhXYcORNVMr3o1GHl+ZNv/c
d6rMDCF5nz0qvQ8OlhNHG0RVwZvms9iad5Hzpssoyr271NbNkx7O+aFAzz/gaPLNxB+FrcvV6CuN
BVUg74WD++b2yqmOd1jwUJMTobPJRlHPF6LkSVIi//nxXLf46jku02sDnzbW+Hgb4e144d/xtgu4
swaWNU08+KQuHakj5TikOu2rHny/bVCMuBFL4fZnE1bNXV1Q2b99N8LTFlY8Jl9FauOXyX3rIKyE
HBtgHD/fPB+z+47DANdGJNeMuuYxlZlGyOj8X+z5SL6CyTVJNZofRUMcHKKKEvmvjf7039uLHJVa
x9v/qLGBxo99VCtmaburP+0umvd52+i295/P3O7/3B2VtXheRm7G2jbA68+f5v+6+c/nQx25VRk0
JNH8seXPd7+90Z8+4s93cp222EWu+LnP2zZ//xw/X37bnc5ZQx0zin7UiZdtfn2O2/9yaRWH/whA
Y/X0v57/8SOv/nF+2jz/nZtJ5s+3nF8+9IPmv/5boTYgVPxr1AaAge/v2V9hG7zgd7im+5spQGsq
h+QiZYo5XvAPuCa8DGkqKf4Z/fkHbMMEtjGnSLqGaztz5Nkv1Ab0cN1AMekYhmFD7v03UBuGhOfx
Z9KGoQB66DOGVxqGazgOtN8/JypwHrSlBzRw6dOkKhmY/Y7ONlYCELuibHCnrW29pch539VWEOjr
jKoMWhxE5ohPOx+D1goxql6pkwDN5kGNd1i71quQTOtWQztUlUF336XSN6IfIvfSiJFy9K3hLp4y
yrye1eTLJAn96qtKC7A+GbQE7amDADMecmPKmOODIEBmtmpLhk313ctzKzD3Vhni3ENnRyz9RSlT
edjtwOYeKzOyTt5ghFug7fwZujVFFvKJEMLBWDNTE1oz6Rtl1mJ6kJkv+31k49hZaiaKcpxCeb/n
+K3f1BQpd9FNfXGaCoWmt9W0Nl/mqdSZoRY1QE+qYsU54Zqw08a8OxjG1K8HTBs7phiIevzUQRHT
EvEVqTuU3/0hYGU3i2PktvK7HzJJ6i0rNYrfnRe9uFXwQ5FwvhJxaDDUUKXousIgbZLaQDlM0RU1
AO5Tm/a7PSbOOkeGu4RPgS6uQv7tlnSt1FR0Le1Rrd0F4DvWCv/+agqqhOocMDzk0nKr9NKkzB06
myZ1xdqSBnEkGUTM1ISZT9CDfelyv16KPuyXkx3h/ZYyWgu3ycHFd/EmEnRoHKWhTUAWtUCbQqfZ
Rm5LWJyNEiHp16aqkfij4F7bPZGO+YwXLN0JM7ggMnCKiAjIgQMdwxlISIHO3ssZUpiyct135dBt
nKDrV1GQm8TnjS38cvopzIcrfoCY2oJWaKDEGJMIavEO8AdKgrOM9tQSt7WoLD87Cj2jduSlxd7U
S9Y9GFX3bRJadxq6v4WUVb+rAkHGQ0ynljSsCGRDhmuip0UpBWleIcSjtVaJfDPE9KeIOcTpEZFE
mCYZjeBO1HBpbG3h9jJYo35AaZS49aeo+uLDKShpBlboXPBeslKJ9elhrGpaUiKgxG5qUKzdAKaC
yho0OX2+6UcmihqFRpScfndSbpZRIjHUxuzleBwDCldJ3Y1nptPeJW874xQGrbdrG2rTeepZp7ah
kE0QQEoCJZPaeKCXGxvupqV/bH/F0Eoz0UNoEt/1Wh28B0VD/ZjSNgFmvZ/CQaWUho1BVxHUUr+X
9oBq1YwRhSAkOMjQMQ/RYPhHNJ0Rx1Wqd+/5DKotlV/tg26OBK718FXHZbXyqip7kLqZ7bwe3K2N
L46CIZOzZQbaQFvp8EO3CDf8d4lsodrUtEunNVpd74dhzr+Chf0ONwmMyre2xMK5jo0U+UUBEJBG
kqTj3jDT02c0LwbpaE8nAQ2x2ZPaMiEao8aYZgHy8/GztmxvZ7XJAAoQZYGmobmvmrTBcF7AiPMm
1XYHWlcWP59uwj0jcqMiJRXv4HvG4fglkZp8bJUqt1MSoINLC+bAkLgQJnlRha+Y6DRj+qQ1aobF
mXbbhHXiPzL4/ncaUmfo078eUo9t/x42fxlS5xf8wa+yTF1J5w9M1T+HVMv+TUolXULUrd8R9X8M
qeI3wXALmFoZM7Ta/BO/yvlNGpYtHJuB1RaSIfrfGFSlPfOo/4qvkryRcCTpW7YBZemvg2pKqIRf
Ngar/bIVO1YeA3pQjks/THYkyPSHPq/os9W2zoCASnFlNgnKoSlMjWONhVd4kY8huezgRY3gmoTq
Dr/ulu0ETtOMAMWkPfaQwLbAkcxb/7zvpfY2CUq4p5Insqmk9U4Boj2YrrXX2i9xh1ZpJKoFUdZC
ja7+mA1qT2avv3Bwza9dw3p2S1DD8YS5O4/92Zo+rELHRV4WpjBtZAFFFWgWgZXkpoQVcnG9TT5l
pseH1G+dZfcsUEWtwcWXW/JC1vjYnkdTy1ZmmH+3vd7fYIeuVsjASBKXWXqRaXMWXb2jMpxgeOSD
Za7zMiAf4+wHV1iJQ5fRpLSLCop+jWEoxmG+lYlEsFsZRGwLSFK+gNoIc3PpCHmOMrzKhl9fArSJ
e3/mosjRQNsrvGyVFihZYu1Z0y16WflZZ937kk6EZ8elRZrnsDJ0rsGsXYNNp8GUSHtDPXClJVi8
9bZpTtM1M9JFDe0CubJEzhJXKAxbLsNNiZxD+t3BznrMYYgiRe10S7TbziJwp/o+D/YRCOpHo6H7
xMIadbDNdajtxzsjidRKxagwmfHEl+lEtBlOcS0PYRGVT3mzdesqPqnpnIyJiadW6zG9EwDW1bhn
w7A703pjlN1JKkJrF+ZMhtdmTL+1Pm1xh2GfgU7SMo/9aEZhB2dnqmjGNW8ZE65d0pXusu8RPKsY
onIVd6umrOoV8dgbJJTnqtFWQyNeVJxvCLjAu2i327pGk2kQobX2AS4GaBxKGA9LuqXghcPyVETB
hD+kq5AixSvyXZPTqIwv0yidjVfli7azEM6A0FzFAYGq9lS/+Xm+rXsKJfnUTKgQLJsDLH2JC3xI
vSw0eBjzX2L3zbrzHW2eG7RrARjdHdpFnkKcaWBJ4MoUaubD7KxIWxtWNyFJIVmcYWCjWz2mL6nf
az4VzZTZEc2B13HiGLUm8DV5WR3NUBqrya6QQcJzx+OIBLnLCaIgZwjhLuLUhcjsYIMj6ZRVFgnN
OSNvlzM4WVgzD1iAzjon9VaLuoeMntbGy6GhYpgYIEh02nayEaAB/YihghvTCxClUzip544F9AMW
V3cfxLmztMryPmvmxlKFAQlURLdlXT0whaI95IyT2FbK/+xs8hXrVD9Y2BNWJEQgPrPOMmnc0+2m
wLdmqXq6c/QJKUbBTBEm7K4jE+AJvPHGcSxg6SozjonKXiinuzSh4N0SP0IG5irAygP3uQT9s7Ij
39xTROw4jOgoaC7kriBHAe8wX98BWIumzSRijklUxn2biDUhpeE2Tr6FM7Mrsq2B82nEbd9Uz55q
oeHiAoMCmhLPOR8HTUTQhY+30I1ZPTcdVBu9Rf0njXfmw/NEAjUvwzZFKmTYQ1qiyHHwrVjE1eLi
5eMYpONBmxYPSDWdcwGEuDBQJKoUuk/gbQzahVbJhcrTDH9T1X63sPzKpgXkZGsri9AIy3ht9WuO
SFZDTXnRfFxH4MxJwhkd+rBCweaaTMJ3CsgMbQs2trOcLQ1uoLFJpWO6kGITSvdzzMsnj5+cpnK0
NkxQcX4INE6DHmfOaDkaFMOlmtFyDGoYcOfHXLhzQDTxM8woOl8CpUtmPF0/g+oKm0jPmV8ntKA+
wE2LcafZglMMnF2bxVq5s1v7YGT0hdUNe1c1zaGfoXh/uhmSZhd61aOy22jDDBhqiQ48vSn04oE/
ZVPiIk0Fzq1kZvFNkyERCIc9x9CgryvbBM8gcLmRVnrqVIhSNgoQ1hoEv8O34SiUCHwhQmwKy5Fv
lsf4gXB+ZfiB2NU9AVCy7g2sEd9KUk4uLXqCSw1HaIm6i8o64tmjXkZP9fxkqdxyhQPmWoEIoAHW
yq9VvO8Mx3g36ROtOVO6g6N1VyeI4jMEGmuFCoIYvtLQLsbMQYwdArLRtMptYTjHLsnkawSImbSo
6HtrGu9SFRHVXHKtQl9HaTvDHmiWiAvLJuhNonX3APa2RWMmdylpE4smnyjdYg1ac7Bz6DT2boQ9
coBZXLc9EGmBlTbQS4IgpuZLUfV3gZHep2loPcV5h7mbtvu9VoOAy2tSnDQdJQoq3Gs+kfw+WiL+
1KqF6Yzm96FjVmtrefloguPbar6R7XtFhIpqeHdp6pCDpNrmQyUZa5SxVz6cyEwa2T15LMemYZVu
a1X8zAvBu5fyUnFKuWlZnSLsisTRkGR7smO0e6myQX/Nd0cs7ovEx1g7Ikw5cUihUbr993ZDWHu7
F4O79YRFjg2IhdUUMqvfMP+qT17PND2zUgenVdOcosloTr7ZfeamhyNyfohMifYUF6a9i5U8+pNp
NSynp/bU8flwdzM78WYoufDww1G73hSO06KqgN23ELdbK6OzGFsDmbEwd/QGdS854OFJID1Vo/eV
JIQ7V3KIZnn8phXKRvMYNsegbKEkkiawx2hK5huN4XPUATwzFOrtSLNfPKKNF0FIHLNKCXKIu5mY
ohndGZngQ8Evn1bFrWsT38UEGheVYW0dcRJ8gadG1vUqCxNSs7vWO4oa728TTS2UikGgZwOHPxX5
g/AsBtRM148pLpfRbu68vleXwZ0BLZ7G6f2AtltfB4lU90Pv4+HOBu2B2YqG4UO3f5b1/mW6tvXX
eGQmwmizqEK5JtNVZWOS+utkVcSczFPCxyxqGxW23X5WWnppJiRlWpSfKk6gTZhK9JZjuVJG3EG+
UlAQCAvfpIn3zkXhW661w8nwG3IVA5RODfwSAlUPvGu/w/r0JQjqr9qY4cMe0xhFBDbUpEmp6zDv
sWztXDSTv23qEu9S0M6wLyguNAl94UImrB6Y8wCnnFi+TgpOXxOtNBdfyZ/WFw8/p+f/yFrC5MKs
qf/n/9Dl/zltt0mdZM5uuhTezHmB8OdaWDVICTwzbFcATZsT6C8MLjnKsMHVNlbhMZriI0QtrMFY
cLxs19tIBywDLa9Xcj6niXYXM0tbDYMZkheN/ZJJBjkhQnsLAK4aaoSpXUXeVkvQFoUkuU5W226j
0PwK09PaoSxsFrGev99mMNJkJMxMQgi1AdeMiuxsH1iZuzac6AcTMXXXec6LEG2CoYPYN9tEWO3g
H8qNjR+b5rbrdHnwzeTeKOP8LezrHezKZ6SncPvCNrvTy+BVIbxeWSHUdrqr3T2qxK3d6aRxOwT5
4sFpsfFY4UPtvjeI3L2gsT+orFzgWRez84lDnRxZcjXJVMlbudH73FkXfEfA6hes6ImbBNtF3Bg0
TKRQoRnjAoa5szPH2WGCEckY0SBrhryra3+jXIEkxgXRMIpgGapq69A8IHe5BSgVeDs7sisYIOYH
tK0a8HyKkSzF6q/DwxlKE+Orgu6bW7MUQLOXgdsujUZEh7AtlhYrkkNkXLMK+5GNBA18S/mEi0Fu
87T11nZOYHZfufUGV0zP5aR8iHJwtlUcv3rzd+tITDg1+dCrphhx1SE2JZzLqJ6IkX0tteKjwEtb
pZm7xQ72pZJck3wL56ItredEi66Wx2fuE+1Ds+4ilyQYXQWPgY0tw1cmViA/IkVycO4yGQdQgZju
eOGbAsbynIEsoFmMEyN5Q1ZzSTVMu5Ne7XHnrkWsxBNVjlTz7IXlVfHLGKXn//epMcfB/W1B66i5
7GwbumWhQvxbAFNiF0TjYD1bjY2eLyqPr0qo4EGn3T9awbORQodMfWdCws3hwCyhayaqNBOrBVRm
RwBdL5ArF1OtLIj1gwdVTD4WeMvB3rkrKfck5ebkk+AATvYG9iQG8HwRmP4zJqqjNo8oaiIULDHq
8TD62YuRp2/uIN+Thlmg2znYBnvQVsawsA1EDqNhMhlMjwJV4KIvmBDr0qVh4+LjK8V3nUvAIjJw
HCY2fBbkXCnJ6Awz0INasl/M2LTWngHOwAc+9h+p5Pz/2UYxaS/865rP6fPjHXfIX4s+vOL3Por9
m03DA1GYbQnb4BD8vYsif9OFOVd9WDoSTmgQCv1PZLn1m02olE17wyJF/PbU730U0/yN6TQceSwi
DHpSOf9OyUeX+two+VPNhw/mMj8ymMAL5fL/v8WUs843cwWgY2khLQ4COoMpiSihm58xIYL4VWSS
aN69CiXFkkiCdFNB/MnS0f3Oei87VjZa1KDN6g2z2OEkMADV3vCixyRIlKXlXJw5mEXBEmhovmTT
urGr5MRakpzpOczF0ITOTMP7QUDBsAnnuJdYw/kOOCHweQ9PPFKkjJHMYJdGNf2D+YC7NnVdQ1U/
QvwfNXeXm/EdBeF936LQmoN2M9M8oCLdOW6zwX2BrVWhB3XSCA+1LA6K0wrqZFIll7ilEE7C35VM
lYLaUoSR1InbPfuuV47mJ2sYR6hlGbd1ywweuha1cmq34xJrjoAxMWNCctz7cUQ4QGyyvnWw8eLM
PnoGdJjZeRLcY00vXsYpSO4HQIhPteknlwABNdOFfloRJvBVTOSx2SI7hgxWq6KXzyJsvBc9IHs3
TQfntQ6gFQapQXUb8PtcGSoe0P99GlX5RZXUjGMrS+YV6VnqIDbw8XLNsNaapMHQi8Enmdb+dMB0
7jLdWYtKkcSmsLikcJOZlwiG5ZgmUAsdNCsuRqA9j0LD4UlSFIUDoDBBn37qbfBtMKNxNRUZkHnH
vzRld+pNFJQiuEYl40bkB6ewiFy85xNQT+SqCwgqGOmi5imAi7oQuvGjLjQkCkMxrZOkLBgIAbop
Awq1ZR4AOMzFoMpaG5j9e3w+BFdENTEYSbIHTfKtC6fhGaPxM/xMfycTPQIWOn3kdE2cHJ1mlITX
kVINrlM5nvp8Kne+nrd73+jfnQ5W1hT7KbATnDJ1Y8OqCbnEe1X40MgoWiOKz89jzASaCHFWG05n
LVggfM/GQjulYsCZ4mrOmtoTlnqouOSUyGaV6xPFhCGs9qEv7katPtGi3PdCII41rDdBAfI5hW7+
niQgFfKwHcU6U4Zzat0JolzsG8ld0Try3OZ9thIjgZp16SBKMSjcS5XHiKaEXCdeFG6knubbKFfO
0o/Q9URBWxxqvXf3NivpbdV2M18b9oSoanNbjTJdtX35bCfJkYPVYd3ZT1stdKyjyVppNXSomNGz
tAdHAlKJyviLFtA0CyR1EoKg8cLq953ho/KB5tCH4P0cKgjL2vc+mtbBgD+Zn20NdYtYRRiCsiuO
6WSmSwUra18MPZMFKDpTalZbc1IzvUbCz9EonxhmEu5NEHQHVRmfiTnu+S1WZM8kD8jHoTUacfOU
oypbmGbZYnJnPy7mtZ1nAeAkIAfQDv02I0XQ00MbQwibvpllI980s/SZpoePyH+zQ5yTD1jobrKU
EgSGmdmPLBe/DnX8re2yY1xHG9y3BLDoYMe0/ksbMlWkVTsG7SbLpvvCHa6KvhLtuZnDN6oOl5T9
IKr4nWbqykVQ2QprZxrO1cBrviPhWy6IRzSYmDkXhbAJ69iAb4tEloDW+K6T5OSlNQ5hI8uo70KY
oaGFA83Pr21vafuhjYFmx/S3m368GHgzKM1WNdIhetO93QbrRI75HdBXwhhnqzto2YUz4O4CTx+f
6qZ9HeoaC1M9RjvD1J+rKfsyDIqSS4t/rdA1IslEtE4r+yUu+4PTkw0bF2o/2OI5mnrQmvj32xJE
iZVQ4y9940JOW7CMA1LdJlMDlJ0V3ws0t8AcwY/l2k4YI9MUEb9EVbOXRvhI4/5aKPelrUGV1DnV
iUVaW/fFOHZ4RqDLpnmabBuTCaCbmD6kg+qLI/LXqrPvW7t3VzQEP/wsv5J2d9Jj1gBt9OEMxAZh
oaDBPS9yPUc7jZw2vjOemhb3SZ9Dou/QLS6bpLkGnTkSeteb29hlceiSIWTDElvmFdfLtvma5XCO
Si8Cdx1vwalSJ09jpl4jpeSqYv9xQ4Z6L9FamaAVtfIdwjHzuaE/56l6mkYOyzpCed2TwolGnj+s
RSrVWlmxJSE4JCcOmXfZZfsCxMGaajObSfe1qFpOrIQIK6I22GC0DiRVg49O7XVWec6q7l1o+dGd
GQdcMQOKegHfVyi+VoP4oofVY0iBfJnF1tUp64+RIQqa+444+/UkJN9i9eo28j1NbASEcDlZ5hRH
RJgcvMmbhWljKTIP65Vf7MqyueD8kCu3U491TN/HCyghjkxNh+hzcOLPorceEr/4tACyLPxBHLhk
pI/SNbZxmwXweVqE4qZx1TU33DXhYDzalhayLm83qddvyiFbhwNBFaXY1oN4EV4er/K4w6xoO4+D
quY2rhOvxgBmZOSjHCyescoekGpshlBRT1EPbpDthi74Ghn8xHXQX3TbJycqeM5U4F+k5TxY1Kbw
J/b4z8njq4WHbTBYT7Wr1vkEwsGO06WRWT/iRBArkabnOKNbDlKhsCdriRXIWPbRQJpjXpOeSLgf
A+9apsGXbPT2Tg+Ek/QLKMbxNqX5A9BraYF9q8QrogFoC8k6DygT5s39mLmHef1Uzcgbex2kRLzm
jzbtFB3uqpJJuhD1mNKgSNtdODGbsPIOMhmWtm509xardLu1KLlPKOvCy8xuG1nIt+2zXb2OFgXh
cSmGB3or1KG/J0z0zZYPhK6895L3mCCptiETIlC7TLIeJNOxAcujNxZcqHFFXB/zK4xExrjIjE+p
+QtR+Udqf/T+lj4MXdT721jrnlupLVnALI0kWEcSCYp+ivqz6t7xDCwGqntD9pBHaELT18jDfF4c
eyrfWhkti/i1AYCHWwjnr4NbqVt0LI5bDUAv7G4XYKtWfyCiWCQjKpzmh5M/ObjiDVzPeQTPPy8h
MD7jM04YGJ2FZ4Jx14FWo2Uwy0PT+3snTNaVz+oqfpsMY4mBCF/MJWGt1nkvijZcMTdxgJi0qSSb
ptooIk67ObhKizZN4qxk+ikSBQzioY/OfXluY0V/wNgMZbuaSL2S5bFJTn58pS277OPxlNrx3hhf
aM8sy/riIyWP+4cReqnEH1sunGLaI0ZYtli1vSF7jCVJ80Deyb+Ke7HVMYPm5UmjcFnwNQhn7rfk
FGu/o7Zc5Xl8xJy4nESwzfUqo12pNm7C1Sgz37r6yy1BpcZEP6wS5yPHCl1540pLgM7RDeI4Il6X
kTF/kxkUGa1AfiFXbQ6GlbYR/YKtnV987eilAL1ZKnayZpWY7hCHrBku1qr8piPiD6h9tMEHYDen
RaKjM/GnVJAB4OtHaL6mXDqK5LxxXTB1FOjZgxBZSfrqjB8USIhY9RcUZpcdHKKkUGtgi6Qwci2O
WnYQcRDzdUf+yYqJ2xpov9bgd5PEWIjoG1Q7KOTRneW3Z5RoE0ZoPpAXZ2QaEDESQyz31IfWImIm
K9Ry0fETtTeFP1ADAwlhaY/HvSm/5SH2BjrAqa4v1TCrt9WqzyDvj5Suw0XDnu3CfLKH4svAkNoS
1Vly5XPwFSeCI1qf58QMnzMtEIl9ai/0kmlKY+zpJO7Sqj0Y3Y8uewlinNEvzfjmatnFcvuji9w9
wefqB+k31aEsooiN/v09VDhBMXaTVH6h4oaB9WV0gSVCeA1scnR62DWah0bV/BbpwZdGbzYj8blE
+emAy6lu+SC2cfoDheDIXZS4RplML3o1g7wejFKgNp4j8j7CuQY+9z8jTAwWDV4HiJboYRA1Sxsu
DbEiy7j9EoI46lHG+EUPpRLD+QgIIzoWk4b101/UHFpgj5cOcJIRSjJeQ8vdZe59FHBqJgpZerqy
C1pUztnjI+Zcc0nJxG51KgZBTKaxssjwLFJng8P0q5IQJqv0M8gf26nazQokfWi2afIYuKje8F/h
WACXBUOXQu2gOgBW/OzTJ6YfFHR8W956LJ6TnI7LePajZJ2kMacua6z8UPvwV/VvMbJc3463c5Eb
GusQhNT/1Lbz5zCg6tktoHcOQK7C1yYVD0p/HiNzOXOmhY2WjpDMrofHcz+6Hd3YjgJOtK8svjcw
7dMJoc9SxMi8xuqjsrAX4WQiQnA3jsM6YjKX9/ZmMIuvefM4KfsNUuMmiB/CgOAgrXzVJ/1gkqgp
xlM7x9TR37MZXUrnWZnGyuy/NqW3DAeADRCuAvFDDMNJ5flFiXBNXXXtNen7mEwPcdsBNrZ35VQ8
NRCNiTmbm70/9NA0z9moyaWwxjUCyP9N3XksSa5sy/WHiGfQYppIrbN01QRWrQJaBFQAX8+Fvkby
2iH5aBxwwEmeru6y09WZACJiu/vytenMU+j13qbL3Y2RR1u3KeeDEuKP8kpideSGZ3hWouftTzz3
j8zFsemXAsbc23EefUJnpn8Qda4NPaPYusUMB7Z1fjnMt3FXDl+AmfccVbdu1p3b2vmcwLY0MZZL
ZHffOZmu9mzJ+MP1mAXyXGJtuYKpeARLsfLMwUbi+ao0AgBk9zTxoxu116ApAe+2Z9bU18kfNn3s
s2XFxplhNfDKl9bXN6nm8QgYPFTTeNw54KrjyrybUnRbikw2xZBvumraoqPS/a0/Mw+NqK0cQBwF
3Tnrx3eddGDgayedMihR99cJRZ5mYHMTcDkox9wUVvvKIeyHlTrvIFKPVeMeGFL80vpsO0nzu0B8
L6EOdx0x5z76AH905H8O2YeG357FdsjCsoP/2/aEt+pTYDbrVKoLbkUuTM5RHOpSeISMsdeBxgpE
pOFVWRFLSbCF7Vm3duhmGv+UiJtWB9CfAZNiJ0O7su6yWC0b7SWLUWxNEmYuUO3Ffvo06OMlQAHB
Uf+sFV8DUA0vdTja/WARWVHVwa5x2mXS3rLJC5MsPyp3YT3Byde1J3NE/fd+D77ONm0ENROTmgV7
wfAAzR95H6EgFSER21Wp/6G7a5kkr5xArYsmOrSS+Dz1aN8DHZcJ9E43lk8iwotXVvxdfvw+1AAs
rZYpveC/OBvAXRQQEDISCoURh1rlfYy+2M/xFN06l7Ml3J/QYL+rmdVPp+f5QePy4hqwyP9O9BBT
iNs/oq7d2epXDbxNVh5HY4qCuxKco4PWTX+djJF9OP3o316/lFCb32Pn7HpjybEu/7ImBDp0o7Lx
V8N4omOwMlfvsfqkMeqpqKOdpNwGl6cg09uQevVBNqVJGDn2k926dwBLq4JMqroYCoIM3pe1kda/
dI9JjdoFursW0Z/C+l72IZoJBTTquuciI5G9q+mFK9JtUyDcVyXVDNotSGxODcM9SV9FJLaGYEM3
IN4o+BjJMZhfreYrcN/1+EmJZ3pn+/nJBtodtXAoTR40Fuhu3KxkK16s9rfvvLsRgX6NHd8H5V94
/K5DsVP9RhK29IPXlKdeXO2j6d2od2l3AwHmyht/R1pZjOCjI2TbjZXxmMruvtD2gEpMgMGqe4qb
js4BALz+BmNirvknndWjpq3AbmqoVSnNxzm4gJ1RgwjAJmW38xbnM2B8mE1Vv261eGVT803E9OgU
Zsg972EkkezOa7aqdj/e5vrsdT/s/o9vL2S5YTvqZOyk77+L1iAYMqDQ1ivTWxw2zrsn/LdIK97o
7CRYeRfAVcAXKP0Tvj7KOiW8BZwXNz6PfgFxwGyvHE6em9LZBeWbb45Mpzb4aFui1Palyw7Uj60a
FgKHQaBpriPWAcYofrIF1WpUcJalzltzc4ObSD+DiNoeUCZx/tKW/clfelqoHEly2IpRKBkYGdNm
dOGpM+OgwL0FNS8WRmmaMyLMD40VccNNBqiWGZMBeBs8PKNGNZOKJE/ISAO4PRZQWrLN7DtYN06Q
sCEXgPbwNyUifW/Wl1SxCUSPSitAmGUiOIYkm9Y8zE2801MWWZBXqVtdCIlS6IMXIKmhoqT2OwWM
AFy0Q56lZwJUz4EDW2eWW2c0mMJSrPOSEvsjqb5ysmA1FvC+u4+8Z4von3VLX+GL1b39YG7sACqv
5u6xs60DvyA9Tk93z8Oz2XtoF+IhFSbt7B7r+cqqqG/3g20b4QXLJqjszg0i4V7lamW60afe+XtY
0vGybcSQMqffVPwJOC5R4MJRwfICSw9k9XoufurEjkLUzXaVyz7fNHTFzebDTD8S8RpQmohudbK5
u7WBkhS2+k2rPXCoPZgWUSUw8Sz1Rwwaus6vKmMEUmrAMyrjfE8rAKYRNESqaOuNTl7dspxvQzLi
Kh3Gb6X2lbkKFrsbv1ZGAsTG8ZtVlqVvjZkdxtLisTscAGXcvWy++FStyC7jylLdL1vnadpZ2Yvt
wZBr+VdRyeQdSgAX3/4E/sorKEOwNHxdrcI91knbDCOsiEc4Fb/aiKBb2Mqu3scuCyKMiEMb5YxH
JXVpSRKHcepG50azewb2yTaL9AdeT7odbQPOQ5I9BerKg/u7ivMu7FP5YTfaqzeRxkcYuFBaBiWI
kfd2itMbs7cnbx4xorVUmcPShN+81JtHmrJ/I1xwQpZSHAaXGXeUiE9vKUT3lokyvX0Ho6DguMkO
Va5jpcm3TkYjYckod1761DlgR2vfrsjE2Rwi+rT0VoyWvbU94uYcPYZZ/0/Uq/+ffMgukZj/vSZ1
K/4R7Fm+/V+ClBP8BzXSPhW6vr4ISTp+gX9JUo75H7quE/fRfSwOSyHuf5ekTPc/FqMFsoXrULyr
u//DhWwgcHkWgZ9FZPUAZAf/N5KUraN7/bsiRawIO4fHj2byw/hkOP5hZ2jngBCM66xN5oxbLc5b
9nU+ddk833vJZc8IDPyj0dgk25W56drk1UeeuhWJQS5Aa/SbrlGCqzXWd1+O+GQZksLJf5ol4Grk
qyub6OKkJbm+NodlxFcmj5GHyCNtqfj4LJFhflQ2qLfabQ52aiQH0U1PmK7kI9IJguhJsOymHHak
gXNg4MdThJTLSTf7d3iD24Q94AUgE+sIhNfZwHKFkZYJpvlboNFfRDmtef/njTax2Beln3zHRRoW
HblX7HrXyi7wGMLSWdHboV96GLYr3aoFTLfB4nyNXpMAVi0FpDUzy188uTyruozEr/LLtQzooqhn
6xZpVXBrNEQdmstbkf5UFQ5GOjUuBHwyqsXyntR7frcYq7ZmzHZKbuwm+mnTV7N2OmTAmqJL/FyK
sHF973R8CaJTYecnT+nUynX9RIoc5lPkPPAXCDyyGNAiN5F7cBoBxwyksZpDn+wsez3U/XtO3Nht
RixkNu32EAzYaU7tSnGWY8s44yD+nHCcnbuacaTfxYe2+1VPFCSC1OzXVm3/6Wv4qkoyf9ZHIAoG
1QhtysymnwtzpT4ikr9hihMsoXDEjSnqM4bt7FOeBaM+WpderYdWFYEBL5u1H0EtAeKQQ9nE46HS
Nd6X5K551bDRAjecg6w5tQC1TyI1v0yzoCCPi2CHN21nT4Zg8Ow2uHmhYtvkSx3m7yGwlBfJedvt
hMGs/TiVcbnFncy4cTWQll2ljjautZFe2izbZMpl8kw/DXEjas/azDgGQKRDMeCz0dlDj1n/Sxp5
GvKRBiRmyKz1FpPViKRKS2fKrOInjCHDzgxKbTUb9afOPXyTLYyqJBjObcGqrlv2Q4/UDZaNF8qU
mPDI9r9vB+JHqgEZBCzTVIZ9g8fx4lMtuOMzyENpybVPDqhspHXHVgardAh+9FUtzhZE/0SD6N9H
tIMNGE23EszpedBBi8V2DGMyUnI/Ud8UiKUnnSOmM26m2GVjr1eXuKq3lnxPbMve1vq4E5auhWU/
DvupmqFOm3ThJSnqYecfp5opUFZY/lrTtGuZGW92XiXHobcPFshw/BJa+uFE0SUH/bYDE9/37MGs
vPpkErZgBymWJ/caof1wvfXoCGxmI4M9mKOzY8AHDfMm3ZZS3emLSMIAoWZEngG6bb123lmrK04h
0WC9LkO7zAfDE1Ao6GTdRWaNw0xAZimDTX1aI2Iq80FGIj8SkSR/NDXRDsMgRRO+J7eKv21Dj9/B
oxLmRExo6+j8qABqtHPZQfKMLNe4Vu25i6stP+crDuJbBwfEQj9lKxAsvUo1kwM2IT2NbggILuPF
l542QLx7WI8IC/2mexBiUGpccscgpOYH5zkbHMTu2N74o/6yZNr5xreC/MW2GQHwaoucMPK7cpB/
4DX+MaEvSKm1O7fViEJazj2gwXmb9vNupJ4djSN4U6atH+fxmkUW9bIUd67SuqPkeeEfeVF5Tks2
mrAOqYDhsKY6Yo5EvjcGbcccamhxQE5Md15P515qoHYaFgNvQf7JnZpsx+BVG/LikPsgRHPbrA6x
59zI1BW8XaX1lGUMMIT8LHvSGPXXAEuVKw0GfjR1PuYtHbVeiJK8Alhgi/nhJh17QiSwp9LR2CBN
56cSn3QCMGzX+921dhnlxO6Mt43DwmWox/JSZKo4F1DILc3ZWl4CG7ipuUCMnHon37rafm0BXaFX
1BC7Rvpfmp4Tepz526Qzuc9OkTyj6A0X7633vZ4GTxOGDpQgXFKEx1PXXFeKtkU2Vc7Udpsyp9LQ
Rwvcm9VcMODCgpQ13u8GNXPl+5l3gnL87ca3f9sY/C8MhObiD/w3C4jlmxQ6+YZpeB7pItNfsrY/
v1GQxGI3/C90UeV2iSq7RgRkzNfgYnQAbNC85TY3t0yZJuqlA7gCdaBuve6k2j8oryMfF50owHn3
xDnSECnCWnbBfCnNitqhp9yrkpex2dQFrXiplxbXeRri/4MR1FqMnv/249smvhpCUC65Yt82Le8f
9kfhMLi26dFa14p7KElMii9sWl48OugqM3j4Vfd7cuIDe9MP9g/k7a3l8sgUBon8R5DNn/V48/LG
DZ0mHZbmd0ZXyA5c+iAG6hUlQSuWqhrq4kDTghV/dnFyYtkPOzFsYMUxInnYGSXD//nnYv/D17n8
wwzDYA9kWFbABusf7jV2ar2VA71bj7qxNyJmUwDl47bU1iPzFBpamCfRXRBWDreOBT8qzhloOXZS
bA1relogrPStJ5vG8o21g0OJc5C6kPCq162FSkkJPFuhGYBIEtFID5fDp4qwrsh5at0owzxqsxWS
FuKZAT80s7JzTtfTRY7inccBFboF167+J5GGt+kxtqyMeBE/J4BXKWY5x4TGPk3gUFzFTeRt/vP3
BxPV//TR+77nen4QBJj8gsD751bRLsh6wT8l5qv5HAbhCselc6wzGWhgKqmlsVkh9//6Wto/Xdn3
K2ZP006LmiriSJZX+xisFYV3mror2Uz3kuzlRo56Lc+ws16QeE81ZTx3bnv3hewK90AyqBO+dKqy
puS99UOvkfEXz14GYJCGdlVjTl9YbCkIHuDpmSQuCCPdLLoSbvFB1gmCmSwOAJp0sjx63F0BkaIQ
CxpEKBm55mYhOeGm0TodAutuVbDWtJZ5HwXHqHalp5+JSmGfJfqJ0KA9gVEzTp3w/HvLKfwEifWB
VMtM/+/vTQy7Ou/O5LM8KhDXfJakMfys3pKtqQ9DlS7kXdGu6dAC2RlpMAvTuj8xbj67Yyb3rRYJ
cLyM52d/msJyyWsk+tTrIVjHee1j8eSpoVtnxxruUq+o2ixxyrvYWryI2EhsBJTPJdygZS1uTe6t
ibaTwXDgUA9Aj7cSE4VrUFLPsx0AbdNMW4SAluKSFNVlSlFdtAz7qPuq4Ssgo56nZxbd9UTP2vHv
V4E06eoNQOr9/ZiG4Ja0bbezBdEnYlPRE1mcGUxyOQAEHjMetbR6eA3bSCg38xksLmH6wvthdtDY
UW6dt4pnAef46uc0NAgBYla0tAFS1OLxqTFZ4HIDopMr3HBKyVhEvCc1Xr89QEPgoWwhl8iySeu8
RiNDSnkEA4XypdIYhkRBHzxAAR/oAmhvtAy1NzpR0rUfg/oqSufE6o27V9NeCj0TB4rh+gNFfQ4k
1dVI2wO4Qe2ZW7Y4GYyxmcRyxo4nrT9QTc+uNUNvTX3LPRsOU4fRHN/o4ihaTaBEVsN+kMEJeICx
rmpD3TK/+oY2Nf5q21Z7VlHNzqb1kosxzvzYTXAmFBXwZDWyxzCWp1hDOXEsGhY8fH2HpNe+erYE
T01qZtTNRM5aRTl2FGDsaAj44KoUPE7vzIfGJPo0jvHJ7GuuRVTIzJfPwRi3yDeWfKGr4KvWRqYy
0MgORMor7GVczJ1q+F8lHaEpo6zeGDzIvdE5UBXmrnwLksxkBzlEhDZo53Uc/Yg5JqJtKC26vWyi
T8k7c/nX71GLs4qjGOxR2YI6IKJkH9f6UE8ngizTKa50MhedvsUZJfHCPEGyiYFCW+9WabaXYGrM
TVQlbpgZ+LHWDUGbvVtajDViJsGVoS5/f+X3mb6z8+yTEBwtIwWPPltRbc3ewb6qxSg5JTpYVx2M
WizLR2zbWLJK+4q25W/lUBKcHxi1da370zDwP9VVRR88MoCiyPRf3+kzrJwaEYQq+yL/pn+7uBk2
sGT0Y5pMxXNS0v6RZOlXrGtrq9B3Aab0R6GK9jE6XXDRg2knRC4OeQ1fvO716iqXl0YZwbmkYQqt
78x3j1c4C/LZKOheKXVFbRZ4470GGXs15+RHioCQ0arvOnJuFOqksx2vMxfoej8FKtszHBu3WQm0
F+BGdk1T8ka2yu1DYfXaOWrMasskXzx1RO3D3PSC96iLfnm6rL+8jhpmMdz9eOqeiAckd6/u/lju
ZH4YxWKSadlnjLOwPrKsPjSANl76JJivSaCoIFu+rYwCAUODq9RBuGVjaDr0cdBylitaCOB3YgMP
xjtL73iXhCYwdyUjRQf8QWbaHc2V+kejJxixg5I/NXmeEFyW2BYJOF1dXExXR1iNyeXrFysS+Dz9
l98clj+W09IeyURvw0Jqnxyti9bWsnVui1k/pRR27oim3fuCTXlSWdx03LugCnih1Y5DQWOq//bL
v7/792tp1AhWAdS+JZMyVbmz73p7vJkDG/zFvESiGjsbFtpaqeFArQVzZMs24RAPp570Eu/YysHp
uG4iBoCxGdDu1EBGEKZgziu9Szd186UtoGOakXOZKjPbShyLjHtlZxxmGIWvYD+OukW3dGLqM4nO
Ob0VndFe2/z094teperk9MnRKJryHrcOFcds3tlzs6/2sJj2UnkXV8/9i4j9P6OdcObhU9ihRRU7
jxzhZ2l/qzoabmghX5k1iUuARoTS6QODI1EGDdmCi84L0YbuQC3eMR1t980oAfEbrnVySXw32ET2
qi29da1FP9uE0lXbLcDsGml3MoYuTHo4tE66NfMJZalq7F0f12LLBOwWSRPNJWLh7ilyf+5qFHM7
yTnKjJiFOdQApKrEbBzcaXqTAEGaaqyeo8QunydT/80p0jv9/aqgZPJgVJNLzCMtz0npevY+6Lgo
+v4qlxeLE/hWN5hP//3y7x84mNNcUp67dAQ2/vclaHlOmlmgXfpNzljnlT4l46UNnn14Io+EODvC
HI+9WnliV5p/QwHd3h9xHwRJ9aOLqc3BjQvTjdayxGMpbPJ7jyr9ykUJAyTJ5dWN4YzIFMmkIBQJ
jCxLn6H5xMeKBOSqoNt4N3Ls3KOQABvJ9SdPUrBM1Gw6/X0ZaMPYSsGPnDcXEbj2KwFVfy1E1IXt
xMbQavXhNDYGds6mhP8iRX13I59WyLKksWYS1S6CBENtxvBlZgz2ZYqziVaM0NWjB5Um7qVhZdn6
IE/CBiMlAY0DxjzvzadyHfEPFI9DJhvLV0/u6USlHBaecdVmPSonAA6CUH15maEbMEoz++/MowqR
H8bRrkJX236w5/eeaiLLo0mRqiFnXery0sQeS8sAZSYd9SZMZq3eYl02b7Df6N7Wh49RYb3DK3U2
JROlaa5PPgs962QfP1tz4IcqTRjRsPl8GLQlW22QPubEiw9OvvRyOO4myM5YITw+dhoUB0B53+ZA
RFJL6lDp40jZcdZf4Ur21DwYnDErZIAY8RFImnl2iqDYzrL2Fnq1+ahZBg4l96yqBvaHKs5xnjvm
0UtB9VOamb/Fth8ftIDO8jI2xsNoShD1fR8cDac5RFV9tVszuqOkRoTStOZcBupi90T72kj8FCDl
cVZ1P+iEWqaXtfdqLq6paorkliUVVgtqx9ZlNnbV5djuOmfEDhJjLFBBDvvGjsfvqX/KhFpbenIf
u9beynFkzY/wggzpxp3JzyGhRFcdrMAu8DQ7LG3UkBn64h1bp7uPvNLYx6Ws744/WvQxZOWXHuBb
CHAGZyJwbmRP3wCDjh92N3qc2cmZ0kuXbDIxHBJHlmc2nda+rfX2lGQSuSalhYZqk/IYDbDikR0B
xhR6QoLWck9jRKsjJPRxQ8p8CKccFhvb4JIILoeirFSvtiXHQ6xLb8NaW36nOpVzLr7yRg5grBUF
y1TaIbIvlKSCTWI4SU6TpcP9BaDCPeIOIJAmqFizsul5mUsXdFJ8U3w0bXJ4/BzWtE3d4DQhs8hW
tG73hYEnq4wT45MdqKRgIX+OgxzGd8RHxDqf76Rq/QdRpQP+g71KK/OaDcYOdNbw3DYalNkANn5l
8fEbXFx/ulmbHmP1BxKT/KhK48Fb9BXx6KfGU2cr6Ur73VYJ1j5z7ZTxfKazwnqtomCfYpbsRZ18
GgYr4hyXw5tK2AOTwOWIM2OSc4BF42opon3i2T9hG+ohrdgSHLp4aysnpu+uTTa+ifQ5s5rNOaUb
kc5AVK/q10LUP/RILz/SVNF4RhyA4vZJnMtoERVn7JNtwZNWK1saf7qA+IUZfbCP8V9cgnUIDrsa
NtB72xh3p/cPE5aI+98XMY/z0R7Vk5xn//z3ZarzFf41ZyMUorSwI4ZzHuqgI5F9gTPA76x3vl+y
os3HKXIDoLXdS+Ek5sMFJrlHuK2J2DPjj0dvhuXlAIjAG3PE14s2ZnXtKfabfetP3Sk1x/ZW15hB
83nfT+5MkGzyrj1F5SAqbY8wYjeffDE6dxmnqAAMuvZBq5N8FuKFz4Mp99JG1ebD9KUaeYMB1u1G
MZakNrHGC/hFp6w30nPheKdELi3gmVuesV6lR1Gm5h6rVr3B7EYwLvWbm2ElRBL7yP2Upo+ThO49
Rnp1t2Ou3kMwj+ofmjVv5mCrd7H7ZOE+em0VJqZP6REnrMZBHAv6FQmweL/tJoWdSv/TzVSUa3T2
QXUgSZhgBM82PuKN52CnF9gL1q0xBK+zBBfQzslLzJDINBzCPQkrBtkUda4HRrPuUhLalaQfYqfw
39w64ag1W6Re6OTajbHJwWdmv566bb62fVyjkS7CJDfUNhv87LGQSFEx/NU4KrVpk/pdlfR3RZAR
Nhp+zHVlAs2kSlsCIAjqk6TfnDDxbIaFBJcyCby1k5HcZzypeQFSIQdcmsY0KHi2cFftoIwjPYFY
GmmjwQ+vmB6QoepA4H6UI/90h0K4N5F6KhynARsT10ccJWbAxzy561IDeMvU58XKe+PnoD9p5WAd
B8Bb68q3qUpeXlICrroFFEbXiv409ngxNQ+QTOzEwzonWMSkZyxOkVxiK4ZdbCqfFrJtk0zeuSjo
zKMJ8zE49aOy0vTeNP7e8ZL0WmXtLbWwJRWCrhBGhulVGG16ZZ47HlUS88gn8bIydGSr0UynMJ0d
G5Meg2lSpuqlmYr2ZkbU4kjch1OGCAE1H1A/98BBpCMMCxMbn5kS3dLlc2tMwXNPjABve0/vVM5R
JSj9Y56Z3jHVKn0tKjulKtPL1c7vy1AHNHx0msGjc4L2O0vLu41WUxRIEYb1Bm9y3EQM+nb5/AQZ
1nqqkspXq0C6u4CocEjcS+7KQRySgVCKrAaqrAoUo4xVayNLqk4F5gxsZqMeuq4zXAkiNXhbSmup
nG0uftW+lkhEz3RZTs+AtN5VUohLq9U4Xix4I4wq1N09jG1t3Pvl5e+vZgUMtc6t5N/+oNCaeNsM
LuLO8n3OpBt3Ktnbs4qck5dzHUlfZPsxCuQDOFl6JQK/rcdJPnqCRnvbRmgbHBw3jmeOTxpdvoe6
oPqq51J7g4T9aD3V/JQ1IVW996dnb2S9IJ8ASCJDWsnS6mprKZl+lZXPVVRWeFVg56px/jTIxP82
MfzSpVS+s/EfQKWGpIq8n+ViyoYDl99Lm6gG0rHLMTXAsVeUPxE95S+lN8exrt2P2A5inPOJOrMf
LYOJ41QXYwCKrU+laQWGyzw9zayybxJHZ1PXQMpGtI3EFlclnOS9tPzu1BlRFuaJpV8721QUaWnb
wGri77Y2UYZh1u8yz75No5WwM3SQgequ++kYEfafpP0EaNThn4QfzGEhWFmjWbzSuk7HpcUtVaZB
/morFNVsMmZGNnUB85/+PEql1qXd2bskx+mUYHwIhdNMh6ZMqzeOqu5K79r5JBxdHubagKlYd9pm
Ju0BoVGMoEPiZ2C3HW0E7FNhF0ZPgRbYT8jBdmZx7NDAeIPsLyt6siLrpxUjJwkNLEY/NSveoT20
kYdqo2hdO+3eqmgwRLBDwLUpoRTjthwATeDohjeoWV9d9aft/Es/MxsMlA3XygZQwUNlXljkSLpF
CMvnB63sh/7QdO27Fc0sadP407bJoI+wrO1avmW6eB6yguzPPK57RRO374jPIsZ+j33VxAP1HA/N
GZn45gqi/py1fpbZs5hxsYkJYInF+QAz+bAeE2zT2N93bM9ahFbmT5QeM5jDIileDQzTMCmISUo6
yE12wlOjvxnCvPWD/1G2b4XucizINHwsGubk5TvKhFEfKy9y/EAfaJGQiO5Xkwqc0BprqgIoP+eh
VwD3AnlSFqSTJqSAIul+2wHsjtwOA9fVCSKMNuN+HsaptVakEgIOQZkz7R2AP3a2KRbUNqcdvHtB
fmulEyMEtRFTKnvTTFR8WrV593l/8mjE72UWK3Kvvx0zCEEXb22DvyfqMUeLLjk7iUeTkcc6kBYf
aVEyqCTHss67Z0/SKOi8ozKjh/r6m+M1V5dBlR/180bmBPFmVi7T4JTW9Ym1HVXxh+bQfcpAZw0X
pJY8Cmc83itvohLBbC52Z/2oi4ebvdkSwZQYktrRVcb7QmvGMGKYy2b11OkZInWXfxEFuTJUVBvy
++kKT90JqtKl9XwMyAU0BNlWclcLhJzaoQMlLgTxtqT8criDU/U1TkaPY755Bc3K3CjVSNYvJSgD
Nj8AJZO78SfClEnqvFnVHY282LgloTOj7M45CAAwI5gdgyEJE+z/60Cu5hrPnTdalPeIh1EW3baw
vF9NEf92IGTDKZOPTnJAahON4lV328YezDjm3sroupWpYRzjsr2oxC3XJvcvmisfXSzebcqywtKt
/zCiPpk+AedEdCw3xUvU6TYZlTkLeTBdKldtsiIG/TJSqRlFP8DCsaeUVsbsNvoy2vnZNWxKuPSM
Om4V0AULXSEGmCUc9WVkLLBVK1m2Z3uFqeUjccpTYCVb3ZnSFXR/ArZesaZbmoImGEpR6T2MFqsG
XZDg2jGwli0Xb63o9FxQUElinyI3Zaa54OvyT6U7N0f6INPLxfTYMAZwEnrDiaJUQGFcqVmr1uhN
qr5w9pvYd5N5sRQ6BXtvtkxRb2H9NNQbw4NkWxYnNQix6eygWQ0UozEPIpdHpbA9U4ramIRKBGo3
u5+wx+7p2Zqgi6w/kMlqyXoIAUbkqrRG4kE80sGLHczmMUiYHadpT3VMI/DhjRq5J41xBC78F+pp
fzWjfPM5H3cCMb6LEGGgp1SrsKjbF7i8Yi/axAwdTYd34RKZ4Mj2agXal91zgkU/F1uQ7JRzYSxO
mFSh9LL8desWvkrIs3FY69gbbTsTu4XhvPJ74wBNvwghxCx2OxKBcczOHYIGxcbYWkbUAk3uE737
adNDyHCPxJXy5Ls20TfneR6Ns3PAOQAc/14DLuJpoKo9EkbjgfEc73ReFLhzCBmZk0+eOL4mVvye
9NafngrcuMd7rAKqGnnwetB/0EMhwmAxDwG+sV32gp3eN+Umc3I+NA83A+mJppp5SMhsJBid7TWr
J1IyjeuOKjiSXj1rhGH9yahobRPjR+Irkx90ntbvli37m+ZbxsaNp4/Zm58hoXhXtbzY3YC9U8Qc
v9yETTlC4bC4Xmg/iPeiR2LCgIe2jP2IqfmzwuRCNqSml6Dh7aNdftOQ9ur4gTB9ZmZokwNhPUbc
WDJrflyHU8f/pKINFfd6uZMet5UNySOMkG7U5JAWSvmQbEG5hwm+bq6qfU2BUO3X6abSHN77rvuq
ciokUxP8zggFURT50RlYGQeGSKEUirSfOhB9xeZjjjwpHPFo/PitaL1g75fqW0hG8/6yHJFMfBoF
YFmbDq60H55TAjtNQxrC1h5WVWLMAZi7UUt5pstBCaFtdMpzNroA/KN2DnWZbzH6uGi6YTJN3d4U
RbepzObcsg2bE5Vtq4YEjkW7JaHxWmzgnrDMpv46RVsPjeWIQZsSOGZGV7n/x1Q1+KihvzijDgzY
zo6enuJZTVngYqf85e717FPStLcAkAkx5YgEGUXwXFc4cAgGNLQ5aio9RB4tLuRw7W38NA4J9/c4
j2eXvlcuL4eJF/VAphD0pef6LmcAvZ8DyrW0OEF66PaZR0pcxR1uYDntLSl3M4njMKkSbvNCYePF
PbEUaYTKF0zo5pnFjPN5p+kK77H5K6djh0RwbtAAqraIWyMqk55sOTxRoNBuvAEUHv3FOM1MtUuC
pZpziQpg9C6Zom96stlaP8MF0EyN787mjQNDM3Q9fNAo3LAmstHh3k20m03NVW9MLFUMVM3i6rwR
8WFNHZV+KP4rd+ex5LiyZdkvQrfDoSc9oNYMHZk5gcVNAa0d8utrAXFfxa1n1l1W057QAiAJiiAc
7ufsvbYTrqss17cNLAOW5eGFtiJ9lrknZsXXAt8/hWlS4PMUVuik/U7n8SbAEcd31W/8qMdFWKSP
fs8VqGsor8w6aVoGZ9+IvKtrkIdT6MlB6OG4UuS/TgBYDyqGLef80QTVMrpcirLOFhT0vS3ix77L
oDNOUbEGJZdD9cNZiRkngj9h+Oq3Y7kllk/UylFS/MmozBNfpse7yZx+GR26GCP1/nIs/3fgghFv
jYrcDP/dGWKD0mTyR/e2XVKg5EY175Xd7wpLb0XpdN158biClXp21fjQDeMmK2zi5cfgTvYty96C
yLXM1P5yGCDW3hS8WFVPIa2U2ZrYOG/lKH50VkRso+tUh77Qv2uJPsC/rG8leGnO+ghr2YqeeLRl
0QFFgrXKWobwkoZ8eMrchJBoIqeuAI1BRiVK+25zVYYXUHR3BEE1ntwZ7ulQCs2lF9y5tiFfdKmY
uTzmJejNS+X2/ndiHQZyz4bsqJua/s0kB9PaS9LmfvQA/vY6Z+du2QwMDxGGHb0PYxKfEhp9s8dA
XgMd0BS48CcZ6SmBj0K7kONDqPv8ngyEzKvem/o7ru70bJTiMfUB76Av9Mgssg0U55rAxY1sECLJ
HYeUcYvq7BplrvM9Cqdp6w1BdJQpTDa32ylRfAiqz4/gQ9y9qsFWeX0T/2gRkHhmm17bvPjjzv22
Vvh74lSs67Jlie5z1xQJiyYUvbhlF1blz0ctW8t++vL/vovK4J5OqP2PY82PEhSNrssTZednR69H
TRn2OrHMsXcdWRDz4yQWa5JBizsPdb9WZ8w4k/oxBUxoDgSte16zLUYx0X+0OkpYSU8FGZig/mMg
z+YmQAU8DoXgBlVoUqTuP3Y1YbrvB0dtLNgm5Er/6zO1lty3geN8vrVl/7zLcXrnWvkC8/T8Jvv5
Ef/4bnhEntIWWj7Pst+mdbns+jr0fz4x9Dkjc1fo6/boz193HNo7xpLotjzfmb/ugKUIc2wawMtH
7tFkCkcx++W4SdWRUxT6LU7uf21+vjed7uhy7/IelmMLgSpw/k4/H0Gtl84Xm5/Pn+9dNr8+zPyI
YW61fj4hiLvPza9D4gvb+77hXaOZH1m3Wb2PbE09loG7hdevbsuWCLzgmOloUEZa3H27p2OI17mO
xENWvmR1WD8iPsl2TB7jzbKZzPuoxJS7XmLbXvalcKoeKRcyu7ag/zdyIsfemsph1yQsPpfHlJ5e
PVZ2odNfwYu2POXzgCKysMBR2P86Vis9Vj1ixsfML7e8JudEsG8IC/jct9zBwgi68KSpf+yLZFLu
E9UgMJrf1vK6vp+g1nBJtv96jaLHTeWLMfvHvoTQvv1Io2+9PG158Ji4JAO4gDuXzeXGnULwBgPS
pXqswFYwy4uIWMYlvDxveeFYM7JD7rpkl86fYbnBGFof0tbELP+f+wyv7g4+KXufz13uMFQuDlPc
iNXX94TTwjww7I2fz13ucEuHhpkDkeXr/VYxnR+Hfss/XkPVIjv287L463V78mKOpUEO6ddrxJPd
HXMJzGx53HKHPnXiqHssyD7/rwl6iyMTajoIX58By+JRZkA/v/ZR3YpP6FbpfC/fkRoQbUB1+fN1
aCFTdaJb8vvrWZxg4ynvvZ9fu0za8Cfmln99vU+E5u6pnYwfX7uMoQzPU6i+fx2+JAz8XNj++9ex
chot55aywNeuekyHs2YXr8uxlu+RspA8C9N//jp84zvO2c7Mp6/DT6GDVBkPzLJreaJMwvxieM3D
1+EBTDeXrC7uX8fKCYwCM1rcDEaRNZNiVuko8jmVX1I91V5wC500zFIPJnm8L6LAQZRAaUYSxJ2Q
LYiYzdPmuNzrM9Xa2rXQd8u9JSLwfZ163Wa513Rs/cT1yma85bmTIuQg1OT7cifI0PhJZwmAcdHr
aJBSrsm65nl5qKzaB0jW+X15KP0ZyA3QNc7Lnak0fQADxnBY7g0jqlR0/4LP95Ab+UAXOtLWy721
zwqZmgWd4fk9RFGR371cPCxbnl3Vz1SKV5/vIWHVJVoteYIeqb1Y2fhe+0N6W47Tl70Nv8GXxBFw
nDossC17cAqXe7s04CvovHq73Kuj8jjaIXDiZZN62UhYCXrDZdNgffrQZ/bnkVxpTi+u+Pst0H4/
QPLSPt8f2al/lMyT6/IisTLydejq9nE5TCXHcIv1Ptwvm35AwKRNONZm2RRlmp+YHNF0+Pv/NoHQ
0D6WrTis+sdm5pPNH3TZ5ZQXheiAmd5krEgxikAsFM4PxFB3WxY0eTOWrwSnE36Sw6SwagkxNAuP
hiS/cEwxmWqcJNjcA50CeROchWPbL2YQ65uY6L39ULQ28BP+0lShb5bN5XHLM5ZNNRTNXVc0RvXQ
fqkw+L9U2IPnjeVgjpdeCsd278uj8aGAqBJWe56WQ09z3KY+WvvlCQMdR6qREm3e/Hy9tMdTjTXn
83BTpDs3TQ+eliNpmkBqgPB3Po7Vqf9GgayLfxdyGoDuTFMKC18SxiRzhr3+Q4LsqaDWxpSO8AiQ
4mF0W+ttgPkTfHRtzc/et8+1Q+g2nuVi329j38LxGSM1V3Yx/pJhE5Fv4vx0VQ2zt8EZnoksWgXg
HHrXQbhemuqA5wmZTT9U704jf8WFSu9hUDsbd2wRdnRQudzk5Lut98NqXcKZpWscdVWEL1k2vrlJ
7X4oLLKrHpvUXePavPGhV7F8SbOt6BPnHvkZfbxhNE9D/8cLY20jtKLbmbKm9JSXya6PKiyK9P52
RT0mR6HzxjpnurhOhDwh7qztoLf30VHjxTfwHRI/s8ni0NqZU+rBHppPaRGcmKhGqySz6ht5QaCe
c5+2BSu2vPXlvpqR4BpF4UuKunsrur4+Urpxj20G13NkHJpPKW+rzUD3PCQoFhnhMZV2v61NwK7o
5ftdqNc96LvautLsbWBENMEDJmgSjOciE5AHeajQmELj0zQwQ/6vJs5bohUlYeRxUKIDNEu0Db7U
Tk5wIhcJWnXe/17Uv//7vwCAmyXO4ue/orf+bfP/3D469bv6f4Z1/X/Jo5QzK/L/7v17psj18U8a
5fL4vyNI5OzjE7juXIjBhv5feJSOPpsCjb+9f9gA/sWjdP6XoXtQUS3AFKbUXSCR/+JRcjwd7b0w
XJJDTBJK/ifmPykXyfY/1Py4kwCg2fOb0D3chO6/jQSZHTcxAglC94Z7OVXGsZpctGsFQjSjFmel
jeE1Bzy9KsrmahL892xQUq0T/Uogof3s2YYGu1tlVJlnXWXtvsU6+mnaUfWu0E33bbQ6Bue22qFL
gtVjxM6bLIAKJrHLpbd33rwkXhdVQxkg0f0ne4j3eVvctQkrc5OHxhX7H/VEGVpv5kRp1E4gOiyb
om/p7GG52kRJeydRyXgrdVozTWZWpyS28ddn4ndsFeNtuRMc3MbR9LnNrdmbAePVC5qrdZmZ+lsR
Rd3dGopvblDrb5kwy/NIn3a93LiVKPAvTmjm4iHa9sz73urWKSiosaxSQyzehAX4hMWGe5Kpv7Ix
Mb9w8v6yJm+8DYgM3jx8KLEZWk+anAi6VFw3DO/GaPkRRQEuaaPgkqr6t7JF+xpZiAv/3hypYFHH
QTAUOvuauM1tJyZFknuhkPYlOtWH8A2jcERfrNX2y+dGnk1pS+ZEH5YiWRtEaZ176T5XepI8MGbK
N8v7QAeVvdZeaT5Rbd7bdSrfUjg+pKpGF39uI1H8E28lKc2n0nRBOM+fs9ZUvJ/Lt9smUf29bPT3
QZFbRaIx/pTYhdg0h2mYoTTPy+ceTfnWR9Z0z1ujOSA+kJvAEeuuI/K8SHrktHr42nrP9JaLNwSe
wZNb6YdlS8UeBG8bWWlStO9q5vkWceNeSiur4Q8gR7Y7xziJEPhhM29S+fmBPn/Cr+HkgBab9G3I
ppLqXNpsdeSOb4UeYxOdRcxRb6Vvfrb34gQJvBVMe2fiH1PFdBhYfyXAy3djTEj35LvjFtGqsRGK
wBzfGl8Now12I6uCz0e4qYeDw7YfPGFZ21JkqJO8LN57tZlvM9vqX00ideG9ZAS+zJtg4tTKriIa
JoPKaD2SPh5XIYJyJ6UfPmbdKxkCiswGiM7Lpu0Vr6bAntuJQqCpIN4cv7pzAU+InVtN6lWafXmj
9PJ92ZqKfK+ZjX4RpXPTI9W8pgZWuQpQUITnAaWgRaU7luG+tn6CY8pfm/LNEQgcMy7MZHGPz3ke
Zq9eDZ09C6eHz624+dC5gkE8xWJPznuugUIwSNA6L5sInpF+xS4pB7FDRqkT1tteQ3ILdHXV6U70
qnzWojaLQNbJRfxqD4F+9Oi8r5d7ZSYx4znDs9NRPWSa9BrQzL87Kr5Nc2h9S/bCs2f8+rzLG9Rj
PZq7NvUgYUTNk1FL7SWuvVe4zOq2bJV9YKxIFtFOGZTSxyL0oJMVFRNSThXHiv0XO4dPH1K52UZt
778QHNcCPWUBLVUbPiKV3xcorC8GWJYZQu2++FNRPpa8rlYO7gsEAvfF1L8XKAYf5DTuYte3X2wn
ei5dW97CeWuMOSOIHRtOy50qYBxiZktiiT1QH7WsFwyb9j6b2myNmmozJG5KRniMJER2dIrZWnap
sdwqvIePOpgI2IXoLAzfAZOmyeRljFJnG/H5YjFqa4PiPExsc0emHLMCxk53spm/tckpBqP77Kdh
+9IrZmh+5lLVbupnbA0VYurc2jiMrvsaYO0O2Ru115r+YZp3j3Uev0TK/1bnEm0S6hQJNel1FD+g
iVR7jwiKTRt65iscIcP1pxct6c3XPDg7HcIwjMTVYx+OR4ccY7TTryRiWa/kBw/1cOgAmm979AK7
hiYnWOQhu6oUkWonxCmcdOPVLJlgUoHL/kRPxHuoJ6KiEuCTNVblND71Hk7D5SZMKcPGPf443AnZ
qWgiXDjzXyhrabVYyYk6c3UeEweOxPwXxY36868Wgh7TxBIeDvvdyu4R3NBZkimaQxrCdD8RDyZd
cgFwCq4Zy0bemt6VUuC1LSNx6sn0uJjmd0GiA6Sd7FHmcXM2B+e17fX+IUiPuAXyRyRaOnSqyNyw
giHeYb5pKwv4lzvH/tng452gemybpj/WrFeodbnJa+yPPwInzY+ZldZ7S6EfGp3iPRHS37YJX3Oq
xuHURb67gtVr0FYjRPhszTc9Pb+zOVrsXLar+aNp5A5aFmGLVHOjA5BB9V6Cu0fF2g+3IiiSeyvV
b3rCHqzXdz8W3q1DVcCCsW/fo0jkDOYq2yaR3763JcmHGTixser2XUSRUsbxvcvSS0flbPbtgR5C
6IpBcACdRfqDBSlxjK5T7UbYegm0RWX2suyKY9NdWajENwUVx9PXjdvVYpOXerg1JyzvUlbajmQI
cYcalq9CbaSZm4qPyC7podMSPmsM3095Ef6OibX/QAiIqtqvcWIMhJ1UyKVWWtFUK66u0IntylMb
dHrNRcwuHXOuR8NYisyL5uteRNkVyYBX2Jjucie9Vj3iWVlSOykLHJDSSIqjXclXQ5U9A25j7KRI
CzpqDlnWhUVgOYP/RPLYNxRa68VD4o4QZ8Ieb9tgOPbFS8KzRS983YWV95og2OV/udJdu33tJ3yS
Jr0CcteClzCngTMmYf+jEeotRothaab2a4J9OqFcqpR5jsPmnQ6ux0hmh1tclR2gOtQgBd2KVY34
7eIWXgmAv63WJV3de9GbdCrN+BAVGPi5HokHvMgTOsmxehkUyVNubfXvujq14fSzalidWbrN52DN
gzz9Y2KgWOeZNd6VJKEzSoxqj1mveM5HsM2Y0YyfnFJtwgIzINFuCi13PRoEtUX5XykkzrFPDh6+
lQg10Drt26s9tXQYgxeCFgijnnIATHFKWZFGdG81oBwEoPSyLyMyhiCdy9jeo0LGKk1KLZ22ddzR
2tGs+KLVRblmzD4HdvQXyON8J3snXdt09Fa61zRYza1jTAgAnNF+k3fC2WopEoE5L1JTTIfS9JtM
hydM0ekj9bzYATmu2qnY21W2g1H9x67gD1lAoTDL/kib4E8QDa/kpp9Va7+zAiR0Ls0gGzlQ72oa
Qhl6F7PeaVF7sexHsASA/+TwPIbOz5BkPjiEY0BWQUrkWtOdQHAhdMj5b2mT+953lrgj2ukr3dwJ
q7d2ToGHGNpftAndKUcdmW3CEdOQqTCIObgi+5r00MRK3AdEzluM0puM0NvHLjLhZw/jzu1Nyiht
Wh7RdtGZh93VMw9gAlKziqXHOwVutG1DhN7WLFOkpJfcxHyz/DUAdFvZ6CPApTF1iD0tuRlkz93o
FCS3BqYTyn4wGjg5mxONzw0FR1xTZs1MZPQfnHrszwwhuw4Dq6YFzd7B2GSYurYBAC42VRzrj2bf
v3Ml0DfEJAJ5jTm7wgJ7UKnM+PJ5k5fvZE9kuziQ+Hga9ffNshnkCaIqqjrUfRIKQkigwTqmbk5s
4gFBGgCgKoZ0ZxlAIKcJ7/oYYjafDhlN2ZUTCLEr4BV1Y+quBvGTjr+/Lrv82yRbUEa1Wz/V6jYM
NZklsm23UWdPJ8Je2jbrD8K2Ln1iaFerCoNbBcgeeVdA91xlZOaVPQ4B7F2X2n6s253TmuN1CJGw
OnZBzktZCWrFHtGCDr3saOKSS1iQeU786MXoqTA7mdq4hCGvVYQDO24Qf9PUP3mB3m6HWLvKMMop
5oh7McmLr0p16EdgCaZ/wgxdXWUDZAKPIgRcZRHvO0CGKpRP2938GWa6XOGezE7+eKMq8lGahnPy
UG42rl89OUlzBo7m65h3g4oUK6nZ5h03LhcbRbpS3Ppko3grd5jbFVzrj8NIFR0FeoRbERd90O1G
o6x3qkMC4TS6fkFADMMMMcNG4kjZUT+lnwpcGPQYoE1ygPiFUvWlB6eO5tRrsFmxO5r1ufORjvho
Ux5ShuII4OeRcZ0APQHQ31KwGqQNXK0ZThyXy++U48UPkytJsiTJ12HD5Z8rQijGXSD8/iYtkFJa
6EBvNYp+JafY3Y4VvR2Dth45z8XV6fT8XjUi3Fk6zH6oqqdgckCwT9AiaMxfosD52RqdDnVisrZd
hMuEKAEWWln9qjyhn2ycdwAzsXnTKTBPXJviM6XdN6vp9J0xlbSL0jEHWV8WW0ptyavBrNrC3w1J
ai+m4LttJc8RNSOsCZIyV6/MrXBkd8b/DCiNGj6xhPPZP2pYnbSK9eLkXzFSA7Rzzcs4u45l7JUb
pflIG5pWnsqi3uiqRcfptzqo68a/EfbzTa+D6DCWhXcJIx+SqS2yrT4qRHQRKZiZzVUpF9QIS8gQ
UwjUNYXMH7nYPphwieyeZJN3Xm78gb6MUwiCuugs30KKJejC+JSk+bIG63FPSS086WVqX/3MA5o/
ln+RNfzNbbvkqBUFZ3E7tXuBrOkuvPA7KNfoqGY1sQyNHkYbIkiZdJgSZXdImiK8LDda1R/CxCBP
qTY3k63UKSiyZl2R8Ln2tFA/5WZBclNi3VQrDXhyqAhOoLUdk9VPkpJehFmjW3uBS1uuDYHzqBvL
gfxoLzU7TJgoINJ8nZSq2OgVkvksyZ8I2nnJuDDP3WwCazRgW2ZQ3SBP2OhRZXhgmK/oGQ4vWohq
Pi5L54GL682ozMvQt+2xNcwC05b7V1dltxJV+R67P4odBSO1GpIn8gt3kZ3UJyenyyvc6aGs4nMV
acVF94xt66mQksqI3cVurlwXEXVB+t8A2wlRUK9xcYAhS9RtYgKzNysDW26DHqYKb5oQt7jqkkM1
FjvKokwjhzkbJ7MRQ3HOSN2DH8SJs28diAxysFDsclFt4H3385jplo+JXnoXyyswSUbFjul7dQ2j
idmwDJ5ZRsXPOHWwOnBZCpuhZcFCzaZgRUkdo5TqldxH9Fas3PZ46W7Em20yN57fQnysWJsjR4Qh
04EfxKNBRSIaRmLCR0DcJrkBO+cxjmz9bpXmM/F/9jkR7o9BQyqlE2FFqmNYnSewOHoCXTIVI67r
RB5JB9dbFr4B4aV9OSSQcOpLOUrgbymg2TZHeDmCUO5wvRdFgFa25FrhEtqY2IixmBlqPfChMCaA
iIR6ccEJ8IxUrYQ7xVKNLz8+xjrJhAl2GmukO6djWAMHXD44fCsPRA0212xWHCKwZaREhNiHRAKW
A/HbYAw3g9WJC/VpAYx0GzWmgDlJUItrJRcZopaKmgHzXdgF1zhqdvrgVCetZ4HkTuNBJXl5CKz0
1KKHxn0HQFqZbrvzeLdE0NwJg/VOTuvr+8LMiJnUzAeUc9fUhrAidEzLfgBykBrCtTLsGRr1oVLq
ej4yN66Q/R+30Ily78rfrjZsOqL6zlVsraVFNzmg6FWazooFAFLkNNk1Iq1P3di9k9SjH8iG+anH
RKjlED1EHn3PBgHlpcH4m8WoW4JCvwGou2ZxX8Mz4cctnUem/C8q0P7qQjIDen0IHtse6HHNT1YP
y81QZhoibu2jjpho1pxRlRVH/PRD97lWRnkAkzGsUggH56wmwdaaHLrysY99t0HPUGm/hmh0b8WQ
/33zZKtkOtg1WqARxjpE0FJ/bMyHQTDkUImptsmMW1ECiTQJZQQHuuYDiNptqBDgxoFNHacJXzVJ
bBXJdno9HO3ym9u4Hww7JLyTnVvEzkNdmOpjrMmJU+kbwEpvhTgrJiqsBm65KVv7lQCF37rEbjKm
u0HvAKs7zWumphJOJLY/hQTMxGUpE98+GYHr7Fp32tdb/GLaN5VvwWpHe9eLX5qIMCsjEs8EpsKT
dku8IqL5g2Xtrct4l6V+oCIKU6z2ggPKDVYSbXFIfCJhAwGO3NH9dQW2dGeVrDBqHE/8jggEpq7l
Ad9kSIKg3TwXHkJL0TZiSy2L/5TNjMn12tdSEuva9QGuX6M/aGjNaHkdDKvIgR7KH5MP6DpN6CeN
skcPCVVSeiGTesSuWMjOoWK6CZx729Cf3aYVUXVBVVDQUDpjp3EpDcRBxDHvgjh8VUmcg2zk0qQx
mG9hp8/Q9FXXIrsUZZeu2zr97dj5c+NH+Gy6UczvcyUzR+76DsoKqz9iDbTVmPXfM/y2cCEYUL2j
Ls1H2+uvWjyeKYm2Rw+/mYxep6GiBIzVZcUqxkf2Tw3KTkngLh1z4+tZfiJ/AinYRLVYg4+DYYy5
gMa33bfepZxy+z3TnqrJf8Nq5+xFqr4F3misa9OOMeuBCyZ0ek+b/K2HCu8b3XcjjH9OLL9Qmoj7
BJUf5viFEnDswwYgWNBGqgEJ25Atojd7R58Mi7wlsSKJ58qt8h0m050LWLvBHBITOnnSdA9wq/m7
1xjqMwVs2Yy9jWwnIphdFqkuz450+Zuu/Vkz+ksYEnTrp7Bb9Xo82bU7g/qCc2MQhjcV2r4XtKw0
fvdEPevfhK+KLQh10KhpCooqYCXpMEi4AOdR9K8z+rirJErlLgkmtcUnjhS++tUqq13VNVkINWJ0
VJbfzdZGQCtTc6MiTroiCjaAiQn4SEAQjHV1HUXJ3HSAjzTZ5LAQ2fwsbCAQul6eEp0SUkM/Gm9r
rXf2ps6xTjt68Z6HCAYo+EM7H26zq2edVPqIiKrdqazOCRgERkjVkoVCBLjMZx0fpg8qg+JQgsKd
HAKCkOAdGYwEq2n0iEEtd9Kuucp42rqmjaEb7nS0caejqAcFz9RxTCl7oNJEqomRrp4ujRjXgUHe
wz4e1Ga0k7OX9tqaDCTjWnchgFEMNuR506rxyEXhl/k+mJSQmNcF6PnaZ5HJ7mjXhX2jigBnXHZI
I7Q+3Qwp/u7w4IZQwx0ZrUinRemUgQHtdL1lKoRrIjBixMjWU4dAcZXoUHRdppqrWEsOoaGKZzvq
5UavkZvqhXHxUyi0k9YFJB2kd9A6H33sGeTnhDeE1+eIFKbHVnN/q8pycPw6P+tIIdsAW7cN5vwu
WkaDJQ0QMyOkI6usoZHM8dxdOM3pDKwQeGRT8ntXee7ySk8pkdqbLJlze0pQhnJKQc2ocicpUSL/
bPfEinHtkqWzll7zYTo1DDXuV1or14URyjUW6Y0FUn+De6fZcjaGey8zD67lfOQ+ZrXOK61zDzcv
9O1X0mC9rUPxHJVj9zil/SxmLY6EOaGwtTRqRfcmd2vmRwPZHqNzK0b+j2MZ4M0Rv9xEecykcpgH
Vsd/0CnIuGq6vQO8Jk1wXpFm7q8SkzGy4p+2HTKlgzFMH7Q4KqhEyfQh1KD4Y7EZE8YISe5agIRD
Q0zzFv2K8fvv+xyzl23DyWIlxTc6qXItJzs/mGNSPUeS6HJCEInJKr6PBTkZea2QSnJtpEceHSrK
VVQPyOGgHkOZWYhVVLXZHkGcue+nrFyRHrTWEtejiDmfa6rCEAjLwj10mjucghTI1yCacJdkLyze
i9E4DHXvQfszyn3Q0FKvSWsf1eidvT6Ha1z7yDoGuwBy1YJ7btHkIAvftc9lXz9Tb4YcCSD35Ln2
sYlxjWQzmzOh0BD3w4MrwYmwyK6Cytu5SE7Wqs3snT9pQCQQ9wEtoogz5hXhTwNS37AGvyT5kYFb
v9n2nN6JLjlwEGtiUKXoYubDJrAOo5Db0HVIyQ4CJNuhYDaD7wdh8lCc7Sn5aUYkurgUhgzMvru5
/Z9OafvEfLE+Rmbzo0bJ4+Sa9ppqjbz10vteQQrltHHAgpiGdaoAWmmif84JMyBkItipqLVWDYaC
5xRR7iP17JnS+T4O2HMnNHObqha/ewzwzGqAv/ATcVzpbHVja43UjHMqCTegE1usshVlexqtRWmi
FceVJJkVNqYfrExF5GUTc9bm7nv0AWNoRKni2AdKuFQvTeznbTyt88a7FIYKQfZnNMX8ceVVfknD
zMGMCBB2rabuAmlyj4rNPPi0e1YDy+I2/R7M/bIq8h+dqh2vufBY/jcaGRju9KF15IVFvbHVKAyx
NOwOTtIahEEEV930dmbkuqu2k0/UBNDw+8SUhAkZsejemGcOWyPgR2Vk468uzShyhD0Jyi7G7v5a
Eeu1kTj2tn4TPQVY/tZ47Z+sxsnhhpNHUsbqPSz0c5VhNdAjTI9hQas6rPg8zawvIl92RU3GZSSH
e4gm0uqkuiZJ1gBzTsnVLWgkE7RCZ0k8FD32C+1XXprfUZRc6N1Tn7DzM3hQ+HZDUHNiF9DXauuH
7sR/co90FmITnsZhmgAyK8ARXIOGeKqeQDY2h34u7bU6ZiYVfE/iiMlrl1JElw30jGQjDZWsnaan
4NS96mkyk0TcFXDRYhcnCS4SFg95cEAtOqs9kUbCQUcvA/9vPo8OuVVc8s7G0RDZpy6MDrXq5slp
ERxRYhESiMFpU42Gsda8pthYpf5KKmt8jjrqPgXiuijEI+pp9SomTj3nkrf1ySLQ1DjtOwsnMfDq
LKUA6zLvSDGwGxS2QeRCSw28C7xaaJ8NjQ4k3/rKxWAJouQML4f0dz8EHomDidAkLFWTAglvJ/jr
WvEn1ZjK+sTM740Aj5FAQmRGRw3F/MriPz/hiKWLYxh4ccSK3jENCIJLGuQSG08idkM82a5dQe5l
FoiVbXT1Bi/lPiZLu/Oa/CFhVNIsmoySZVZgXhNyxk4e1HVVgzrn4uQcKuSHmJHKQ1tyzQwK/wST
HM01ElTydWvxRLOuh/8Xf6+ZUBJyxVSDVURI+QOjulERZTAhCdrndNvXSFtZsOjkunTOX1h2D2Zf
0A+dworq6wRCMPEkrXQuuNngvyT6GSWe/Zh25ApVxVNfmf3eBqpuummw0RljmYv5DymRhSjDsfui
FRc0CW/okOpV6c2YOeTl6Rjj2Q1uISnbm7SEmeZNsrukbGJxSl/qUsoXmPB7vGSQkQF64gzsvTzZ
eKwJqZvjKvAoPHWYxBJ6tHfpahiHWFJjgg5ufWF4h6Tll5Hwa9gPhnbsUJ8fEH6LdWRPL1lTtcBn
nftANkNrzrlRgGw2pJ+8thOUn8IhW7R2jC3VtmOhCCmKwlzuqNeHm2Eqr5h8v4UlV9hsYnIWEXzT
wpVaF7I115DhXrOsineaq73qQUYsUmV9tEwE4aB4L4A0Od0nde5Ebu9GrT71k3mHRw9ZMSs3uT6j
76j4BzVnvkEmEVLP6uJpwz2gPojbcXrqxhkXECR3CherwO2auWB+o4r1MscCND5gi5HstJ2O8eFI
x+haKT6Tjc5vHHs4q0DoWbZZw7Y06h1O7R+dTlHDzTwfsGxzjdOi3gYyI5etI74GKqJFWOAJrpNa
VQLzZlPFL4mosORooboPDicpc3fiFa7VlD2073mOhl0Z1mFoyx9hGsCoDIYnz8ub09j72yCew9Cs
cHgKx3C+xCHrNGlb2/I0EJyyTkeEoZr9bigC0zQJf88yIoMJSI4un0jwaQy2mVXY+F+xm1ZORCkp
dI8h7AEKy5RqtEpD1j/shpYKaeTG32LTeOlRorD4GQhLxbTKusrDlWOFD1Ir/YeW6y3VJIiz/l+6
hUbAmHKc2RThGERYrYa9RV+1JK3F1MVOS+H52PmRaMLxRww1pQj+IjjaJjZM3PHihrvchjVgZHZ/
Ac/MNEHEFTMJ/FSeNPSDonm31V3cMZ7TYGI31gKQzUbaeJVbim9p7VgXevoH6ZGc0jKTw09LbFtL
OsMYWaTaVLg6/oO9M2luG+nW9F/5oveoQAKJadGLy5kUSVESZcncICTbwjzP+PX9QFUdYVMVUt9e
31pUuMqWCSZyOHnOe54XqMYPmHvfPIMrveJn/Zy4cx2kGkkkar2ERON3Cg7erhfxWxQ2Ojnn/KG3
8FRzVXQfQ149NUUeYd00nqVCT15QVs9eEz3kiPSsodsPBklNawAqN47uTLNrVohp/EIU9qZzkewQ
9orePQgS2/s6bB5HFdqJ19dLW0T63iobnU5tT9mZMll7wB+dTGSPpZgSSQmaZe9Mn3yzrHNJEaKI
HlSne/Il1OQEy6ht2YYI+zXwSlRp1+FUKGpDMF4U0tjBA8V5VrgNEFJuSE+rbw1t5+MIdUiN+YXf
FHSgVN+mRlynxCNL6PcJLMtKW6aJGuJ2k0o8zxk4o6SHTSnh+YBhY2pRFISdVBQR8Eb7xU15L10E
yzjDq8h1nBd4UsWSZPydYx+kkD8V3bkoICZJMi6BeRGT6zqGifZbldbUvqLhxbZSvF7qA2lV3MKL
V9nTg62KTq77R8fNVnpsakvNhxGTl8XaL2kdyVwun5X91nPMQYr2jtgYLfKx3Lom0AVCY5ogyTXb
dB7fBANX0nae5/fSrWA1mcl3z+lWHFoE+a0JTzPX10gxv+eWOkxQE0z9FO2SaKO9bgpAI0TTs8xR
78oQbpIlkJ4qPsnnJgwxhzTTdNtBdNe1YJgV43g24ujGrVlkmWeOKzrzT7lPyTObNHKFHz0kfRZv
6yINzmFO77Nq3pJ4bu+LwMjob7MRhFaw3qjFUBtmSlnNkW0FM7baxdAk9GzwTWNLj3i0dmjL3iET
Nfa+fJDI8xeWTQ2MZs6bdiiAeSXgQxylI8T21R9dFPaUVeUusLyV35QG1UiFLpCwWqaS9K9Kxubm
/V+wmcy/f1XTJL6Fx8zNNdj4sinXGbNMtJG+MxRtCxNKPhCqraxJjIDZzcF5QESV3ArsUg5cKUiq
dw+V40FmTsfy+D9y1nL4D/wz2v7PQ/7rf/+vH1mT1uVwj0dg9qdZOqLRT+Ssdy/1S/m7nFVMf/4f
LwuBuTphleWYtgUf+R8fC/UvyxDIXIVmCwtYDXrVf6Ss+Fhge2EYDp4suobGlB/6R8qqyb+kzQ0E
pLApLUc62n9HynptrK5bEh2t4B9p2bYqjSs2sUbxozEdJPduo6XoCghZp+qa8xKpJZZjtbcTrfIs
T1pN6Gc1xF4eNgJYJapLoWDqMtln0mW9jPv0G142nLhpc/ptHP+F/C2mZ/hNbIugVzVM25Smqhs8
sLhCZ0ejFKEaSTj/NDkMZOV1/y30jw4CpXnm2luAnkdWmDNLiGzmbU/jcrL4/Bkmf/nrR0B3TP4Z
ZgRyYN7H78p/WjTbPoAutijIXNMIcw6Ffa7wJJ9pvnsu6fhFo4NHzOefqk1M8z8/llnhaJajSdM0
9XcZ8m8NB3koQxv2BJtBXHICIZ4Jk6mksih7/CA7hb1OLqhLLd2gX9iWmJl5v83DSSpM5pGLcEZC
H1dp3G+eqJstMfHYkOC/kMs+BFMZPDT9r94WAsqPT20IXVdpllBtTVenwfztqce072tZu+nCsIvy
bOd4242Od6n1Aid6IOknWgW8jaCIgj1zRbQfFv0R1I5gzxvSJxbE91YLjV/0GmQx/DxS/aU5AoWj
v8DTdkESb8e4Be7Y3ehVcshsY89F+agM9Toc0gUc3/skyE7KkK1zIzia+LJpgXHJ1Xybmdycq36b
xsnKRms9udQmOXZm+sZ1tK1JxqodVmNvoxFEH5ItfQvKBS7OE3khVzY1fex21Ww1I1uOZFdk7M8x
Q9yLrppDpkTdEm5cBThpryNpa6Bnu7sQt2J/MBbDWxWMRGHeLSmVo+h31C7W40CPZx6h9RRLN/XX
Asl3QYlIeeD+ft876Z6evhvdm0wS6QgKYhxXu7uA0Mewb2FcbvyG6pVNIOaTvBek80dMlJwcCzB6
XS01PY+ussp1OuoJe2Z94I3EHcCTqge17B8ChLTUIrZW7V4agVkUBdlGBis6O5eqFGuqNij5etR2
1hY13kNONbCG3wGI/ogh09FLDDK++TlH91EUw6t0zU2mYa+FqoI8XuzGBOaUKbwdSlR7jlnyLMdj
GDT9waXN28eROFRGbCEipC79lnTaKhCAynB3So3vceXM29I9kq2lL6VZVpg5Y/Jzb6jj3MGTNVOB
lLrDBlXyu4kaUFSS1uuy6lbw9IJ2Gw46ytXhMRHtUjbBU1Ho695vH/0iP9RdkC+pHtGGXi/k5IpL
iQapH63mbY/yV3LV4QL7w9PCtV2WFz+bPBYd6CN9ay2cbrzrQGUsggDWMkbC5c5UILnHbv2ATiYx
7HWVK0dbc1cVbnoRHrVWmqxKvqAZlwTvpnhUa+cY58MjfJM7KEw/GhU+QeXdysG8j+L+rrQp2U6j
3KnJkzVW8wjrLzAhcjYawQHFzyqQ5kExLiQzlhncGquX8Gf5i6PvXeIsdG88xS4KXM+Gjl2P4POK
8ldcYaGAnx4pUJsSjAHk0ay7jVmDDYiQW9trg35HALQgYZqlHtib3ACKaEreXUsyetYYqGbSOtu7
pnVGqvcCLgWDmemap6tg+mjoXk1MJbsZ91OcZzrNrqnclS36bWN0d0qFmBwIigeAr8OjpBF7Iw42
eJxsA7RUQolOeN0ZerGyqR5S7VvV4Ibqot9x0dsAs53aGpaNjt2vwWVsnNrtEyqDYbM0QiA2CGam
rXHs+m01sPTihg5r477ph51bxyfV725Q++E7h5MHfEcbo3WbPj0LP3o8aoO91sEVUrSNpHmoNmJK
I5KNCf5r1dIZ6qwKB5TfCAivaO6aeNhC96ExUd1M7zfxChyPsm0QPAkfWkmRAzTNqKBYxzAf0Hu3
XDywIRyyJ9ISNVQg6xaA5gKtyjw3v9X2T8kdkjLjFrzxwjag4tA2Pb2jQbirKKCQnikIVwBp6nly
rNZtM65qM6KliRxo328VGe9rZT1YpDozmhq7ZplbIxQGnc3j5Gb9Ioxws2HZ1sM3MnN6Vm9JEGw6
B/q8Ft6DvH0jYUavmS5/dnZ2J2oAExEiAs9C8q0nzD7PsJ9cWT7otX6n1oLcWwakovOiX6Pa8B7R
R3te0S2qkax6KgzuKGgyAzp+5yoCrS5V9yO5bz+lsp8gGMmNZz8ByQ0jd94gu5jnhoLi0X1w0+qU
M2YL3egoOnjAlaBPHo0+fbPoyVgC1Tso+a1d4pkwZalRYorAvx1GMl2lhxlgraYPghtOL9eRFz8I
xVmKROzCBK2NXq1S6UFziun4D3eQk0kTKdFToGr0ESBptqplq1IgCtNv5GQVcnjxccole35G8by6
I1d6E3WksYqUlKfePPtqxMbvbeywuxTWImjYD4DwrxUYtQjOcFgcgL92o10vaW2nKBTQ0qEG0ppb
vn4p6dcpvDPgr4zilk25L0l26lRX7UMqnR2jV8eUUbUJk2Kij/BA9gJcni4VvC9FV5+UuOQl2uTo
KJmTJAD/L7FEEOfWCt7cJL5gNIIZRgbhEhp0mX2zqvwC+pe2jvQhTaLnwoKK3xrYaoINYLVPhByT
v8qLcgqGvvYdXUFBrVnMnIHSxOCZNjWm/GKEHf0VSnYZxuRit/GljF7IfO/iBPKplvAdwpb8SiSR
WeMLdEvu9A51AjI+4OC02ZxM6ZztLHxzC3g7QwlzLUgPpVubPE53GkAPFf6bVRS/qhoj28gCbakE
b0it+xniE/Y2I1pkWGnNEvm9xKccwka20LqAq6TeqDMrTy/puwSVMU6yI7zAOM7eonTZkX+YTyOV
6nimT0x+cgWMrcW0jhMRkMa1kWfKaIGA/E0PsZJ9HxagzTg06e6yBSOjZMOyyVz2RzRBOZT3JYrj
pTfSHysMvmUAeZcQ4xZsaDmHHPNNK0aYf4n7xOp5LXqnwnyVMM2gUB8QqgkFG/CqGe7NNvxh4QeO
LXk4D402WmkGdiZR+iNtY3/WD8Gb6fNX1Qov3bDYnFGlEwIbjGDJrHSzydkRpXAX8D5NMmozj6wN
ifmYtk6Q4ANLYEZbDrTTiWeVUoThO48wqQSxvCfY6elpv6RDqMzIsc4Dzf4pAgXLeX67KflLwyZ4
m8Yvy7kgmBjB4mfyvUpqgzVCtSyw1q7Vb8hU34PO/+kEMponbnKhVHgobarkvpWcfKt/bnxSwb22
ATUOExcEbCXNnzJvT3kVbuE6zhGMnVUUxzPikun2G6x7xzso7lvRU9wh83dJEuchYO14OmW4KEku
zsCI2D0Zol65K035ljcTwMdCQ9UUj7rmblh480CO0QKi0p4OeYIgZ9YM6bGEJDpP0ngvW7eEd/Wg
m2W5bWNrLROaGiym19D4yZKUJ30xLV1qMJlbhS4EPeSs9xNcWYH0vxpjgUitlpjeAVmjW4vJGGlY
pdpHCjcekRlOyq0R7CSnCynFly436dAAUl2QvZ7nmlBpabu3uu5F0COSRZjJsz6x6jiPFPVUkKWY
IFEc7dHa0XdDSwL/lU4XofdhCBrG4n02t4Afey+9RxaO7oCB0WgNxjxU32Ic86DK7NSJ6C0rIeK1
CN+z7qY3KK5jwj1NJaoO+HrQ9zisp6tP3f20TAdH7BJXTvR8Dy3qopB0iICIudMsPNYEiyu8SfBw
nBsWUoEsYkcRgUm3fbYtgqxam3jW6YW3VBVYBIVCeG+m/VkYFxlyfJkxrkZaGRZ0veXwJ7NoWWbM
a6+O8V629XunkmSafdgHiua9Yb64QM45s1s51UyTkwsBaa7noUmVKt2Bm8uyhpyWWtprk4qZY7Np
0r73hgc9kHCbHZy5MU7Lx600LEzyF0dQ/zIJ0AuHZNb7QtM7yrlpZS9l5p1EGz8OOZ8CTYOUnuWc
AnClBK6oXppY3DBCD2Jog7XbpgFgFhTKI8PsTBtx0uC1C5BIT/FZbyf8bkiaJwvUpTkt487Qd8NQ
vtL2wJcQBiWVHiNH0XHYdqSlJdDMpIouaupWMJEpflK9Obl28uZxQyUJxz2lXlIKn2sm9DbkEtoS
0CGTP3AJ9tVjbMH1dloaVH0g3nrFeaLlISB1BDeqwsNaJ7RFCKk5eENf+QEq49C20PSUHbJkfJ7c
X/QnvGW2/+YJ2txNLkB9Co7QNlumuMB1byjucOFD1ykGCMN5txBSI65wbvF4AGQ4mGfSpqeeKCsy
kxPJRxatxw8HLkoUZ7goSrAHYHepe+uc9Qnqtlp9vz2ALH5pSdA609FUliwHVcrHqmyOnXM7xHz/
weagqRWEAAnnio6VS/iq6WQKWDZxzv924PZHgEvUeGKlm2d18v2VQ3qRJubdIoJyAoA5Ym9DURvP
TKv9WabQD0e2GRDsBPiQU8Ec8AtuBLTmBG9V6Zyn/nyVzGHjewctMzYqxxV3gWIPzoENmqniwmBi
4UNkiRldLTbOdAYuqyL49j4/kM0ycGzr5JE2ueajvySvIczwbVqchG+XonBvp8WKCx8JmfIx96pj
HtpnLYhp8SQPMf207gQPWIpXZniZ3lLtxHuLU1m2XFWmmmcpDoHzmgbNSvh/DzDMcLow7PO0O0SD
fo68yTMyu4AE0oAzKygdYCv2r0GGg3aTsftHOaOf4fsX+gyXj4n3NDjVUN3S+nj3PsKGRnwg2mSb
UsJLBpiGSfSiscEtNDW4BGhriw6wrRs/vm+37z9j5c6tETp/z3XXSve40pwixheK99/rR/IObfaG
slHOMMCNuWgz9KjZiQQI3sfTBlYxn6LsUvY85/RelJDEqKKQFoCR4puv/nshM04vRZNelJA/lRYX
/APYvN1dM7nY1E1+yxcj0wUL202VGwCYBwAJB81tXpLkgegJXbWtjTO3DPcMKtfqwsjZfl4cNA5g
VKGxSnfhhw4tFuOTD1bw/Ru8f5XYWY9dQbE53FlUzNHxpJfc5DEcR/4MMT9mWrRM4WJ8xhTvNRg5
KKbt432nULz00hhku3S5G5EfuOKnGg+XgvhSivo5G/VT6Q1bJ/P4I8Q9eDf/vSA6g71mWplZmrxW
/pJNBv94TK6NmmfQNQGmcKp3Lqq03APZ35SjDvB05ScOWm7sMWTG95I7+gxJtbdibmTAqFV1i+4V
/aQ576z6BukMjhAJJuoVNcku0N9EkTy0CpYwZvMrHcaz7ptYaJl3oyOWgqRFXe3HgNVGy9HFyIsT
Oqw3zocTfUYzMWjYfuRLhHOr6YiGDn1Bj0sjVvhGeXUpjQqVoJEsSRG8R7htMLyNAjODhCZ8xGVT
YBRMp2bg83zFN0Rj50StEUs5T0MtEELnFcwwAuzKo/Zo4qFDMybhdjluUp0ejym28dkrk5LdZzr6
uiy8JEr4ZlA8MqLijo7Li5F4b6RR5p0Z73HqfvOU9jbYTpt9qEkAhWDsWH4VUItZWE6vw2INDOSF
Z/GxaZpdpmkvLqHdwmu5mpTVDyDYxcISydYPwJlV/XOi4QcpipfOmKzEm7l0OaNXtjO+0O90F2NO
4WvdsqW6DYhZayu8v5NTxusfeRyQBCfXYKZMe4ZauGdFVX7lDPG0NqZVGyUlOpuKn+7J6zAD3L7C
bLC/t8snl+lWJske46LztFwQaGA5EdxNm0s66kiGCFHe/+YgTE/TrleW8YV2xksWYTR2xET3WbPS
S6Qc1ChHRwBjzFa+vc9vx0Xs4oFETjKMR/0GhHAOU8RRlobHhjy9wbFJ9+/BaJYOP+IBdg8LfBp/
n2mS4RSWJcalz4XDsTzcGjoZ6qyhWTYvXw2gP6QT2IMwdTJ/IQq6JL63el/vwaDgwGhlczDkNLAV
/mV6W1EaL4ZC81cuHeCzvqq2YEiQWgKtNymf005j7jHKAeqUnabx6KvoDUOiI0fTolPd5UC7def7
b7kaX5opVzJ24wNgx7v3zPTYsYOZnXnjZe3jNEDvE2Q6TXrvyY37YgEKCFeIvvjZovFfNDZj0Ncs
p2GIyM1z5juGH8E9dzlQMlrRaahhywD47avMKtXJH5Bo3kH5jxZ9P0ar6fcWqEJfuG9HW3aUOdKu
cROn/VIxvIl5ZnFFzXxG1VYHmlAwtjMTH49iu79B7TesW9/cYuWXzpTG/FYmSKebiOfIscHzK57R
6DDwEJGzRp/dKlyamordgpZ2ynqcBfNGjN/oK+dd+mlETzrVMiqTXBrtCgouLdfTaQ8quWYPxdpx
2rVrNMBrmNvAD3P6SXSlRmfixy95pHDNNejpM4uaHGLPyaQhYAhwuqU/W70rDOStoYaSryx8uOok
576HhVns6ppegLBAWNR3XTmjAS24KQyqloLzsgd89jgUxaPh9SW9hNAUyYi5af+slpjV1pUmzpWT
KPOopS7fRndFFscrm/jgkJAGpj6f+DdqUMGj79JfTWPoqEMTc+2n1U+9D+Whm/5Xb2K7E3uH9/+D
z8aN2oEDaK1cIZeWkov4vHIgpoLEVeUAbsNklGppiHrMK0CJi/YnqAJsI6bMbNzGqzwzFhKhIBK0
NVzJnJ2esx1EfogO1l1Z8nvjF2ul0w4GFpzvT/M/FJz/h7IhtKjfXt2CKuE/5cbjS0K58eGl+Rn8
57/Kl9crGM70Y/9UD42/KP7gdy/RPAvVkNQV/64g6tQCHUNYquHo2I5aU3Xv/8JwtL+EofPeAeKo
Nr9PEeafCqIw/1IdS8X7wLAxbQVf89+pIOpXM02zdKpyWKtawpQS34/rak/coCbulATZpHFBJGTc
vHt1DqIet3SJmhurwmmhQ7eP7WngHwyZIeyutPqIceJI8U756XWKMpnzhMvc0G6GEciEH1SnwZMB
zR3Vahwd+aKiymWfo9e1D2p/j8XH3OmAlhfpgAqFIgsaoUY9cP94jYxerqJe9Ety1dkydv1bAMXd
F5Uu7QoH9v7NDcqSDvoaVbfs6fd/q3Nl5RhnRYpeQ3Y5fQ70jMwh+eanwfLyVZl73spJY7FFirXH
l5yeg9A1l5ZIy7k/cX407yWlqWdLMjhc+yNCyKpry71eUX3CNXE4BVzdSHGXN79NsNPfm8B/0obj
PUhrvJGnF/Lb1jA99kQvY2IKqoqavDJSjgntxyjwsnlB3yyd93TyBdgqNFC69cjFLk4SVGKcGHxR
zWSaXn2upIRKQXMiJ1mmdrUl1Rim4LoJf3iE67LqXID7kd2tqLo2h7CDXWwsP/+i5r98oG6oqi11
k5Vw/YGRgO1n4Zs7L3Jynq2y0ApaGCBa5tJNvxhU8fHbGRL6lKDiaTqmdV30NHo7NKrQhlXt9v5O
TYbsQEBy5wrkNzLKzJOWOi1GDZn6KGlvxKp6ptetuXc77bkJhUrH5+RhqyveLJ+uHUkefDFfP753
y0IqzUvQLMPUJrnB79MV4JZr1m6HG0Weh3RhFuaNmWQ7sj09ZtMlyHAaLamnh19x89iFrl48ygKN
C4BNWdjUJy7X7x/c5mrjOAXrxNYRTfdPCNnTc603ydmSuDfojTwJGy20Ih8cgbumZUvafBqOeJnF
9wXNTCRfi2j1/p9Nq8b3uiXOXjX/fLr8yytEom6yaTqYbei6ebUwHPQbPuHLhEWKVDTcCVLgIPnl
lBboficfuI0gScJdTTETvFf0lN4MegrLSkTwUBDtJ5kr7utfuZGdq7C2vzjTtQ/jCApBCg3zcFQj
06T+cxzRaPZoRUjOenpzo3UE0lqcO9sM8syykvTvZKyuNcCwGNa/+isLuOu4agJvaAhpo8D9Uk7/
wrLIIjmDzZ7lEFqJtOm3CQ5KXIWiGFQ0qSdD8Zdth+QMx9kfpN2pACSRRYcLQWLlkbar0P1/MfpX
qgGNbk3poHVgkqCh5zT589tlJupHc4Cp3k7Vv/6hA2vwM8KIzsurpRepWy8S1a9GIyfoR5fASL6l
Bc7XSKb3nz+J/i9PYpiqZKJKB83F9b6h5QHYHKxD5lHPuUGH51irWFp16plt05/rjQ6vOVP2pmLU
+9AhaVTFtxAUzf0YKita5vK1iw05F1kLsaCjP3d1txhwpjrKMVxJc4SQM+j+gggR5EEXtqfeTQu6
IuiHkYTxiV5s8Hjp8VvEwkozIRXgyIINrtS+GPT3r/LHWUDKjeNLCB2dt4VG6c9BR26On4EymShY
MFMHJtiWNP/GNb3xRlau8qBU3S+0vnID/XCFzaKcdZRGtr4cy73dg/BQkaNvSy25lTjWacI9ysLd
DsS998iavnpe80oKNE0SVED0CIgp4CB++fN5A1dPRg4NcrD9eAeMJdwJuElYgI00vuXusW0jLA8T
K9wM2N05eeTeUJMRay0dQSCMzz1WeN+zpnVWmkUPvh6Il1IP/AfhGsWK+9EqCHxrU8FY4G5kKnOY
1sYiiWV+gIxPqw0R9K3llbe5FVrw/mrrpgr7fJvUkf+U4RM5j1veYG/R7FnTxHETdmm1tDGyXpVQ
jlcghrqzJ/sUxz4b33LMJOfkqCCE4vwxYY5oJoGQvhJYvax9zfzWZi0O6lX7I7FKMXP93LiDgfUz
V5Xgwbc7dZlGzjblqz/QvIQeonvwUjp/VD34YqZcXyg4MtQpkDScaRPn+Lg6vSsaIww14Oo3oVW2
yQjUXr0EBC1Z0ravbcxVCS+85MbjTjonKiIoGvRbNbepuAa/aBo27jNF17efr9V37ddvExgtkCFU
dm2hYXjGLL7aNdCvNmoPDG9OwgRNcMaHN7rKlUdHwUwhtlxrggpeNhgb/KcOlNzLpBt/teDMZkHT
vn7+OFdH7PQ0xFOEHPTyM1DXTwNHuPa1JqMVMxdgD+jaYMhIG5WrcFS3Q6T8aFoz333+oWIa+j/G
wOSKx6lgaNjgwrm8WhSGHcR+juydW6vw7tyxBR2PemipOZ7+qCvtSwZYauNzewc44N040x/44hGu
QmFuHzzC9ABsJ2xN17EFNqTMVDfHMelFkPuOgNCcO6vQ6bV32n2fp0th+oh0LO9sQZnwW/yjvwgv
r+4hPIIubRRnQhq4rDrX50dlWGVHPxK+uEr3E2AmZmNZ8xNobP9FnHB1DE8fZCDJk2ycBgGVvFoJ
/hBgcF2GSJYtSJdR9A0HhTnlDEF/Lb5TqkNYU/2grve3+PYPlOzvcfu/fEHTFKZqcKcnD4zw848w
qlMRXbKXKbN+whq8f8NYicKFM33Xz9+n8S/f0aZFkCqDxn2BoOPPz4pJq8MLMv15rnsDnNGkPxmd
EW4D70lN2mfZFyANqhDaDnThGZElHf9aS1OpDW+t0SYbZT9+9bUcXrzQ+zssl2xnjxVmeUB+5y/o
rqNlKEOdEmWts1cQ4+MWgAe3CHSc8upoXclwl0l15dnk2zpCwAFbtTnc+zot7KVXdvqOtlL7GCYR
LSPKxqoNFS9JKv5dpcNL8vWI/D8e45mnb6M6R5ke9Q1IleYUEWfM+yJq7gqdrVjTIBNlmTIuXa+I
nytTIr+g4XSl2dEPQCrqEVui8YiJ4vjFG726MzCToEmb0mDNSpUr/tVMSusWf6Eq8HFrdrDjrPo7
qzTpr7G/JXYTLh21/EpR+nEOSWYsAa7knaL9vXqvwRj7feoTxIiifbSa7rFNmkeVX38+fz5OH0la
YYrmhDCBrV19MXybZJ76dG/UIuSeI+TZM4thltqoD2t3KT1qtlV2RHOTfbELfNiBGVLbcmjB11mc
LJU/Jy7lbsuG/eiRobSXpaM0M/gp7tE2AHEBuJlog+ZsqO3l51/44zlEHkBDB8f56GhcWa8+dxzM
OCoBDMzrQUPXaKHcM6k0biIlT27MGtRTakHHxykm3KR+kaHzcHBp6fN4Tbgplr1fnb54pH8ZCs5E
DiEbVy2+9tWx0KaR4lLa8qgnpMmOphqq9Xa5U5UBHa1p3w9hQOlGLeKDjxSLmoTRLkavAIefoRwL
XAUQxOjeBJ11N5S1v4uSYaQbPmg3nz/oB5UzS2DCqtvkjnQSU9ezJdH6zi4UcAatQbd+k2Cf69ld
/0tJZuWAtaYIOrnI6wikXaRC+jaSfsP2B4wndH8sfd915qQwMZdzG6iZWQZ+WMv2AWipdaBQrB5x
fCOgb/ijpnOI1cb7Igr5uI4ZZjTqQtUdh69yFUUnNHQ2Dn18yCuHRzFi3V1RG63N+pEfQ3Alv9g3
Pq5iEyE89yTJ7YE03tVkE2EHKMoflMk18X0V26zk/59VTIsB+oApV2CrBN5/rqUasCUpqMabU/9F
keU1dPARNnV5mR4qb9lgN7fwgGxiEZBEX51A/N1/xjTQuqVkVPl+HwN9mCQ2yEPSapwyEHag/6rB
7uuv+PHNMeckKXJBJsziBvTnV8QsLKjqAttSa3IHqcuN4pCRyNwTxdUUIGT98/O5/vHNkZXnvjVl
Zommr7nhBiiqMqwdh+JoibQqx4ZGTtrGr7/ZFPj+OYBswNjCIKqQSFmuP6m2EkCSkHNn5CkQ92EE
9h4O0jp36/udXH3+vf7l0+wpm2g69JCQc7vaa5IuKwa36mnIM4bu1GA3WZFi83vYtHgZtl9MDk3/
+OWmUdR04l12NjkN82+ZV66IQSB9iBUh+IS4RxUDix05T44FCA1S5V1p4hDkphBuOrWHhBXEr7Gp
Hs3KLfeVlpE1sFK6IsEwU4L5QbVtr9bJJsOy8UD1H9LHkKy0tDLvs5qS6edj9fFw5InJ5TskQWnw
ue4lcYcqda3BYKzAhi0RP2GTA6VwEXf9uFV9et1UGkZnka7fx6b1Zaj+b2NnoroiWBfAyq83D9Ay
A+28bFYttMG1Nag/3oM2+hI6bIi7da7QbKCW2oMaqeNW+iUrXkaveVPrCCtwX/18ND7MHHLCQliS
fJaqfUy6RUnoDJ3pKDM9a44MRrBQyHMtHQuDBuzpPv+wD0cilxNp0oalacxRQ15NU1hmZSv5NPrW
xxPJBJBGxrccxxk9eujo1UeYbX814NdlAp3ECvIEx6boQkhEbPDnZG3yEF1giWn6UBkwELq8WvCt
w72TDd0SIyowDyMZGLtJ/B9ahSwsxMDUt51nqpz5HmfL6iZIz7QDnqiXeHc4KDmNG6zy3jcPSV+g
uxnzr2oE4sOFjoemrsQW/D5Vry85faNXtulBZGr8HMKy7O56BwtgvETVuVMX/sLsc2uVh7iS1APW
sPpDJBDCfP66PuyWPISDBQQdVxwFH8JINQxt7gg6Ib2b+IfQ7e9QuRWz3rHDL2KQ6yrW9JL4MB13
CBqW9A+BscudPgsL2srHBpR589bXZFM9E086ajBjYiiLnk3nvo66X60PNyUhgbMLrda/car6UNUt
4N00ckHH1P1MJmi0fdVPTznUMY8XdWJrQWuXoEVG5zejlWm4CCVv6MIAzpOm+a0ZaerRz111V5Ki
kj7s3gb83APyXlAtBANofdAvfj7AYopM/jglmJZULGxuBJQvDHXaq37bSId6LHMZdNPcrOWKWL6i
8tDCzHMkLtpiCzxFrLwoxXNYkJDkguufUls/phDp7rQhOOWYx33+TNp7rHz9UNO1wbG4aBMRXi0Y
LMrpoPbZIJuS7oSUDnfXNi92I2Gy2TXC1XQ8kv6GzBig7SAlK/b5ihi2OWmNcSd1BGQ0uG+CBsGe
FfjZPfvtc0CnGapHvABC96k1ywSFRNY96KrAFzDU01syadosNp1XKHfa3eTujU/pDLPOdgMHBeq1
2gGfjN3noPO0V2Ztt0mQrRGYPsjCaUCrKy81EoAFvuiSUgc26znBfu4p3aI0CsSzxEvHokcoabdU
ODic8wWwuPx2QBgN9gJXLGVC5A7OThldbEFcKGp2kunrAEfQocrTR0s5xBZWOKWD1LajvjXJl77D
MothCwfaJrTcQ+7Xh8S3lBPGExGJT5hcaU5mWWMJaS7gbpr29nrehrvahoqs5OVP2nC6m9EBwOsg
a79Jcn8tK+gAiqF+azvluREiuGuLIrgbe+/Ngk8eZuMujpwGbFFWzmjejG6zChko0Nd+VWNOCR4h
tLeqkT91CQ3QdGCnHCOtt7NbiNSlWw0LUy/LPeCsRx/T7bPCKb9RMmyvqiEaHn1AM5RUtbs6xVyn
R2FM01y303KF5aVbPjYb0tv58Nh2oRNZCJAE5mFkK054gqBgT7OfiVdn2wzq9lwlAXWs8myvF9WN
ZpWgoU1DHmIji/ZswvlSj7UDDo7KOUmfzXJM0O9b+sHOk5OdWnRvtaG1cnXX3Tu5eQSsrxxIOUBZ
0+jAEAW0zcGzD6Ed4aOQDZsm+j+Mnddyq8rWhZ+IKnK4tXK05WzfUF6JnBpowtP/H2id7XW8T+39
36iEgKZBEnTPOcc33J9tE9s7UyIpSAhi9GT4bto87o5ADRF/GNZtB7WYwuy2eg+GZSKbAfaGuFPC
tF5M1J9NmVr2FiwlnBsJtUw3erksiHwRG/aNTRYa37EIpiI+LPil9lFxKCvKiYexlLcG8iE/iNqF
03jjAawkZT+ti+WJE78ZHra4DjWLBwErXioqKKo2qZ5zgSiO505cRbh34maFJrIVOCiZzPk0WEiU
wSa3kADfrSwvbr3E/mVbYXFp6i5a5M1tPaXzylz95WSTPS0Vj6Z9cFrpH/NGq0+hhj0FLLBN3RbO
jiKtLcjw4WF0FbgrrY8PiO6f/MFN1mko3pXQS/dZCYw4qE4g6Uk2SKqtA4khHjTpKgWBN7peuDUs
LbkD0RAv6075tzjf30YmnkuWgcgyKVNmCF8fgTUD1z5uHe/Gp0Y+0BivV2GlrdAHRTd0498eQX8P
IXC8aV4wCbtVkvNTf/64F/vdiIuBzqC2Nojxea1KlEsyQkF5sPUSCOsUBaAu4+F/7psebVnC79GK
nqWFdiNX8o9/vg//bWpEdxijUiBicjNmzPTf3XEdn6vLzRQKOoZ3FAUWB7VOd71OuV6VuMXOSdTX
fz7k1+EZN1sCjgAgVUI4UEe+HLIQHZQR31JuyhLjctOnkh9nbGPP0MPc+PqqLQFb4W799M+H/fpF
c1hGhaTtyTpSFvG1giV2YRZaDYcdM5RdGaSteTzuEjW/BxPxzwf7W7Seo3mqjsOTwWiDdOeXMagP
bbutQxXVB4ZNB49K+mOkjdSNt9mwxCkWdV/fAJRFLrnSDUKTihZH//Lc//rdTn0wbKL1UzEGAbMv
AQtTJK0/GNnvx36SWOHKaIFVhgDkNZORgEyQ3f7LiX8dUs4H5cdt24xWCNF9+XYjzOwKfYJ8SoXg
qh9TUlrE3cotZLfikbsIrWStBoZB8DXIKE4v93ldpA//0ouvY8qpF6R2+ekScPr7vLgfigCICpx1
lITxanAEklpmJlTcCNLmItlkwLuANckM9xI3X8dDF50m/90bnvgPXQ7McmzRNIIptv9lYvg1x8Zx
uN+QvJjiERoB4S8BF6TEuCYVVB/Pc3ZRuu2d3SFzFO1j4bon1UuqA/CuH3UGsyZCa1GL3Ug+KaQc
80WJqWZWFKW7/PMV+zpdnTtFRcREndDJrXz5vSoKmFqlEj7V7m548lvqDEZLHZ6Syojxa0fdHfX9
kiHmbee1xr/MDr+OT6eDMyYnOmNO0bWvcYUkLtsI3Q56mo7Uc5ExOwsKz/yXC2/ac63Wn2NOvmKV
gjmuP9MNiqO+/COw5oCXUIwcKDe49cTlvnC8e9tBr5DsfFX9aSTUlKYI4U5wen6GKa7maaC/ER/7
Tmnrh1e3aMZMINoDVM3QfzUsOW5riuNF5yMGQRKf+9I4C2UvwvFXkBb5FIOvQF05BFuZe6LP7dR1
GU7s/CB3dsGkcQisotuRmn3yFP0nU2iGr37oLRNPK7Z5DxE7wMJ6NMsVqvBuYfkUNbv86VfpWJ01
pm8nvtYb8Do/8EOst3X2M9YB0VN0KxakML9rCRRwbdSWzaTMDPP85DfdLyUv5R4p6KuPxcTWbMuD
ag9vDfz8owixg6ZoBEYySms7QPCu4xRJPPJoZ+OhSOu9pA7q0IQ+OkwKi0JKmrmv2ufWEtAEXkvV
/AlE7NWyQAELrN1I10XKhkTtmbvlKq2rcoUHFNy69N7uCCipRpwgkvW3owYzs4JXKgFj3TQyRq1B
5dwWP6lVw2/obHoxom5n10iQztRiNTeJXT30qolZrK0utnCrKNVTtEtUDo95662b0T3C+8aQDoTo
ZkAHZlfBfS2wyhrd4qby6rNel089CFMTf4Stnp0ttAgm3PkJMbwQKnifAvDOApY1Tw+1RzsmHXwl
kDBA6MONoEXXMLraxqcEMsvI3aWdsbNOYfccWilIRWayVP2BZK1yxsY21h2OSdkBDMQI8UayGUdo
aqEZQu6rxLZXieeFocvAUUON39RYC2OkQ12AiDAQovDAMAd4Dpm9gmq4QcKBSkxPxWpEGYQwKY03
8D4/IIS/TpH4dZ4HmzQKUE/oDoyEzgC63SveEdONX0wsqJnOizcph2iRGLIAKVm9eYX/Ypp5tqFS
FbglMv9B2NBqx21TdW+6b9bHGvis0FDEjVgHUUpwcdwPdB94C1hITxlLWBpeC9gI/KKAfI0ZSbgc
K36QVY8FkcQIF0EHkwogoSs9ryBDOjA31KK9sSQU5yzF+SrKc7gVY7couwI3hBwLjajeOBRJQDTW
XtSYBE/hyJMunXQd5umeijNA8wbSmkHbjkUIm8ToYU5YJVXmRr/XrbZEnlw9DLa6mQIFN55zA8Sj
AF/BifI3fEyZKHbEM6NCfVASeUHQeGt3DOIL/raQ5ZyFHyrA6swTlJ0VJxNxkZe+mns7b8Cfmslc
k1jLcSQS1LT4uSUl4i2qRYSWovAPn6jOIS8X9crim9np1VLJfQjcUY6IolHOSYxqxbWUnzq2FoqI
xzuTf7IrkvB+yPs7p6x/AgbrHtLAfO+4j6XMXF+DvFtLtJqKPngbK8a/rxihPcYW3DPZkCipunKJ
8AANsJMmG3x/s7KlSiA0llrZ/Iyr1KFUKeyXia9jzRK+yQrdul3E1OAPC6g87aYWNlC6sR/wSQ+z
uxp83ipUvJ96CBNWMXxxcYb2tRrK7yGqOMReibwRUstOUEayBKNcacFHQUFUoYNMtr1GeIQULxpC
R20WFNdga5W0KiYDt1BYA1ClwoL+FXQ3MVcU6a68MTukpW5mBDspY5wAC+UVRyh70ZeGv0vCERxQ
w+g1Dp9jK8QnpUbNLW3SJ7J40BpYKOCwySXlmCbj1XVDaFa/sYaJcsRkZq36h4Lbylo4zDCLFk2S
6B9rSMmBHncLoiKoaluV57BcV1J9kSm1N3gzWMfRBifepE3HjcKT+wFIMmi95lsXlGckBFud+v1v
PM6PId4wzxa3rWUWuy9Wpmx9hmaq7/rEIDp/WQy2s0+wlIpSkd/IPpfLSBjtjUpI+y0ZI+zoOpOq
pbTqjgbGVmWteQcQ0CjjUMfuAgL2i6HxcX90MGlAwcWw2u3kpgoppLLqodob00tllhVgFy9a9yrs
k8p0yntRMgs3ouBxfgmExUwgcKxDn3hnAQszYrik/0r91r/1dY+QQ4ij2rSUURNwOxLYomhSJHho
K5hbmNBnMxkQVGbJtGBv1CFEtLXQnYNrGC7w/LrnH1cGL1nKHdNU23TrOnH44uWFvGldNTrFox68
FDkIujwoH0byGQ8BRZh6Jn/UNW4NBlZaR216md91dg3vUHoR3Aa7z1DRAIL9XAOdtz/O28yfXTdM
UdVtyDE8//HZ5zZz24iVabFpxHkomn77pZl54y+fFWNzQ+1mus8tb1mg/NkxyMBfbnrx8Ps6oGLU
yptxfv1cNb/LnfyuHeNyi7glZK7XZTHhpEZoyN5QIKpSx5JmKHQcaqaX63rXkL+yFl+i+TPM7H6v
1UA3rkSgVhvU5LsE74XvocptLIGIe8EWPtnztMjXmpZ7L8i1Md8w8+9KHPSocym6y6j12Xc8oddu
4OkvRjXsseLLv/thDUFA+ObF8XJ31/lxu7bttHuplfIwt+FKAKn2UPuXAfvUnVG/u+6ImLPTAFmm
FX9Yf8QsyUGF9OpgZAG3P3iuBp4uZqO1N/PnYWToqKzUYDsvGpVyMfLAvNiity9VQAHFtDfVIdF2
jDIm69gWvSoNbmq4DWZV1d/Ho1ud6rCCEmuEDyrZjgdsMEkAxl60CysRgu+JYDHn+EqoWVIsfD+K
FkOcett549gqrVMiW0rb2HVuhBrRZCFSaTA+kZcJOPGk/3LivvgZwCmgEkbkD3aGo1moALHUpmrR
srUDuJWifB9ltnW1oPw5ZMETAZ7sxcapkYJX3LF7hJ9HmWnmKlX64NmKwm9zsyEAZy+whg+rysZF
aznJXQSsf9fHurspHDO5j5zauemMIv8BwHRuPq5UgLL4Kj1YsgZio8sG2aGrnXn+E4HuU/XN9PAa
m7rNLfZSUyXzovqqz7NcipPw1OHAqC9ch1HRPFGscz1DKOALuyrKb6Mn6wX+GtqdzzBlqyVKvk0S
wQ+mqvCuL736sc1reA2iv4lLxor+5J8KPaKjLsOmojRW8ycfo+ElogZ1M69VetRJcNMD5FZsnE1+
sKbhE4yeFp3cVLG1QdU179trNea5gq/aU+3sqTN42mNN8TavbJDP3AUatlzTngRa5AOPBLS7LM0v
wn3C3MR/mLce23YrHS++zC2Zhv6c2Yo8z+sqienZ6KPpmPeLu7SAAqv41xOIHK1e1vD7t9dOVFj+
hj1E23njNKrFJmAq9/sEhJvu8GHVFvPGNtD6g+ob1HlO3TKSqD+VsfhR2LlJfa7Rrpx0otSGTQAV
zNOz6wsZlOxIDWYFgU6gL/ncxgITm4AvYvPrp3CPY4H74rzLZwvzFgw5s6Mb6xzgulrB3Ql71o8/
Gry+nXf8o9Uqo+hOIU8D54eumL3HUf/W3LRK9vZqjGtzN6/9PI958Y+dIyMQ2zzn+5v2+lz72dF5
xfzyeS55ihjQIWo+DZ95qk7nfe3M59afazptPLeFWmzrJjxHsV7tgjwwTk5ZGSBzbWe4kS4FKEgH
o42CJy8cN4PytEacaq+eWO4MeZDLQdeqnQre5+feqh+Vi7rO8tUfa+bVrW5svEpo+2sTlWPYO10r
j85QT0SK6dDzdmrN36BGU7GIO2w0bj7bnrdRMDLzhOBxMMAf2sg0bY94pt5cFxW/NVZjhWGCVKsz
xX39MbNqcSmnvDgD6lsKuBmkD1UDH5AIgz9WcIKoTr7Mm8WBccnReB4libBwUVX2vQse43BdrP3g
sVI8/TDvMDcZx+IpN9v+cG3SV/VnJyTOPrc2vwR5+Nr0mGlf2zA6+YYUNrxuce1WYr8Hmu3ur1t4
sfgWtKWxvzYpsuCHDzv+92LVtz8ZfzW/NyZNCe48wW/78zS90ghvGoccx+9OpZI0KTHm3WevEK6C
uiD6CyVsuhZ9yGwWIZ26m7s0b0hUAPc9PDtAdU9XQ1MGHCScTPzeh3gWWIfWzf5oF4Y1SCgmJNfP
5gtlVyMzH+Lf28+201QSQhhdc3ttWxoTOCOX6pY0LxnGFhAlcwPmTdf+WRlJI1gbqITm/sYGGcV8
ULJrm9dvsAGe27ky+t0mM2hIfxTGbz7PG38kKoU7rD+vx7EtgU/p2Gmbz761jp4tTKPp4YtN592l
jPizBDx7NR8bwR+WBPiu/tFuHyTtotPrdHPtX6ITkcCpIdww7/v94yIxyvMKLw4m8VO7IPPgXzel
9Xu5DnsT/TNmfte+1RBKKOPt+vW1zVbNKNVshmb92VfMB7E5o5Jy/btvrhFjiDLB2Kbjot61+ka9
axu3BuhjtBs8/3IN8kzYAJwrRXsZhdWcJ4vzeUkOjdgMksp2ZML+SRew5G20yQtMl7yT+d+LzPk3
XuRg1thn9WWwyIaq3rAhjYt377w4bXHdv/vP2utiIi33ZGXgH6ddUUzXl/mjgG/is8n5o4iPAGLD
J/BSbWmrUlw8QrUnpqUbZTr6vH2eOdHZyJ313Ja/Fx3gzMbQzTWzDffUWPq13V7p6wtGde5panc+
+rz//BHWvX8c/a8d533mrWTgOKdpq8+Psqn5v3a8ft6ZIemqoF1CDttoGk8eNxLlpbake9aaePn5
kSd89dzHH54TkWXougs5ne5SYEh/7pVmVVg4UYRp/jSftgZc8lwGDSJ+IAhd56YbfD4a2uXKT2do
cXO7ycYs3829dQfXPjWq/8c5aS1Q9KLy/vOtVMV1i99f0rSo+sofl0pmvkXmVPn9reIwYM+L85Xz
A/HLN9v0JCFZ+B10F5LW+hpeq7vRqtC+tGrxQaWnkRbJm98H0S4Ox3EVZ67zhlfnKRt141zE0W3D
ffTomngBjD0YJ99tPLxbUGqbpXrpByU99N7YITNCHIgrhvLW68DEGMcrR1Qs6QPUxftQc4k51aN+
SluI/VAD4n2p29FLCCPRaPCD0pPOXvdUoW7mRWDUFuaPBMVeM7PPdmqdkOQHov5GiRiYeAd3MNdJ
wKuaBkYCXnAbOyRgLZkDEelHAbmrkLdOz8B+7lMbkIOMmj445W6SPBCYuDfC1lpHcU+AqIddIGF1
PrsaiAlVN8c7GWT5psdrbDLNxbNILftjinaqpW6Lt/Myc8rf7ww9fWlszBM+P5rfRaKa5u3THvNu
Rm2hugnhDFzbIlvdH//YZz5AkibVkQKxz8+vzczLn3vMi1UFzsvEtm71xzafx7sexcw9nIRT/f1z
569bf7atKyXBTpnuP09x3q3yYk7+s+kMINvCDbR4+cdl+ezy51VSWqfeAcbDi+c/l+H3yU+X77NL
8+pKOKBcFcj885X77Nb87rofwNFkZZq9c71C85rr5p9dvh5rHNxD1+3/V6++drrsTUhZlelDDfp7
t/44Bo7llL0M/Y+/nc5f3+W8dR4Je1ckz0JGIDwxadKEzihQrZq7LM6yrRyGYWdXKYBhs2WESiny
c5kr35p2kL84wcKuzZ9hFOM4wBT5KSq6fMUcVT3lUV3tS58Ib++aDVVXGiotvejexxqDtirqIO/F
Gxh+5ofRTX87z2zuTZdiHSQG8cEzSyyiDLj/bSXGR/Du4PRao/nRkOqT08HDMHx2Qxm+eoSxl7Ey
tLdQQlyoM8RyCAPI23nFvAmTnqffPZ5Unmb9w8L3keCqD1orwmVgiALzOB+4SyJvbfVdez93a+5g
Y4cEfjlmPGB12tjyXSHhuTCbprnMp0hypNrPp41ZU76SiTSeMpISeCY51k/NX6pDJH9N1w1Mt/M8
5KqxjGBpnNGfjLu+89NtYWrN3Xzxay8p3oo+uLteJTNeYqQQfVdCkhOZ7sgHYTTVOqpy71AHtndw
SFSspZN3D61ALC2qMfoOxnA593j6XskZkHXguYi0I632Aunc9WUo+wIP48bYEciMd+ogVtjU5WcY
hsEOMxqirUZbLija6p9dtS6Xrayxb9O0W5xnkHcK7rF5gim54vuoWx3RLJTJrDdjjtRoRbJP4DBa
3kOveeIjLeJxVQsLRBaDo8QEPqh1UUUFKU/RXJpwyYeuXjvSUfY2N+w9D6x3Cucp31Hc8Cw1cGYx
zhBVJSBoDTJ/G53qLYqZ+jeg1p1OTTcULaa7JDWwDNP0GhJH0t1HZrnHigJH8RiCd+wAYrN0rE16
CCRrHw8fxPO+gctJYZ6ivlrxTIyWgRer26xNtOesNjHbMJ5CSTv8D5IH6psmgG21QZI93ufVhEFG
LnfCSNZ/1PuRCkQj6gjCMh1tU/GsWgJotgMD0Bts/IvRuLsSu0GMlp4k9ghPArxLkA3lQ9k33xUJ
W9YH8HnKQ7XmQWuUqzYo5FIMxUPjDtUtQiEsow2l3ZhYdKKfDsgJEX19s2Wav+R9pS1REHXnKi6S
haVDlqBjykbWjX3XJ5m6qFsZvLsIULXWrx6LiZ6idY7cY6Uk9wSTtKUAsGJO7BVjYq4M9pF4rHGa
P6EO7EfuwGeR00cqyBZtYreYE8Uln3guHtf1JBj5rI2J9pLKu2aiv7QTB0abiDDOxIYhKRXFzps9
MWNG4DHDRJHRwckoZVXyB8/jU1v28akaQMlqEfKj1B2RIThR8qLqDAM6nzCuXh6zVihHy1K6U2GX
PeOBRzcnGmfCkHhJ0IOvyqSGy8Jw6B4sWYQ2A4Y6KvkqU5UlkjtrW8SF9yKS6FJ2inoJczToJuWz
ll8MC2HE8a6vxhNpYrlEvBHfVE2n4LFJIPSUUvDe5Eq819Wh+07oGKf2SIuBlVE2VCTOt1oLiEZU
OpTuUacW39HNrV0DXQ6sTLvlLqEs28rXlo5UwzvKp2xPjsFCRTh16QAcOhA2G8f2v1Wxs6iSCkWY
lVD+ZjfGndv3JmTpoSF4qucXGcVb3Qx/VEOenHMvtpejlmAPqJrJJshBZsyXqCwDsol6UKyz6WI1
k+WSkH56SCV5+aLk7ks8f53mzXiPFnJRQal9QyWu3NgVyTLASdkKCS7fYUtZSZlklyDzyrdRmhWe
UpEggmbmR0NUIFLNYh9XSwji4kjce9VT07GOqerfgbqz9kEyAovGkCn0RXOHaM/d6YWDPWljr42s
TF8YT43LbjD3TGude2cIXxImve9+LNwFMfDyaPzX50RCX9Om8HdqaWBIkkt5Fwwi3+dqgWSuKuql
2ijZunMZEdawFpaYUje4rFn5Hr4q1eKBuLNb+6gERn/U1WA4Au80Du3wpPP3xaiYgGqZe86+yovo
Fh37SuAbqQTdSrOy7K3qHZB0RYmpyrTYlONFjoQosdQrtppR1zhXyXSL7Yt/UQhTFyO04X4Qj/NL
OjxihITV5ZA5hzKKjSfqJbjtJkTZqoxrgu2RrIol/G65bcilLhGsFqdx7JctI8O905XGkWST2+J6
6oJAgRZtdP4LP51gMwTGM4IXHjg5FDIKHIi3lVgyiqw012kbmHdGSwmuZueY1Bb9QRd6dyh7pTvU
YfIWFPZrSQaotU1qK8nZ3euqG9/Hk3th5dxl6Eh3Y1mG+8rObAw7FfuevA2jARulrByFc5/r5YPu
j+NtJwn9DMpbQmIASYXhBiU5OKW5L2IQoHZcrk1k62sG7eMGAxaMaEpVPUuD6U1njN8MCgwXpjk6
t14tFFxTK1LVef5q1RDouO+T33yppmsHzbFcqlrJpcp0/bqo6BrwWRjMk+4+Lz3ufZa4E6FLTSNJ
lzsjUW8pISxzgPhDGD6SlS4vmTECzdb8e54cDzMiuYM4fY/DOqbazW2Y6v0ZqDZx4uqWvpo7hdvW
QRNNtLZSWFqAq8hpedgGKmmwJzR7TsMcPFbJD74U1bH084IK1lNMqpbKR0s+9nH0KFssyU1VvA3W
C45q5jsaQG2F0KbZW35ZU0JtcBMq3WxPaaexasguQSVte+z5fGVV2YpzmF/w70YMFj1HeI5iWiVu
xwr6BnQ2/c6vbxnSZZvaLQyKWycrnyB4tLKmezO0RgLlVYLdvMjgw8yGdgnWRLkbDW3dWk3+OhRM
0YwAJ6lqwzmO2En47orQtHWT2wURhiDXT6hrtJNdhPhTWCRdzEwrD1pjDEuXROdHSsa7raSzclw/
WMU9lWNKVVqYhenR0vLqCIKdbx8JUxCI0ggz5r4QfKu+vWyoQdpbXmPcRKm6a8ZiWNdAHk41sNp7
q4dN7Ri6fuviF3qjtd0iiIbyPS+prUkEuUpCvY9cTLSwYZbtUOUnm7xRzKNPeg3JOXT4Nja0nVXX
QL8w4tgZQfRBQbf/6NjlBp6DciDAHp5d8qdkfF1Aml6uXOIy9snDD9FySAAt9V1PDsgRxbkwzs1g
mYe5fDVo24Pwas7dnW5vTpg/EWw/B16rHfwSM4xOTyiVz5OMHFy3xjB92LSunr3bBWI1D08w7HLX
YwgZ2Cw6KkGbZt1BwDbDELiCOKtOGX70/KkZ1QXbugvHI7Yr29rpgRokgJ702lLPZXpQmrrZ5g6j
fCeDMViqFtZ4FaAQWOmL3NTzNUUE1T4Ji2QbW829UiM9LypNnv1UKx4jYqXErpz+NrPNYpEViood
x+SjXSTJNnJDYBh6Lw+KDrR0AGR4VMjYV6V5hhq7VpuRYv4AMkgcQwapY8vb4GSg3fAYLLlhuQ0Z
MsVftoDnYQbWNjJi7p3rSrxTsAkQry3HNRFM/cPMnG9plNwGiT88xNZHp/f5veMzUnBDUa80Myju
Y5h2a1x5sBGk+n0rzZzwnZLuazAknZtg4YBZw6r37e4QEwpeF1704ZaywPs98XCNgR+Lc9yyU6Sy
LxWwsCN0u/zGDkyLZNRgL1qqTWAnO/VtLUqxrNvQWYYtlmkIM2PCAYbEsIvaFtv1wYpLD2NeSYTb
zm0gy0RtzAl9ogK8WqWN4t0NeN3i5/uAWwU8/pHa4a7EhzsA0LsUCDFuQxl9FLVh7mQDJ8P0ZAeR
1HEXUggDt6vgRzGE1tGn8A4DaLM9VQWWIVnUjwfh49VJMRImArgp3/kJRMAkDIobpx4YXE13pzRW
jEWDC7w9OXR6SwwVw/Wo2eIBAP5Z6XJ8+vx0ql4ldaapTA8UX78dGAQ++Km16tTMfbR7Y02soV3q
HQnsgZHKDoZYstLi0XsbvPyS62jVHcUeTtRs4FKJceDEBg3uUGzellLTb81RxR6VhyqSg/GnnRPD
cZwBLDbu9GCl01WD4azoT72P3sso/HGTlXdoV/e5nm4lJcav2CPyOKSKcy0UMznwRevYABW7Qe2/
xV7R3DVq0Z2gFJ355hmNA1d7JwF0oZp1+MA4jCrv8pSoQYxbsWJeWh0XwzFyqfUSqX5QxJvBrfcN
U2cPe9UChuKi6uDYl46evBOLo/OiOiPY9le69+x3XvkNaxSUik47rFN7wDQDyQrVyTynE4mBFKJq
QPSpJEHVakCszMjY61gR31sE9U6UPL7L1queGY2gj4684E5pQmYZGk7lVk/VQpW72aHaU3JtPHmR
JohZkODQ0Gk4iXlPGRxOfwlzN7i/xq6XYYqTrxrZFCCY1M+Z7R5ZbLvvu5A5wPQOI16bIYk6NQ33
alnkldyP02oFnPf+czEh0bPhyb/2RNLtfcYof7x8foY1SIE+pHWWSdx0+46M6+RLpHXkIWwKVxqx
tnu/YwKSqVvD9u09vA9lGee9cjd0wbiKUsu5jTUJyNW+M0Mf30RP3Sod+urRxhiPAv+g0LSDRhHV
Ui3hGaMIJEDRqytchtulVneCGWxLPUqUYqseDGwGde7oqcdK6OYmNcO9QON2zvkv4qUDxLyu76gc
lKdUMkdzs6zdxFixQLSZBL2xYj+DikONZOBYmo/xySypXosx7d7hYg3zFtLeIagg+xr5FL7E9LtO
/XPoDP67lu8UaURHvXH6Gz8dh9Vkw2zlfbytXLc9Iodz8ZuZ3s4vcVTJtUVubEqegqqe0tNle0Tn
xkijTIP2OC+nFJekpWFvKxSdrDB8yLaG/CkiwWJhZjynO2JIWKbVaOPi5lhPL/Pi/EKFfblUVLNZ
aL230T0VEyY7AzE8vQR1x7uw7pqbLMAvZlTLkfK6aUwFsG7hJJTcJPbQNtcP/axCLtoMqwxJIsTs
ZNgZCdWPRgnC7SbueuvkZN3aakf/rqBaqbSYYzeVahwAOhiH+R1m7fm6iONf85LnZObvz6fNvm77
12c6QyDsS6blxFMPvtuWWz/XkO982YWH6j80I0I6H2sd5sDzzv/fw8/dn5v2GvRfkZJgn/jfp/VX
Vz9Pdd4ht6YhyLy1WdneMg0GDJH/6uW84o+zm5f/V9vXLohy0esG7IG/GvjS1LzrH8d0UzCCXYf8
vhzyW/yRjG+mEnc3mplWF6sImI9l9oD/0JC+a75CklAY35qS8nOoh/GZSi0Msicw7byrHv6gVl15
T/IcKzCqIQ9ML9W7LiFONW8QNt4hCRrvuTUdmCU6/t6K6yWPvle+zxswTsUHWxnTh2JQa65iN677
plJeCLVv5y004gIAwEPrdsRih7EvxeVj5iTfnGJp+y5SswjFaA4D+ZjEhX8uqfa89i7AfyIdx/CN
OFG8drUu3Pthl2OTbRApmE69yhpsIorkyczMZKvZgbGxstJ90qL2bt7ArUG1hJHoL43n93tzyAwe
+LbzNjLwnK+N3vYjTq48C5Kirk6hwghx3jVOHrn5lLg/5cmqqWR7aGNCgFjlWNeDQwXeByohe+ZX
TOMIjW5H0tkPUR59m1sw1OpnFg3Ng0YkaofZobEeGe2/OAk/t+l7yURAHZzjKLcTeOiQdxWlz8wx
P3zmRtMGwUCFZqoI/2glwjjDc2uulwYgwhJwvHirQh5gY63le4e/1IVSE8a7066tFz4oZV4/odQL
tiGGB5vGasanXviXuW0CmoSqo9K66HFR75W+cFaYrg5vvh8u5y3AnXOREtmfA5O6cBhg2ZInPYZp
0fAqPR0idaC8+hTSrL1CaNuQx9fT0CRnagUxbZ0wZhxDP6dShJSqVBh4pKH3gef93ohs+Zy7lL/V
dlFuuj6JX6nvX80bVCWaYZNfyzGyuTZhkRnUjQ3uR2JhVWSY8aPVEqfw3J5qnW7U3u3mdl5PmXa4
CtQmPtR1HN/jPEBWfN5xojAjgHQvRsiPXO0y5gLTCr18SvW2fXfwbVlbrux2aS+qxz4Nn+b1HmWm
qNcb+zaPRuXYaETKoFF5H62EYhb4zguuPPVGZHpI0a6iPfuesps3cO0ec+C+cE/oUJyzGlWU407X
hS/mNvXH9omInLXFoMVg3FxnbxljznlPL2jaZdvL6GhVvXt0XeWhzNxzXorsIcuV9KEaMdJVPIhb
8yISWP/Q6OWPeen6YjMti6tRHq57JWG0DzwIj6ourWIR5/4l9xldlVObkVKLbRLFzaIVxu9DuAol
VErJYG/aghg9hf+60Szn1ufPTP++LUR0P+9jYq+zajFqWc0bOChgLm30/bPLVr5NUwqDhVb1B24X
zUshuD/0efrQUVBwjyTo/yg7ryZHsTztf5WOvmcWdzAROxOxEvIpk0pXWTdEVlU23nNwn35/qGa6
q7I3ut/3hpAEQoDgmOf/GPD5rH0pyZ8+xDno/e1tFuMdo+Hpvbm99QtGo2nBRa0pfr/I/Ookbfas
2KF1biyF6HX23EmYslSTsfqe9wi5pfSaNu93t+8krfaUKZW8NAJrIKbTc+vVviBuLo95nfcw+PgS
go1sIyozWNNktC+pZpBVQ4LF4baPSohNEBfFQ+WP3VWCQN++ZKEgOASZiXv9/CUyB6fVpKkatwcH
G3SMtasWnt5tbW2eGYiUzz15oOfKnz7fNhokCDoWo6p3exvineu1RTh+P3bfyp9atOoXUbf1E96V
i9tWulXkdNTMNKK3qNcn6t7/WaBnVY+TbKajiOxy5Wacx23tbcUf291ejTnPu+wNor1+30GqDdA4
bu/lCHU5jZNw88OH319WCnhcmeq7P744+zAAf0WnBM+nu2DeYTK6EnhzPqSmK6JDJsdVkmmoa/74
Wpg12VYrk9c/jvz7nsBCxQrdHMO5D18R0sRQOB7b77tBLaktHMLWPFKCvCqglJDNU9ScqEJfK5pX
oGEcvabSM/VMvbPcMTwC4VgMvk3/VNMjcQvkS2a/6mfclgK+VPtbbZDji1nEHrip/TTowd4oShJI
yhZTd0m2ey2C9nxb+H3dnnuTsMtawsr/sCJJdILWG6F8XFE4qGVijml5+wbAe3u+7cpsSDmdqgJI
cP6N22e3Vxr2rIRqmgzTf14RUnlZ4TiEb9DPK9w4RqcRkyL4YUU1Qm8LHV96f+z+tkleqxLxqU1p
cT6t22e3xRSSfSmguaw+rIi7ksDCsq0/rlDqSlsiPdBWf+zl9grUjrYHX731hxXqgMCDXO/q4wqt
hfej1RVzx58vO4JbHDw1jWs/r/jjIvopOp22tNrvK25rbwc+qnPUfD3ThX7eFQQ04JIG/tEfG99e
NbMA25iM6eOKvp5To6Jw9+ELCawJqjHy++dRjkwqECGEOBqAe7i86cpVhvS+jxBmp1Yb3/f+LVxK
C+/dmIxWlwncJS/0cuU3rXvpW4UqGFMZwi+dmoS3TFzcLmhXLlNLUoQSuUqdSrv0YdStXGLdLynz
glWvif4SgInya2F36SuevrRSmkuvjxPbOdUlyA2VX+vLC0xYjf2Z2aUn2G2FEiy59BPV3j5QIn4t
Eawt8ErQS4skAts/KwFgITly7hm1u7PqW9M6U+Zw518T5xy4iHMLDHThRCu48EDOARFvuOf44zlo
EEu4sd8jsRvidYrQ7tzX9Mg8Re3Z7UxSYeOxPucZJQI/xU2i75ti3cd5fk6Dtlz3aZ7yaypyM2WI
z3lj1+u0GsMzatdm7ZqjckqrSq57q3BPbNKtgY3tU59O/ToNNHHqY3tYuwFclSCLJ9aG+iloa3VN
tCPwtjlp69QXA7pJR1/3btrzijq80bsR2AyYDXj6MzYJ0IDCgYpvXpCBl6snf7LfbutsSNJ3qUOT
Pc6bYktDeiBx5svbWk268RZ4z/RuX8XYrFn30s7Wt7WD47qeAja2Qc+u7cO0npa4IJszetod1MG1
npgrI4BqMnzj57cUiqpF0qvT97dMVWdJm5seXVnZT3mV/kbErDjetk2q6I1ZaXO6rYvt9rkt4/B8
W2co5XUKS3WrFVGyaVM7X5cljHw4UBYtedjgkmi5Ylz4+J8tCmlF61Sj6PXjBkZee0lhdAdYOf/Z
PFJCXuK4tXMU53Tbz20RjESNMSugxDlUpATftvv+Y9+XiA6+UhVwNrfNSTvmt+h2UVMpVcbfUcpj
hJHFMuuj7I08oGuJEedjEYXDvkzVeJXMn1ckBzuJFX9qZiIUJ4Wuzs3sV01eQ3Ky3nTNtFc9tjY7
BSP0JyvAVnH+nmVMMaqlJkeG4Fv3Ki7CqNX4wlhmJqpfoz6nKBJOE4YxSdelXm+q7kHYvbwQsK0h
DdPLL0E83ZeOVTwVdtJtRQt9TM3D8cUNGQvfNui0elmO03gq0FoeUdOI5VDn5Zd8xCUu76j39MaA
V7ULOo7v/mOvFp9u3yxqcsfKUvb3QZ7iKpBUtCdO6r81pC3Ouy5xy/D61O2p/NDhlXUEXzlsyyN1
r+p4e5UA698ZkLR+/vj7298/CyvmdFaeoLybPwsUnX3Mr6LfXzXNBF+ncIEj+DzV6ozgwt/X3rYT
nAsotLL54/Pvv/P70TSVLtfGCB4S9Qo7+L76dhi3xbyhX/tIs9A//bDy9x3cPtNwc/EUo1O+n9XH
YykmYzxYGKJ83/ja5Op5JPT6Xp0XqTZRXreyuzxP3inSRutKmBS2qhacKCVR2oAvEDgppkfMSjxM
IVfgWgCCahtcDam0WPWOzPKUMLjePiuxSPNi7B2pz6lPWKUMPdMwH4mYFhwH1/gmmENcKC7qWzkl
gtjLyX/QRbUjPszcZPApIBhFnbLwk94rEVF6+Eg9kfCUrIco/+pmrrNXp3A45ZFu7Aqyl2sYAWqq
3cErAQ4qLfh9Iip6FLJkwRXk9Hots5XPHUOipMaXczKKfiuj6tAr+PaHSTfeB4TNBJM+XNB7Ydws
rGsQaTpVL0KvybOA2FZRXUxlRjJw1a6ypNJoTrE0iAnq2PiKjDeGXxUrEu2SlYxKAmZUZXjoO2U8
YaV5VCSAejuO/VUz7qM0ex2kGZ4V1y2fZUu85phH19u7KNwov4VjbV4abRzuJ2dML1r1HuNOeKzT
8LEfhUJeFynTeUsuaBK42mvQDftsmGlnVlDvdAWOqVkFjWcHcMxVTm8FCLAIVWe43BYtCMcJVesp
HETxahfiGRLBomSMrseNODeMJmHa2s6eAMF+RQVs3E5+aX7SrGmNgeZzNcBwBAWPfEaRfkIQLv4l
u6TqrRV97T6kinhAUlIUiHY6Z1UiR1n0SukvCg1TWDBJc5s4dA0hYwEm7fWEVQR6srRCM9caryGu
QZ4pAFDLai5hQ5dA70aVp3QwjxJIQr/CkT8aWhQ/2fLRNa3kFId2ux9y0KEiS070rRsnUcJT6Yr4
qirlU0Gq510VnavhIbS76BMqYoxWm/0gEAa0xRxYZmHvPSOJWj9h99yb1Z3qrPMgLsnuilWiB8+U
C4NjGnJe5MpEzwmzqYMzFTi+ui7aUhKYPGaLykYMWeXlSQMrGPxzW0u/RP+Pbk3K0V6aEgZtQ5/s
95F61zRGT6SzHF6I71rjFLF0zSB4N7P0XXMnDVNyxVq6sYdBYHqXjTaJdBTJd11FFmEFTWwlQT5W
N/OpDLwBoc61novQGeh9RsjlfdW2q8gvuuv8SSp59FQhX2NA+aMCdLWIRqmsRSI+96Wm3qVlaaLl
Wigh9JIyK7HbDBix26VgL6Hi0AoSz62hajwbFJfVaCy+OEFvLTpcBval0zy7SlKcmhYSUVP4KJCJ
HvN6HejGUJhDD11w1Ww729uh3WxMKwjvqGs5Oz9v5QZ3z0UzV7/r3qH1sOp4r5C2fPAhLy1J2bYX
jDLktg71bBtE1YDtD7DHiBj3TU2r58kZOlTsroHBTN6fdKK+NRo4XZm2SZ/ar3aknJoo7qKFOvnb
uNP2NnXOR+7/YpljZkShNki3kSH7u1zN020wv0K8lFL77dOdEmR7JaA+soS73N8pfXkWatLu/EL2
GJwZ9naomcynTVOhd4970ttqEmelzJedGcVnqjNYY0CJgATFL5oT40Q16ad94Qfukkk/Fq6Up3xk
ApsWAhwjBD0B/0nGZYPzwFPI1NCUTXkwZrVfhLs/0YoASbaTOnsTz5JF1WXNNh6cr0WXExud8Iyo
dbVsZ9+ivH3tw2qnFRWGee3nPIEnOQq3O38fJ8uzpDO+BFWreRnRJZ5bkx2YtG6zC9SSuL2GKK6o
6a9deVcWVvwKEVDb6oIRroAX8Rml16wntJgr2g4wm65fiaGxlhAi2g0j7BeN6sC1Cu1PWYOknrFK
y7w/U1djYo/YzRfi0U9hnGuN+qKpo3LoTRT0ekbcgtErz1bNTdolZr2Ea/mijKV4tiP9VdiQP1V3
5pIohifg9Ww6IxQP1Uze9934aNsItCilnqRinoY+0+9cS1lFY9dQAx714wjv2wr1z5hgJetM+nLn
93275DJkW7VPcPkt83Bra2qEQqEz7upUsMjiK3Zr4bHGYPEhaw6D3XSPWl3s8Lg3llR+ECZP5vm2
cLPqzml19zBYUbxGwo2r/RRVF4UJhGejj9vZNvNPp/hNKeJvsiO+Nvf1L1jF+fcWmfPpwVRa8XBb
RG32Qt7FnU6WBzpIWGAtuZWfKy17bFUZrYZIt3dYBLcrI4yCjXazj8+c+5xXO2Os8r2jdvHV1KCA
h4ZjvEad+pWpgPOl7pPT4Bg+tH3jtyA0szWWpKY3B+VcByX7plpw1ZuZzZL2+bemDsdN1tePYLYq
bKvwqCLJ3jEwTvfDjEnSMWs77BlR0bnNk1mHYi1Kno0wgQ9kqEJ/9i3jiO+F8kWxceprAxnBJILd
uQjKRIMCo0UXLClaov5gijWTVzmNjp6TCAd9rLOvDUwQDM7cT2U8iNWscnVqKo6DolMH6AUxp8O3
WmrtzpZxtUMTvTVCN3kx9RK5BkYXK4if63ZmYnShG6/gCuEGIfW9ntTpcS+splnplEghYtGVqklw
qvMkvqPZ2GmJ5kDB9e3F7VHqA/OpGXukfLOMAxQRLzdmB2WjnDMZOnsriaUXjH71kIh4m9a+fu/E
Q+OFgoEtQ+VLhApyPzZWQ4kPfhBE1uTYqcNSMt9A8nJS8Ej/VBhz0GeaJ9cuijCda4OVDdy2laiw
PFf0yyFxHtJJFCdXd1c3H1IHDPhRy3uobYl/CaG+SllHK5mm+wh8mojY4FVo64ja0qekrux9YODC
NRWgpH6nEmWdZYJcP2Fcq2JIN0E1NHunDfotlt/tIgdzXOhRlD1rXevvNZVQ2T4ukUPl/Vc8gZj0
u79JrQNYTKtNw2GuhOyDHb4OFO2cxnkp65MRJcUx1I0VtbseHl6Vk6PoTuve1h9wHwoO6PPjjRNg
GpBEGiijOdaXgUwQb+wgIDuRBK/tSmubxoRrAvCknqEo7pZQHNy6ocdB1LI9+ND5pcmcfRtJUO6m
C7eKrmAk0sQpsbfM8EJVfXSgOq5mm8WHTu6F7e5NxwjuW0uWz4ZOOIUDkEFjNCqK9ZqZ9pUY6zwJ
P9uwC5c1vhTrYSxnSq+OBphMrLisoZQ5OYSepu89pMzJ0c3f6jCvnmKjq8lnxpfttgjNRvsmlG1C
mDeXRxiMWJV8Pc0PLx3d4MUmFJjbs3x72xW1ucJm7gBbOX1trNqjvCQewtLeTy7+Qq1SRotCiVKg
QTQkihyylw60tutr8d7YkZeiRPKUrikZQKuYQY426vD+xxdwfaAaDRtyCRp0VSzSnnjgHFAfwZoz
zb2y2N1e5fiHigD4IbbDB2PmvFK5VTwYlDBoKu3R6vsDkxf3nJjRldtMrlrfre9zXCAnXaKjjX2y
xh0IGlLJYg8Mt9m6sqh2JPh8gwgdXW2TApyp64K/pY2uzH6dExGV8Isyz3Znb5GoTdetpqjoxQAv
7Iz/2mihxZXU3SPYaL7TVNtQye7eunhFpGJ7URqua1snmheE6ILLWt3HUS2/jod6NPudL/E/nDpD
OyQYY2yC2n8wZ4Jvj0PyAfb+stNlcTf60yIvLPFAFOlwNsW4K0cy0YIGQgQptfoRM6iaCCLF3lFU
aSPXf4sDPVgZ9LqY/dXaRVDUXdiB7L80fnxOCQ/clNzByxQLq3NbPVoI/NdlUDZrqZoQ4nuRe2Ok
Poa39A1mK46Hlers0mj5B5Q8itcHtvpKPQxAyy2eDVmlmz5Rjq0+JascXdJrnBYrZq7j16Dq9cUU
kPGt+yEONIOINyQOD4shtJNnIk+HvV0zTMnoeHUd18yWRjbrbfFJ7wH0JO35HcU1/TgMHSwfGNgT
9JDnrh2xACwRKWUk8XhaZshdYkF9w2zc5j/Gbyjs2ifZ9G8Mqvszxm62Bw7gbChorfRWSa5YxbgP
iR+CZgR59hUM0DjdFvjHyjtMzSGq0RlgjlRuGuQ1kIVSZTupLdSwwETlDUtlhXFhD8+az4TRfybv
WgHU83EES+1npTOVdSzbZEuBs/IbOLXzwldsrHE7VaxCd5APkvCMGibBCcBzHmRpR7uPX1qzBsYY
tXZllybhfqFPNlFhGgeGI2JhG051cNM42Cm2w2xmEHNgcCeoX7tVG32Ki5pRWjUQxWzo4zrW3Rbr
jojsHyc43ha9kn9qSOhZ6VFd4/9Yji+BMjcVZnk03SE5i8Q31nob2EenpTNj8DPdmWVbrCTuQDAB
ncHrcz98Ylb5qWj1fOVnuVj2dVU+N4Qdei6d7qJs9dep8aOzb07R2ZLBsO3H+i2audJ5HDZ3pVG6
i6CHdRMU8Xz7QePJGqXfjvmENm0oTmQ7xlslhmQSdPhZVqFmeVXP0zs294Z4kCPyFt2txD09feoN
MjK3iGnIOgEENbv8QglovLcaclAcC1pZYtkXbGm8VLbKNde0ldKkxTGmCdfUcMfoEqocnc7KdAb9
IBS8XdCfLG9UZbVMlZ0ZcVEdwZgxtvThfk7qGUWAQ1UNHTTU/PDQqgZuRkZGb29PyZ2s810reaAm
CJzrZLa08oNhTdwkYjdjhPHevxmECD/UWUe8sdGjCaYLe0XSEMKjeoWT9TVIUCJqJmqPHO3YMcdV
1VMEz1uhQQQQ5VCvCtd44oIOi6wqiFrq3mCx+Li8RfZ5llYRe9s8VYMxcaAEOma2oGRNONHJHRG/
IRZwTxMp9fTfs/1qW5I2leDdRJ14vEBA2BVz9JfUM1jgMyuaAtmyCZHNlGagfWFeRQ9WyFfEId+C
FrZ0ldQMaU3mEFlcXytV9XdAe6ch73vcYDCqVdBELEyGDYcMwV+kNbAGguFIjol/xeV7PbqD8q0/
yHC8kPRdP2NujS8aidVGF1SPStj7F6OYHihfxKsObPgUj5uhCCX2o1F/n6mZeFWmsSS5Es5voub1
Ou9qeYfFseUNMYVy95EoC/esEm68SIl/vqf3ISBdC3BKyxejpNXp9a4if9629w2jK9qedLwaHTVW
VcmwevZ1qI32JB6rkkEJ0d008spoLIZYDB5sMmMjVVlcbF//OqT9+CnWo52TpB1Ms3j8FBGhiEtl
iI2kxYzjxs6cTJjh2Gni3ENRs6ui9yhsk0+JEvtrVKEqpodusSxE3eAV1yHgAzBCBZWLK51GcEE3
tDFzJhyDJl9Dv0Oe1b1CNGeGVChfTEwKPNf3i7XQ0btE4jMhlfZOc1SxkJqpPtSANRjPDLPJXF1j
YliReF+gfiJ2pN3gpPqtNuvoxejBqKV8KeTsehZD5o+bUL442uBscmK28d5TkiUMZ2vbKg4ZIag2
NpLfvObhPc0AZWe32ahaMZ2bynxsGKgQwz1+BoY59IXt2X5RHRQBjqRFoIL9oL7cTL3rEC+FySDx
fLCKgxIVlpdqSnAYJl1dmEoQrxuq/+c+abGT7aq5WXW+zhb9dlm6741jL6b0a1oN4WzCHD5kHU2z
W48IOQL1oMsH2y4wtR07nLnnZpaJNYBSJV/7Um0vgRH9NumWlw3PoQ0+mNlhe58KJP5yQn3btlgT
aancVGSmrhwqYavST8D/nMy5ZmNWenUHw6mQSb7GWIJajVKhmJi6s3BjbWuNycDU232yZEUtQYpN
og76vpymF7SzyLQxkDkERvWs0CssMwcmReGMyjluHHPfONq0xD/aSxILbEfpxLJozOckyiBvxERX
m/2zg43OF6XVj13tXIKyuo1Ho/1galtpD8HhtjDsGvqSW97lojZPhh69D31VYzlOIDjUPWo0pXkg
Aby83BYaaK2hK+XJ9qEs2YGzxjXPP9aKWm38EJGCVZrKxYfps6HwI7H48/Q2lK9tmy7dGksk5dlW
R+vBjabkMY/2RjK9tUFo0HcbYNFVdMmqsFghK2kuid1/CqQRrVtFyiXkpunMWOtQ1bXtZSifJshB
lzE0hkvvfxmElMhY6IZIgdsHzISxJC64yn1Vrm94S5TXVPvmup8S03SinImWWoC5QW3F2TGUfoN3
VTwdIss6Z1hqIDvJqCincncbHXN7HJPWaA+50eLDiF6KSVQBlN1EX63BsrbFbMo3IiwyZPklA0H2
6rbSaJWUcpngblNP0UZBC8EQTmwqkpkR6vTiLjeAIy07y9d2bPV3Zr8uBaOMWtUxyRnjVVqn/hKs
1r66YQJvgnISVHbwK3UkQDkl4pDAq4wpUa4elDjf9hbaKmEcsRDSMKaz4wOeacznBudVVTjjZLDW
E6T8NZPr5E4HCO91HkIEC/4q4IzvJSXQZbSejNrhmW/FY19bL4PuYi+Q0pNkEzL9gIxPHBpeA4sj
SZkE7KwWyy1G1GvUlP62E/UJnXj+kI5Y9ekd2pG8GL8wOEeZ4VbHJKq4YQmVpMbTPDRFaL5RgsAm
BoIC7i/RO+oLH6mMGuIDNnOGpO8+4gaGSoxhSKXq2Zeorc94tJa/hdCM9doP7uFgx16WlCu9Vtq3
HDh5yVQsvjS+TZxX5Vz06mFyB0QijW1eK5uCDjq/ShH+ttDSNydDI6ZAqbsGD3K29W78UN5VeEvu
IPCaayT5UN6UgsGjNLFfgehGFMVzn6PfGjs5c/DUfOEmWIA3dfItDY0vkREZd2GEFb3d0G/btV9t
HSucPMdtkrWrUexg9I81kAHaY+ZP3Uwgsp1G2zHkwt/e1/d5P1ZfSd79ZuDB9Jrblb1AflosU9+v
N3HdREd/StDmIYnozNBeZbih4HklF3NBeWmqlkvZtHfvRNhAHYF+37jKUg1rHRFiPawx3dJJDzUG
6IuY2RE9Ii5hp9SbCFRnwQygNQV6AsfpIHVXNQHFbVQDqGB0rUuF/4t5gCODZl+DGi1khUfRwj80
ReTui6YNDreFwC9kQ80uPJZdTt2zHd3DGJXuQZtfNXKCE1dr+ZrmXF+Uw8uETcC+g6NHp2kEj2kB
Z1nNiNaERz9ccb5G52HWjGcS6WydIhkP+BWbnq5ljJsV+DBmbKZ3rTN8DRrUM75ropqlID+13CAp
zHuKP27brMhAm9AHWfj7ROYZxkyIYCNZIeE4SHeAu59pl2Zw4501wliHjBaeEqGkoDv2Qa/ckTKj
VXiOMdhr2dJq1QwElkpNo6nr0tibjF4rhac+b/AuCGzToELZfNZldogbI3gQMQQ2aafKamxDSv6+
Nq4hgQsctdGZMoLF2pOgRhAdLVrFuVwKhxEgrUx7TZhL7cLOf4L+zZ1Z5jZaQvXb1NtEilFWFSoe
IJNaYx2VVRQr4mLYcErvRm3flX1LVxto702LSWCc5sNWbZZUoLhvIl3DdgfFlWq/JkGuHPC82nUB
goqh4rGmcNStuiyYn8V5Ohry50kMBZ3aXFtN+G6qLS5mxQgbAZXQ3wQ//NmGm+xMg1q7qVvCxu3y
Z8PxUR3xlRA5zsxzW9Q3GcB1aGKC7WK9MLbfnYX/66c4xeZf/837r2TT1sRAtB/e/uv01hEe8N/z
d37f5udv/Mt7+J/HX34r6l+OD+vHv9xy816c3rL35uNGP+2dI/j3EXpv7dtPb7BkjdrxXr7X4/W9
kWl7O5LgvZi3/H9d+cv7bS+PY/n+z1+/FjJv570FUZH/+u9Vu2///FWf7Y3/68f9/3vlfAL//PUp
j9r3b7/8T/325ZdVFtVv7Xvzp6+/vzXtP38V1j8Mm4gW2yaPl7/NMn79pefGYo32D2EYGr5kpmMZ
GMmxJi/qNuTnrX+o+J4jQsZQmpQvC8vpht5zXqX/YzZGn2PNIBG4cw7Lfw7z8t2u+ft/yGX59/sf
EzP/ZKhN2JYDaE4N1TEFtRH951vK0i2XpF6FZzjGvSs3q2NcEXStuOLeMCERT2i11qGsF0OXvSRm
mC203mmuQRskJPm23TrUq3vgiGD7w/X8vw7soxf6fGCmEBaniN887to/H1imu5lAc1N4wkA0Z0Wi
g50N0KqlE2VC7aoIByTMOOD/Ft4ZIrmC45p/E1n/0dj7dgxcE1foJm776odjqCDopBb6Pw+rJCAA
xDcAdwwhuk1fR18mJdR2WoYvdaPnye6vz///+uk52E2YhmEiuJ1N2n+IOpA1IZs9gkovrzJKLRIZ
MuXAcTNS6e0mojAkrqxFKe9tSvl/c9p/ylmwCd0T5FMKjdO2bPODy3oNb7dBUlfCC1h28Vi9Ei8A
308Ea4s60FpD3IbmvceBjUNclCBBIFXk+0B/8uzm7wIrb1GqPzqPz4djkd7LEzE/EB//BnsyjKQf
u9LrVRyuZWieRBmPOxTb2jHKi03qtCjgDdydO0ojLY4FC7cBkinRFP7//iswJFTDEKoGbqaqHxrg
zk+SXgjReGmj2WgMVXtRZhD/p9Bc54iid1M7C88N+aRbfvY3HuwfW38uA5i4pRNGpGuOYdNc/HhL
4Lbejbajg+XARluPMPR7q4HEHqjk/GRkg/31uX5MQODncNq3bcFTqJHG8OEO9APdIa0kRBkM5gdU
VTRrnD2/Sl19xp7ijpJq9XcxzfPl+/BHW3PyG9EWjm2o+vxQ/HDTh11vx9nQIeQyRhgRRDMsa6pK
izl8yG8cxI4GBRrLSCAR6neFUS0LSI2bTFG0pV8mS12h3PrXV0H/P646lTgY8M6MlBrqh2chLUKj
nGhkPNcWCCCk0hz6SmeRxSaKvNjZxgD5kJ5opKrk3nIGwnSp0msGYVjZPPZ3aTEvhNiXOOC4yFZT
RT0Mo8lYUaF80MSk36SMH7bdNU7FRL4GhkYrSzYSlXTwN/eQMd8kP11iS9VU1XCEINnBcW/rf7jE
NTQgq6ra2itdOSx7G4g2tJK9IZFn5wLKc60Nb+SNGi9hOH3G+UHJs2gjnRQnuJZCEPgyrDX9ORXY
l0da9uZUEXlGMxhrSvtcWTD0lKlx9yRW2ouuF9BlVPHsukm41VOySYNCQjpXgmjZIQhekSiAvsHv
xapOir/J8LiFHH44WW5cUlJUl87Ncj88MXIcNdMcUalWEwS2MshhPYZZgTGyQgVHF/nnYX41wTcS
WTIdvtQiqvfYhj1nM14y4O+yakjF3I85LR4sgEdDN7JDku/r4BNBHdjQTeG1Srpgq9oaUTxhiseF
/qiM6px1EJXrNEM6ipTT96ze3ADhBmg+Qh+IZ3SXIRoTvNd7uRyFFa9CRCtrnGpxnJ7c+Emrx29T
hN9sUhSfpBqdsnT6u1iHOZniwwViOGkZloE6SKgfUyJFiSYlQ53lTfhrooW3x9XtbMDu0PKaEe6e
MxDmuEPwN8+V8afmBXtogxwqYaqmNi9/ftbNtA1M26pbj3SAYo0f7LuY1DPMi+xQ+sqxz7twRcKp
tUnIi2P2T0ExI4vBCxvLIVcc37yWqtcG0tPgdaVlIgO1p4MISw1zu2E6BSHtiK5ntUcmxjazqnBd
MajDX8c6jVr/ZAkfg3TS3udEkG6VFyU2b1Vior0hkZvp7qF06E1iZ8jWuYN9aatX5t/coH/u2SzG
dpojeCINQcf2ITnEot8joA3dAfPP7hjLB82GXxeZlblOGh8OpQthh9ThmAAx2azziCp+Q5bumk4w
8f66pdP+/I8YDANdE+6da9o8lT//IyCFfVyh7fRijII3JE9fIUpXl3SdNy/ZPMKbQF/mEMZuURbK
OzBwshNh8LmjerUAOl2mfUopS0R42NmgtH99eH9qhy1KkBoDEkaq3K9iPvofGq7RNpF/pbDAKOPu
LLj4xF1wkyYhOW+di1r/r3/O+XNDyYUQGtG6pmuYDD1+/j2fNKch8WmE3dE4l5Gyc0Ek7wOpyPuc
JLllCIt5CVmACoMTIZbNc7nqDMrhvQbLwHCblQhlsu0c+zmCioN3H9CYoVVHqnEYKyMT1MtjlQN9
FLKmkimMDeO6Tzmox7oJYsLteqguky+U/TjFS0s4/dwFBccef4K8DOVJmPA9uIWg/Q87EvWSZ6Mw
72qswJdZO/hnOGFXlOxQ2TQc4PopxLx1KqanbCj7hWjgd8eowunIojuKGNErCDq9ILowLQt2g+Fi
TE9vsTHH4FQxRV9UEWF9zaSWrzbEahd19UUb4G91Zf6Am8lqAADYYLNSr1otFytff7Ktofco/MsH
un1Sm2JMpS0zSZd57VOTsFNnWZtBtgsNsblVrem6VmCh5WGyjRG+eTT8zd+q6/xtP7d4pmmCf/Kn
aowwPrZ4mQVZrQ9beK91oqytss+8btChdSt2isJbD9aqA+7plg0aJWpF8Emwf6Ae0kyKvu5Crf1f
5s5kS05l27I/lLwBRt3JBnjtHnUhhToMSSFRlwYY8PVv4rojdU6c+64ye9mJoSLCA8fB2Lb3WnPd
5ERWkUCX0GByZ38X5XV139tW8p2UjAxlfFD1qztiGv39f74mxT+Xa8timbAciwKUimx9c3+5BywP
4EpK1vdmTlA/rZLxBqVU31s6oC9Yt0zuu6Nny3fNoBGLjtN4keU3Ey0YdpNcBXNLh3Po2xjeWbuN
EQwdizJ2QgTiNgFTbX7sZr08ZMk70gPtIj2lwZoddKYjRKQIJoMQ8Qf5h1VQ/JtbzaKfQVIxpSaP
hA9vq8Dt67CFVJu4ze6MFryR58AHZiI5kfs4kaMSiMI8evTdXmJ4J4Wb/6jpjN51bnl0y17nas7H
ULPWdqeiF5oSNbr2WMmO/OIP+GuTHKevSKrwP38gBuPlf1xPrN5rKjvPMPYDYt3G/uUjKdvI8saI
pxGyxezYpXR/pJfp955oi02GOvZ1moAlOZ61HCZ71kN7jomoS6x0q9HbkuqW8aYZOJokNdGewtgy
35wp6w6Gl916ve4EjSIMu27QiDqtssgpjJ4Y4HXs1bVvWY1uzopoGzczeuWaR6OasAX183283tp4
XoJUz8kimXAfpvOP2NHAFElmPST2tPlPb8pWZyx5n0xZLNXie7OjH1bhf1u6WAOZId7T0st2kTLH
7ey3Pz0l83BMYsq9iPgTUa/aPTxtq5nEj4LJLRFejm3MMKl4MBd5l7TTuK2r3Nl0/tHkqiQle6eR
lHWgl/XJKwtyFRwvP+iAGktwJDfuoJ+xr4TZMM1gHWaP01g9DNriBbOlq02iry1z4g6o6X7GWptv
SzqGm1pxFlVxE8nkuVjGdBcN2UUOkBmdpje2ZH2Hk2PrxxrTQVC8wT+qbof4uW3b5Zb5cs4o6270
F0IVBLIDp2Pp6XPiZTTYcNu58THQSaL+Sq9+YwLaoqDrRFg4aeDkjItrf9pnc5GTzzmG3rx1JilP
Ve2mOzETcGCZ806YYPsI9uFQO/s9QUMXEmFwcg2r3PTGKtNvxzRU8apRgzLCjQhr0TCqMNPlvlqW
GRXWsIVE0ZxQxxwWO6NuxpVjx6QfOsOq3mKA1luJTmSzs00xxxCU7KuLMsoyLJ55gli7yHOL/QKs
QOp+E1ar/1ARfumX9SOvc+stqBKk5Koz8jf3kNrVO4ErJGbpmYQ+lJ/80RnIHFLMqUhIz2LtJ0GA
G1tiKRB4rHMaVyE/AdiYslGPAN5Y63S/aVUS6OlEmBEW9ka0awpLv81m4HaEQwGic7Belrspkgtl
hBNtJ7u6wDzpNk7u7AsznIVKt+7YVSgtHskjcra5GH9qMw6AdiQjpMDlvniPXgIGkrg8Qd2+fC27
LDo4Rf5a2elDaYl5C4tu2EzNciT85aHTNYs4oRRHiyhPtS/DkXqMaLMx2Q/R+EXNProQr8m2ddpv
9aUG9KZDxcJ4WmddHOIUmDGxOQdzzuBRamYeOrLeW0mGm5Sg4k3uwASfsD92lYu8cEqg1bA8yX7K
L2hmAzKMt8iF+dm6abiY7NUdK54g1WVh3mT8Py9SzW1y6Bhogr9Xy8HPNW55Q9tLs8vRIPfubbd+
MWPxNI/6ZzeOjK2rBKzUgEinedPOhkBOb3wrZBXqo/OzQXQRDg06hHJmzbUGeFhTTlQvT4iuXqhg
Jh2mhJue0JWFxtBWeDBg30k2jMiNZChF7Yej6/XBGt3kTaSZJhSmo4vYwvyJz+uThpciZ4lpiBIM
p6IsAyolJriKp5N4AC656yClJ5UcDuUEg8Y0RLfpOkhb/th8GnCn77iClsCJ2u+4vAv2ANx5gKaA
ExzTBKWcw23SoolgKeX8Adc6LjS4Ic/7Gpp5/AMjefG95FNy+k1ESRHUaZwHcjER0kcnIXnSWyun
kW3ayv56UY02BkVjN9yClQjj0ogPYhyed3WC7BLh8gDPuTR33tBfoOW8apV4d0v5jNucMXzqbdu6
bQOUPmQNCbiwDMbqcMJnFU7eaSYekCv5VpQEyOY2Qsa0wbnG9P4wtlBzXc2nOUBDoZI01SyylJsW
S5oPVC/o7pskIURsjLmZ2nPnN/gbu/FVG8i7KDRK0cLnFJjDYITIuWGUdiFpMKCQMl5QsVKPsfGK
mTJQei7h55OJV7QJMsXZvVNN/dbrOHq1fDcDkGB7VAYz0Fhm6WUA0JDdsV19sutGC0XjP2TKvs0m
C5C3WW3wnC+haVlZkPCIaBG9IMx6k95IXVLLLhDgKRN7+pIyXMlzH1teOvm4F/NbFr1qLyTa7iX6
0kkv3zjA2FAcfu9cch6I2MGGRpp2IfqbNl/yUOt1btXyecmKCAwDbxUAwrl2mp+2qckwjT/FC4Qp
czawK6ROtekX4yYaGxbxZOqDqQDCpS9IVLH1oliknC5gVeRoGUaEGWmU/RBD9N44st8xNjJnf96a
C/PCZuR4mQGimYE/647BNNmYlv3h4lZkeHQAtbbucu/07quMCjRTFG/bDv06Pn2aN7CR1qhwUjLm
on9RMc2AfPrClDbw0upLXNIXQNUCqC7u8VTImuyTcqQodj2b9ca9IVnybLf4FtQSKQrs+jbriy9S
z81NtkyPg3LGQNrK2uTKCEfpoCjtuK/t/LUuH8ze/NZE9Y1HVBU4QwgvM650F35PWilkVMVhmsqf
w5CC8jJ8wrLwuJnkQwe6Vy/b1gXpACnY8fTXuU1ZFj85HWc375+mKcXgX1aoScvPkl4B17+bB5pM
SSJxgHUZhRUSl7izBAwwxmxetpTBZA7P7qI2ohH3zUwzD9oDmmLEWt0KB9O8ApwBLxz5RR7S4kMV
fsr76TBx4RiKrLnM3DQEUpTaYgVTJfSwQu8Wmv6Pgn395CbssUyMAQLGgAbIKbC7NhCqqcJp8u0Q
Tw73U8vaafGhkvd9x1p8Kas0QPsEaLDEGBTZEcnb9qvwo8+za99Nrf66fkcuJgnMSHfDxNcRdaeU
1UxnMe5OVRdAikZBRdBAreYhNHpn3DCvxasIbiBen0edelKD/92OEdWJIcO2zPPPeHLlJHhqGkVI
7sUbCeo+qBSbKPS5OiLmfbKW/nWCwuEWyNlVtXwH66WIWx8+RSd/0I65bX2bUkyrY4kzXebG3sFO
M9noUyAdzqFXEnVu/eQi+QKJoAuSDD5UHqvdvLKZio45rwUSoLVXSWEUbSBMPlg4xyJuvthSsNB0
gjR5JH53tSLU8lLy+OC540uChSR71lJ0NwqX70H5zq0wM+98/dJ73ou0jHJ//ZtMGhIsrZjOTUN8
Okhw/SRjpDtG7sbIafMT/Z/lxOJs6wiz23jXMgMIZge7Yb/IZ6Yz2qVKCbWOZ1rB/VoK1uM2FgZK
ELRxSHYPYrDt40R4SehaGQuf6zzrnKdw8LopJFLEmZ3proVfbqsLtj3KnPgz1dBPA4fd0SnbEvMC
KtxUihETn0s4Rjx7WKEEstR2KsAQ+D65n4A9vYT7lH3sNjORq9Wdudza2rhnLwkybKT4SSq73OVs
FVONlaoezPKUuO4WAHW3K4XSdm5yF2vpV9/LXTAmJqqw1v3Rx513RtdXntDv2IdslXgsFID4fEJA
rTlBgo7YwNSzTihMXLId3KdoKMaL9zrF3njjlOmTtBEVtQu6wNgoUDR03hcCUeK92x+szDDv4dZY
t5FRbLy2SUOXCPtdVzK2V9xSC+7UrHRwURLKc+N3bL5bBzXi6PW3mVGrfW0pQhG94mzOYhuPenPJ
1XC0cn5bznw0EHFcHeten4KhKD1yIPwCehl9UUyiCYCbo5ZQRuWaoqGKyOe+AqhqJVzcHUqLXeyq
Za/BxEP/8BAzpJeTci+Dv0zPQg6o09x5V7VDsa/jWr8oCXvbivl3Xa+TXUX2ICGqTn8WcYalmjl4
VxbyoS8J//bFc9P7U1ANvXru5OrVV+qrUyQQfLRNVVveN6tbjdWpvo+j3Ps09zYeCQQf7gKStJyT
CKXooUqW8aQGzyOcqQNBkSRhWkb12QCks6WPgdwBxeKFVAt/FCcwJ9YWjRnp6+yiQsmSRIKDSaVe
ReFYdV8MoekbOskvomajk4/qLTbMs+/ASkdS+ZYZogyAR2LARwgblCqJQriGuyTrm20+FAJzS2pt
ce0cPRIfg2nIePSpBknD+BbJ4uxlPIr6nKefvlQ0W+I0KPT2Z26LQDaF3GrczNuMcSIlrDom2Ej2
Sp/jV519Qm6oDQk/5aQZYI2hI8fNfAvdVx0WTS+OJIRvs76mbRqX0gOB7DuhbBkemGVuPzCDHXiG
4BdHRAQr01kCv3GGYywE2zhhu6Fu3Gr1MB7osCLZnZt+W0x+f+mgcx9Vy44/SuITWueCgStPEAMu
zMZF/hmW82KeuOQfLOUYeKahXgOKkkhiR/ixkT+820SPCtw2XAwQpNxkZGVknXrMqIh3TjJhNqhi
+wxosMF9sehMk9Lk3mlMpCVD5Dy6PSmQWNJwmZiqOjt6AyZvcAPP6IiQInVsq6qs3LUt20AMtDlv
LTWe27raN2jX6GPLZos3Vj1WZTOjmNRPTVuXOwo3/4vJ1mMpl6+FHz90QmthgxbDIW3y/k0Ck0GC
On6q6ztZl/0J3rlLvWT0oKPbbQmQhNym+M5mSh7qjqNdiN0l/m6kHAKhdTOPNU4oXIP0tiziRs4j
4PNQ7+rsAXCuC3HURRGfpi/YBdflMr9oTkefdtLrsAPh0La2uZENscH5hPHI4XftkLiaB3wGmnyn
adEREpaedDk6SP0c4E/tqnKkSLvMo2dtU8cmjQa8lzdUxbYdF/htOZrLReNBi3fRvTAKw5Rn9mUA
atu+XxaJfJ2dUhpVbGTT7MyIww2bvNMYMvFpWhV+nC5/5PwlD1kCassVy7ArxGLdDJP+nrmMXbBy
6ui5/RQZbZa+oEL92jh+TDtEn09Ug4e+nyPkrtN3SuYG5BtxGco1an+LRvlo2KULwNbKb7I5xaNY
ynprjLke9MVonyyzG7Zz7cDAKVsZoLncDba2upLz8jsCnBuCFMt9ZUbuvkL7vIsTlgDU/2Uo9IzK
wmvMrT/kuJxBFN/haqEkb+TRtVf4q5Nc0O5TKXSV+aIlBFWKxN5oJDIGaiWKOSmlNw6Fe3D++dp1
yNDOAkqImYBuxGRYd8UyWBQ0Dqj2Ps1gZ9e3YmWilSLysEKRFZO33an1rWE7NAWz0WTdHtsTUaFV
6dBzdc29x9N0i2h4QMulHnuL7Y7EGnOZ4/I7ipTHzMaPTY6gEvkFrhE2ijn7Vte0eQYl/afGcdXR
5pSzyCjL+xrNoryvCO3c5WVeHGb0CvkA4jyfPfOAjaXdgW1tCdLhEWjhn2d99PytbMR0cCrjsW49
9yVPzWZvjhF7ibm5K1rbOQ1IlgkJ+VrHeAjquWBKNnr2DoKbHxoYSeJuNA4aZthrxNc91ZYesu2B
5Bnj7rAqHZEEZcolj8WEJI39OssFpQhW57vWGntW0pjHaW0/JG7aBKpcuk0p8v6QjHUbeIMZhbbV
2MeeFfDcagI3eNLaG50nzN5xjW/syzs+6cTZef0ETXpglGSVa90fhWUpsY4Vw7MULnLkeLQ/z/QQ
d76/vKSO6M+u0aOlLWBmonedLmiNeRSb3Kl0rw9tzSUiAZHdoQ2mPqVO35l9y9i0Nou3vl3eO2Ro
gaGxLgnTV/fzgBcxXYb4rLLsmajOeJn1R7cd4EfYaHxneyBiohrU1nc9/94X/WPUFTy+4MStiJ0E
PJlivZ5Qy41UgNgp75fpy9SLF5FDXk2M5lvmDvmNuwRawz460hactz5Y8okgwpasgJ2davS/y6wc
gkkfjzDN2jsXskxgDpAN8oiYMkNpe6hu+aVdxbfXP9XWjI0CsVEcLeUNWY7ELpsejwfPith+robF
jj595sbpecSfb673QG8rAjQ+tV4e+ilevMSzq+MiW/MQT5mOeYWOp60TZ2n61X0106i3m473yEXO
kzw9DunS3Pi12tXTJ7rhl26Y1d0iE2wEqeiI08Sj72Dmx4rHap6OAeXaQhw6KEE9NG2DnpsBJdP0
fDaJeUwbNDZCppdo6meyiT0MjdvaTr41scovKb0MU/Oz0AcF+TZq4hTDhn7Pixn+6sRgpEqOoxdR
YHceWBuNnaPXP9eU3cB+k60Db3MjZk9ugGcQRZenMgAFb9wDQXwglT29LEYmuYSRckbIThvOf2Un
+3hy/LsWQkyQNU19tOeMdoiwJlrpAwnHI6WxpVibGrftHuEgB+PKBrBGfLN8+I70M4TC/hyoLste
NAQWzmK+e5Ynt4yHOti5VvngLQlbTeYVm9T3nB3iu/Z1nkCFx2B/9YS01cZ6tHjmPSdoOoZhFFt/
DUjRc8PA3o8vvxFYfRccloMyD8ivkwuGeyfQqtm8H1MGoKOGDNbKtF2jhMYomC2Ma/EWiexmzwa9
c4+Zx3ysxhfi0JILxrMXh73yC7h5SihjUUcHd5XGv+16AYGyQ+LNJOedTXURaB05bJ1t7aQVfapM
51Lm1kT3TRGpeh3xjXp8rnLDWo2B+z6lqqjTCcfD4hOBJgEZ9OZzrdt0EZAOn2AU0sQz3ARATg+g
js0iF0+yc3NpferYBY4R+v9iIGdR9csd6e3LnRWPpJ9O9lmSqekV03iPXrffOUPKzlqNxXmcLMLN
kvZOT/3qVA8WWU3S6w+aRAebm/ukQNprFEhgUxjJu8xsxcZYh7W4Ogyy0eHW06pxdo2O/wDpVH8c
0+TVr+ycmAlf5+pIk5B4Je1unlY1fDWYD1S2r5aQF5HTAyojcFJImu6HmI0tLx9z2yQFrHmhHbsF
AZKG7fem0jZ9/zQn09d+LrW97vX20WrJlFa2g/2olTIYS2XBnG+8vW1oXxXKbZyytrrXRtXvMyit
57qQ92LA79FMQr9jCH9ilxrfLUJ9x11RnKke8bX5cfUg6DON7X2aOp+dNCLHvbPo4Vf6XsHyPxKu
8zYqaoTCagAXW4xrTcu3D8AV5g1m1f6uJZMosGo85QNFA53eEjVOHCertBooSzaemEkvYVuWIGPQ
R0MRKTDWprBTFgLh9Ty47nCTbIX6aXq6rVGC8hkx6DUEHYllOInzCFH0SL8rw+FoGo/zhMsqpT3i
syyZ9bvqSW5h0zpggjXuNMeMzkuXfJXs7gC3eIDl1Nhtx0GhFEKZwPhd7+57z/la21N9AMg17G2K
xu3Y5a9qfVBoC41lKlAg1PZT5N4MpLydRps5duIsN9cva/8HA7XdnirPeohb3ScAh3QoAheO0zUw
qgX0c7p+Gdc8KX9NlsJLTSA6YVNyzcnSqUUYnaTf+87FR79mUzlrSlUXO/45WZOrkJG2lGzu+BQx
62a6QcKVzWno1mSwivCrzicFS1/DyAAQ9vdqzcjCPLQckwm33LQmaLmO5b7WhGotM+laJC07a9pW
seZuDUxCXmy851t7lhAq13yueg0jIzChf4gW+J8NrZgvKYFe1yOWRHyxabO+ijWMzFrzv8Y1CYyH
FQaRNR1sXnPCxJoYBnoRC75FiljH8O764yYBY+wpks/eGkZG0T3e4cBxD8WaSJau2WTX/7h+S5wk
r5BoiE8jykzDMfNOl1sG/ZpzNtO02noW2WfXX2x6JPJY3O6P18O6HqBNbNr1LM1rkJogUc0tyVZT
a8ra9S2Wa/La9W0naxrbsuayxWtCW+WA6+jy7fWI1/Pmrydwtsh1s9eENxRR87HISH1z1vy368kH
D1K/rZ9rlb+ylXfor5M79+vLmiTHAgP4iC3/dJnWL+48vZcNxXTSrfuA6zde/+P3j1z/5K0ZdvWa
Znf96/UFfr3W9bt/v+Cv/+Zpsabk/X6l65/+8juu32Zakxs4a+7er5e6/mO6Hub1T7++vV5z+xoC
/H6/2O9v+fh2Mtc7RIMrj//2qNY3/Osn6GPinFizBn8feXONIvz92teXyNfMQoPwwg///pcD/MtR
E4ZorqmIHw/rL99tTrqBI498xV8/d/14Przl3+901SytuY3p9WP7/e8fjsZdsx+JCpHb32/nLyf7
989JhzRJFD6ffv/T9U8fP89+Taf8X5nlFFalxZTI8wiUHD3nbcsYjsV/W7p1+mypx3KE2y2Zjx/y
jq5IT0Q0IyX+miwahvBJHZT8WUuXApmGedDplX2x2XkHpaG3d4Ucl1Oc0GStRz/5JQ/5l6Hg/pcQ
5IPH4cNf//f/5FL4mwXi/9708O8dFP8/Wh4ctAv/s+Xh7Uf54+8WifX7/+VxsHAyOKaOMtmzeZIa
CHd/eRws8V+IbXTdpTsBdgG53//xOBj+f+m6wPeAAIghguOgBv6Xx8Hgp8gdsH3XN2yH1c/4f/I4
rFLCv2p+EO2i4AdNYfKc1f9hJUAFO5uVwwjBmTXGFDVFkEt01x7ZcHoTM5dMMiT2qyrKimY7ZDMm
/iBxMT6q19ZDQPqqr+Ydwzb1D0rUCEDLr0PwZMrIT3M2yEAHmiVu/mgaeM3Yegc0iPpTWlQDkPfm
FilFujGjvt6LqtK2WeQdfX3sAcq4f5DWfdSwfDy4D6p22FBoNLLRDfwKl/Yi4+Lku+Caaj+tNkAs
0SG4NiHQvvqDCPQfRgMUWFD5bVMYwjIAaH0QfMeCvF/Lz/yAsppqagUmOOmY752UTozVK6iXMeKX
ab69eiZT733W7PRTVUIlU3KJ/qDnEavE8e9XinCIexboz3XUhtaH44la6SUlRSO737aFfA6GKibm
mqhsKgZN9NtrmtASx+ec+exNS2uBNa7dzK3+06bJ8alos0DC9AshU9Cm5UNGPDbsF2EljEKZcHSu
ax5LV8uJtMnwcLmmeW8V1uUvt+a/lrG/2Xo+umfWE+vp2Is4vb7pfBSWIiP1xoJov4Df+ay8KiMk
MR0p1dsSRQp9ed+QKmBiOBwzsLDkUTHxdv4kL/6HvvV6GAh9DQM9qYub5+/qKAwy8Uj96TN56+FD
1Oa9QNWaoVeAaWnfrg1Xd4ISROcd5yVkXqybYRUbf9S2fpT9cSCr+YplCPOUxaf79wMpHBoITomf
s2+cJwnh6GaJshFlEft9zc+jmzEzLkMxf1qQMASQi+a9ymIZCPqFT//5sxH/XI5WRwWlq+/grXA/
OpsAeupSGTDacgIjl3bBxeDZGa7Pqb2rXAYGvho/kdprIrzVIA4zbtpVnfEjN5UWygVPqJqMOZi7
uNzTC6+QbPNiLnuHbwu2/yj7w11h//OusBzaAmiUBUsFzrO/n7yhceDbMdULehqvAb18/WyZ9p3C
FhFYrZoubTt+bsy+OaNebM7jvd8zuVla7Wj7jfYQT+xvh3Qq7xt283tb9ESHleA2Rmt8tBMh7+g6
cD/Xa7eMYgPCOInKio2zuxTe/TqwG7Op2edWTviS7zU304KQrOkGRN9+656nvicHu58vMFSXIFIl
5VI/Vjt9UT8GDb+nLA3IZTGQS3LI98k6i4BxcWptcY+JNj3QaTx7rfqxTFF14mSCCspTjal8AYqQ
+WmYTG3xh7N6VZr+ba1Bf4rNhYsRxwtPug/3xlCQ4OsRSBn4dGV8IzehzDRih7iBkbSyRqZYTYHs
g+5ZLEYas6W6ULADc8pi71KJ5KXyxYmOk70jjsQJPEncaVIaWSCicXqY59uW9tU+zRb3mDQx9gz9
XBHj9pN+RWSM+iamy79LZu2197u3YdRsForsjLH8U6klE1gkwPVjv5yEXcrjQgclfbc7r36xpw6+
tRbj4U5IPUQ1eGky+fqf7xLjoxcIea4BDszC5MOmzrsuLX8RVmpJL1TJWI8OiE0eWi9BXnIqhspo
YAh55vPcLd99SUQn2mVOYp8UW8O0+rPVug/0nFzkJ455/M9H9Q+5J0clUOzbpuEInuirL/Ovcs+G
iLAOdRkePJh7d+7owwBb1i57FZGwBM92KtN8tzRvOcmFX7uxJ3KTqDQSfuIbp6vfPHeuTqPBBW3n
t5o3e2Gul1PY8scwddW41TWoHhptwAujbCYDun5WMLG8BrGOUONbbM8D3BaITX6UAs+oXLEp44nM
J1o4/tgtD63qXnDl2XHqQK7r/uQN/MeThTMAFNvAjWcZeGo+iHV1WXXtMMEe9rPyPQP2dYqYkYRm
6mHGTyPnUKa+dYcER+zVjIq6V2CgyvyPVrx/c4GwJnHzrJYAwer+oWpJOT+pIoUzGBnmTuS/+RF0
mVWaw1SKgB241UfaYUU4tGu2sJ4fnMT8udiz/WybnX5kvP+HWxoz9j/qPB50GKuE6+iCo/ooL4/s
YgQISk7q7DvVA61ShF6STKxULCd6pm4IrwEqRoGCfCbSa4/KptmD2bM3szRLpsTKg7EyfraTzryB
701ULng39+J2SF2IJnQfqQF3Y6HVd72GH8Gyeu2SqmYDR+9G0A26LZbmUGZjs2sS7cFJxglkFS7R
1M4YaOXNY2qjo529gaZITedZq8mpybTD3PoVII5VZVAUmHIAeKVR8064WB16brJO0Gt743nZeMni
EQmFzUJt0zVzEuV8XpT1SJch+4n6gnjKWVred0emaciZRnBsazdDm1TPs8AVMdAlzbX8xlpm58RH
Az0jI3SnXGN8fa9ECOfakKo18ev9DgB5LPNo6QLEXM5AIC3nGetxDfq0M+VN534W3Rjv4hZ2Tx4V
gPi78dj6zRre4pf3NbBfRMdWKDUjuWtb1JhND9HGNmV2VgSnNMWPIQEnbC0la4mhv9aKqON4euwZ
yn5OYA4UVnobT8hYaicvjrKZXxtyAAMyu4lHzY2nCLOHLzYWZqObxGI07tNA3HQNDtAcrNgpQ1U8
y6x6dgBwkaLwTH5ddg93pzsQWoWrcTCciyvxZ6Q0dvCO4PcgMyUOTGm/g3KEM829iFTCQ881Weeo
3pg4bEKarMl9ZmhyW5TYPBwoKj3HHjmKc2cU+aaeDvVYfa+9Se470n+tQtE4y9p1lFalD4U/p6AV
9D7IknFPyJB18MymfgVlT5MbYN1J980jk4ryniUPRtKkq2M9dhJiNBEkqRqSXaorHcJr/KPPOu3g
9xOXvohHWMjN8JhJxgxGAvC7TgTdC0iAU02Gacbjy0pvrl8ASSE09Pz32s+0kEZ+jZdFol/ui/vO
sOIfeGRuXO5EAL6yutNscVCukCsj8hXsc2AWafSak2d/Sdg+oS8gsYz2+1uhlS+Y/rPnUut9Lp+j
b+LAo0AcTkqPqoub9iiRTbs656X35pXm+rNu8g0Vykb1FwzwI9NyFNn5aH0XU1KfXc3CmTDL7dI0
6aUV9bzR4nzFHB7NjBTZTM8RXCiBSMRBn3/1C3kCGEjE4L51cCT7i26dokV7nrNEnWEBIETUO32z
dCBKGXE/aGwbzkk3nWy9c3ayt43nWHfssx5rHgmGMG7GpiU6rxx3qgcqaNXGcBqp/I5ZpZ77GGwc
YFD2TxaiCFYJuS0VgxrHX9LdPJFK7bUJ4y8dAZ2nYiB06Kh9m7Th65GZOS6fJe8UNI5WnDpHPUq3
RVen6f5GxBgSLEbIaefNJ1/MdgAXjq7+4Nmnxn8XPXcpoPolcHUjv02X9Rcl3s5H/nAWw6BI+EqL
oF+8L8pKtQP1nUs+AdNLd4LEitzGOgGxMJESFUgdsT+H6LWsDaGXZHiScle1Kn2Y00E8Ju3Dkjqf
sp7MIK6Q9AkbTn1kIte12Jccu2ueoUX35yytbqKpfyFydvnu2i1Z9H78ki+hMqL6nql1IHtteqTO
6tG7l3Aoq9i88ZuWL+xD9GQh5dqLCzKDPdjwlEo3ResRhJ0X93A+vP0weJJATwQPXZ7MyNhHgcKK
L7pZo2jMkIEaCThrUKAFk9UeFeSwLO4BwxnN1Ga4bQyKvS5ljUwtPXnK3foWASc1smuFS514l3LM
TrlFBpJt/mjsTJ4QC8Hdkkv5liqaoL3pfRMaebew6poLgaQHRA8CQVzXnrnP9WOeSXVU4iF1h+TS
IlHdje7kP85kwq7qNDal1fjNUAOjhCeva8efGJqtQoPPhitk33o8lIg2kienI74+6/0nJxmcs80g
FLnGt26ozYcYqObCrTFVjb9lb9mz2JHX4Bf6ZRE/SuI4j7XJlLMs4/lxbLtvGHGyi9J56A2x/jUt
DQvxLAI6YUYmQJMW4TYP78tiG+W2qezlnE2DH8JRvW/6PL11rS4/xh3DcjJNqzNYSNgIipEo0qf6
JrJmeRCx8w7jczmTcIdOJ6HHzgTY3QyOXjwKP93ynC0CZKqQBBsvu5mj6EaN+XRjoIOmU64FFZcc
oZ1av2NAuKV+twHRjyIouR2PyOm+FHpSP+mShtKYetPWhhWK5tXxgqVKhrOtMQr1M28nG+MeWNFC
J5zbrwLGjYNHfp+9+MtSjCbaUKZ+z0xwtE3tPTWwmTfTuo6o0dh5cf3kTbkNA0I7eAPa1CX96rTp
chSVhrCx8h48CLJbkJH6U77cDRh8D1NTZzsMNRA6MfPtiJnIg1oV2XNidgcvyTeDbrtHmys90FCQ
7KYklygTQQMPK9IqVhmhcyNOaR4urI2TgQLRRHwjRSofScQ+kLzQOWb1XtjZlzIjA4KL4FGaQ7bR
hfcpk+l/U3cey5ErW5b9lfoBlEE41LADCC0YZFBPYEwmE1prfH0tgLde3s6u12WvrQfdk8gEEYGQ
cLifs/faQI2E8smQ9eWXIkTRVcZbq5xewJt4GzMLrY1H/mU5YHKQ2sR7bCT5MfVulY6osTVC+9TY
OYbSgX6aUSMICTuy28p43Fh6m7u5kN2+mFR8B4DEOBEaVPbBuCKo0KM/PWQMyvosa67tbafk9JK7
fKc3COz5xQ2YGwv1sSJxSNLFqfXTx7BiCdbBzV7ngpkq15hhLZPUsKqThtB3W2ncQgKflSPtoOQc
lS+Uzt+JWsUbOJnFRZd9y009g1l7hwXPz8l8Csce/2ZAoJo2IQSZ7MZ0+i47+KCkdkJDbyFr5ZYR
p9g0uSLAWX3xE9e3dTgGO2FG1UYNanqzMWnvgTa+VsSsgI3NynOl11Co1OohpWkHPjS9FyBj52xe
z7WNwcWs4D9GcY5BcVJrugqSAmwqjXa+YUJ0pUFMwsLjzMVqxgTWb7wT4G/v8g5HZxbDYU6NATMZ
JZ23qCSIuW/KXcPcjSBOxiepZ3pSe/1cLyL4Y7YoPyw3JsxFMpsMnAyx4SgwM9VVLPTAMWFBrZXM
TM5mngpXkcQzJuEvn9Dw0Jlahu1K+2l0yLqjxB5uudQPZAUG2wDh5DWCNh8TyMykqrZAh/WYAsuV
CR3CVM99nO5rzze31by4VfSeMA0ViN0ktIM8IP3Gn2y5ZVKf5VkbYcX2fd7iMqFFWzmq2U4PMGg9
RhryvJtiiM66BsdpypNpk1KKOJAqZblKkx2lTk3vjBjyl4zaGtRngCOrr9GxazpSpjZ8qkYpcvIC
m402+ImjNqp1Px6oJ2t7z/Rt1HMmqzXr3feL7gby0VwHah5g94XVafMtNF730E6+9qpgSkIZhKxk
yjqHFbB0KxMrX43pqO4BbT1JkvAAKaMLZRxaFUo1i+VMfSsIZImkadgnqi6flaETW6MVPxEHmWdt
vump7G4L2XyNo52n+XDydP8o7EQ9DBMTnJXC9GRd6ySIADFeEbcJvEEuSulOroNgI4UEhNQR8XhF
0N3F/7hJGw9tvp0XFJ0OSlDh3vx9k3hEKeeYxUu5K1dDI3ubEazNOWuU+hzg6NL4WgzJeEqU1oKD
VsdHKO7vY52o1/k/CNRs9Cz0Hm0tCx6lzCv2yJQQdaK8YMaoGVxsivFIhicjpInWLeTX6pZVLE64
X+tA1u6NsZDJCYmt9VDq9j2lgWfBFRQVb5zhx+qxSGGLRgcZUA/xTAR1Ms7y2RHJpToOjffSI/BD
GxGotNEr6GX1VCJj3XuhsgVHGazyEh5ZHv4keix49kj4ho6dreJybE9dYlDiqqzwyY9m742oL61G
tEcnJ81DOWKutsIHPnxrBYrU2vIjKq6iQanQBvFl2RqAtLpmh/Peo867C3MWFI0RuEaJjrdzGUO6
nQV6wtI+YJAUJA740VbyynI9qKg02jrdx02i3+pJZbSxwnJOyx2P9OEw4/l8PLri3wx4+KdmyH6B
DBkOYT2O93Kbrs1WF5e2KaZ72IZQXkUxUPOx15k9oQBlvt5hrPJJSLS6uybx0zsCCTEytBZ6YgNV
ZDjqd9WA/A7GonGVeokqXJYeGtMG5cIvuDX09iyhMTwX9ohKomoPcZKHWAqbbDcB2zuR9UdXHzVG
1VXKeQAlqvUbadDkjd9yFTWbgSmVjQqcelR0tLPY2+qN/pyCaAIj06x9dGesYiK8bMw3XJsohU0H
tnEr9eFH0cr5pRJiLWdNeZ0t34Tk6HdMlPP7Xni0PuxPpnryEwsqN4IVMfNYoyMIkGglK2B/hnHS
XWMiT8msdNsVUp7tBiruDswmEgPweZ2UDr11hcDnUIVM/1KTmVszdSm+xsRae4i+0P12+UZTq/KW
TTqSp1bPf0hM7lWlNTdanmsEmXtrVgXap8rPAtW757+M+RcOR/IyTNM/ebghrkzVUAjaUXCg7lW5
ncgIupHHhOwPY7olqkIErii2Y/pL7qzuWmoQMtW8GfdNiMcJVYsBOTJBZyXku8Fq1J1VUjcoweLf
Y0IY95OFGQ2oRrvpmsqa33Z/i7E3mB1HLud8CCxhl2XBE1A/PEhhsRsM7V0x/WavEcjJhZO1nyi1
jWk3+j1OR8BdSvRqSbPIPk8argUVi/yqYlLXQMC2CBYnl61O1xgiGi4jBGOVYZo+VGXuXaXhSyYq
7nGcb2wC2H3Fvi0b4N8fZDpkFwIcjcdapy6qFsZ4WDbNRrXJmRqj7bLZKuN8ffHIiJ+PY8h6eyTH
GMfXvFmYhnWHvuZEJd94XB5Q8YXR2/neUBvvAqab4vXySpAHsHRCr/H9MtpccRmk2+2yufxP9yPF
XQ72fb/5ETDi88OUqD3FAzJOGZCCvVGppz4jZgOBLs7GThTOSPXdQbV7R83JfB/1GAVrhdantS10
1Si/lUR61IpRekR9t4mDEhL0/KfBkz6KuJvOyxZ1lMBRiiQ7LJuYelAd+6LaLptonPHGqeRILJuh
pRiMHlrm6PNxWwhnZ06mX8tO2UqlazjGu2Xf8idUZFQ9psdlY0iNAzXv8vp976LGlGeO4/frNANq
26opV/tlb9rZMGmJUESfyROVNhf9Osg7d9lbRABAuZIaq2VvDbD6YqTjy/JmSS+NHxK9cTulYTwS
UUTto6xuyyO9TL6C4szuli2D9Q8zF0S8y3G8Zi7vwxPdLXtj2k6bMGyk9bK3zzV2qAIJ7/wpqvUg
HzGetN+vgUVQdqeV7feb09OuvgVj8L3v+/64avsSWPhyMHLqXuSGOLBlXyBLvBXTUA7f7yexO7fs
UlLZ5mcyK5lkVw1I77IXOT2MSXIAv19HIrrppOTIfJa9iGWrq9or398mIAL50WTpparlJTJybZ3P
YYm/b6SUta2nstyczOb0x9+XzUGLit1EEEEwL4OX+/9xt1oitsH6zlY00Cr+cR9Pyk5li0tg+fty
lN8HwDSoHLxa3f7+kzWvtH9v1qOfrS2W5k5Xzkf/fYDleBUeI5o+5fh9hL/dJ9Gi6oyZZTnU79eE
Q8kiKQYB3HYSFjl1//hAft/HsJtyL0/UJ+U6Bxw8XLAMpScp63XWk22TnvD7cpNE6LeWXYEfsz80
hBPRS3R+32f533Kz3GW58+/N5X+wHy9GoFPInA+y/OnPpzOWZ9K0SOyrFojKHy/h96H/9hIjo9Sw
YibAg5fX/V899e/XvhxSjMEH6TLSbGf+z7f3+9jLXX4/dZf59XGyr8tfft/rb6/gb++iLxNWVykL
hb8d+m/7FWto134cYeetc+R1ApaAbKRPdcEcM4Q4cAwIHgFSQyixlOM4WvbmzJbcAGfidtlEM4Rr
LMFmtdw5nlihlPOk3K6y7MmINeSfeZA7y521Xo9OZUqy5bJXbZTuglXteXlo1I/RvRQ2u2XfmCfe
reuelsctN8PEJC7OETHOL7KPkwOCTOX6faSpe8NDEF2WIzU2dhcFnNvx+1Aa1y2NtIu/3gD2PFdF
/LpFCpM+aZopraukhawxb3IJlrdpayjfb6BUxm4veYxpy94utMfjNJfr0648D0ZfP3pEv9MLlsb7
YNAwQCIH3mW1IV+1ocIOPTKPGFibS9Qtv/RR+koKs37qe4W5vFqNALyT6iyXnedS1DBevEK7X+4q
6uoQ9dr0ZlB7wHM6KsRQZM0B/ou96bxUv3X+ACI/GvKvsEWJrKc/DSk3VxhJ4gebifzWoK+wT/U+
vtoiANDeluOHMhrucnyl8z4KP/GfCVcSuLsL/+TXkXUyMCeuRVulL6EEWXc+PMXIXTbZ+btNfrAb
0E+7w6vtk/cEYqWSvPSG+7JfLYf1PqN5rjYVzT3ge20Xp3rs1HIa50491nfMUsQZh5N/CxMbtZ/l
4Uid2ih3pky/5ui9z0oh+bcOts4+phaES44701EIbpaXPWTKWJ5TKJcPlXw2Z1cTOJXsNZMIz87p
Pu6QYKSvJWSoUTCVqhRZuzdz+375syFqf6fYECmWzd6nf1dWfXDxLVV66jRBvZ9Hq1prHoC4GDQZ
Mp25cK95j6J+nyDY7038ufc2VznU7CL7JIDoaBpJ/zJ4Ubux7Mzat5Un7qWAyUsmF9mnKCnR+rb6
MlgGzhsj9Q+JP0z3PlkT38dQCZshvdN+kQudSF7MXIck1Jt7DOwjzTKOQfDCvvaB2hMIReBcrcNB
JerIw8ZR/zKxmPo3COAT8yvcPKms53SuJDPf5WZ21aOiOf6+4cKCO7PLqYAtf5RYzvz1XyqH+T5n
Bq1OaQL5v0H2o/Ynr7NDPCRFOd8adX8KZtXjlOMHb5vqstxnuWGxDTF+vlnupqaKSvKBrD2nUzRt
l0ctO74P9Xt7eUiE1WQTGAjU//58vw/Z1Fmx09LuZyBPdGbN8SZnfnErMrwsLE1eOksOz15G9oNt
RsGLLrf8ZhMbcF1Z+C9RWA8uBEZrV6vmMVZGc5q9T5OTy1NxjyiabkvTn8t5a+ijeC9nWcF6XjbM
FQ0C/yip9jX1Wu+ORv8vXUFAvbVz8xJqNAn8Uo1X4VwhWG5A6MMQ6oqHpllIhXa4qURRHkaT7J5V
FfQQbqy+26aNwE9hUm0cKRav+mDSCQmlYRaV5EwlQW0fqy4hI9Kf8xdnefMEVUNJDPktqmBl90OG
aiZhJpyM5WMxGuYhJKrSVTipHBXhlEilnQpPCAkqvLKo855RUZxSqzF+9Ea0y9PsEoRe/YMyx66j
l4mls+kdZPwozwbWqG4ZjS+y0W1Gv5X3hcxVPcFD3NTtVq2Gx6KtoZB30rqQI3OjeEfR+eHGGHHW
TzogArVDkpyBNHA6I6WCMqcmyTfM0xLNNJB5MdpqNw6eMxBsxySYaiof1Ke7gROPeKfXvmO9aKea
v2cEQz3F+nwuZK2G3u9XrFH0vZmRlgZdxYhb+RAPhbWyTJnw+ayUkf3DHrA6+t2SKB+xWsq7LJbz
rY64CbvmWfI4XNgG/o40nE9rbF994YGbYNG0ZuD7aphIrlM9SK/mNIxOUxnSlhAnzCZAJH2J8UrO
56X/W+Kpo6thtHDjMjH3atF8VQGL8aLt9kN+IMA13qYDHoWppDesw/lxkG9WTlg11Rod3obeI0QX
tfnZByCcuyp6JWd2FXTKexu2/U0biq8x7661KvwHX04ImhDj1ZuwpunSl2anzSYd7UvK+9yh+CcQ
o1dL9wnCD/4ci2UGtb8nDSd8ghhuZVjpU+ulW22A6F9Tzw74RKEeHuyZH2OCdRiK8BVA4loVOBTI
eQ8ajTp5L29gW2BFz+O7CFZHGI03wdeONZbcgfyRCgFBEIMGvBqXLvYKhgp5G4nypuiA54e0P8g6
GhpDG2InS7F3eIm8o1Jz6dtIpwATHdTFaRy2ZyVqiD1RWVn4FAlBnFZbxbpQ49bJEcXDTr3TVeto
YCgvJyfO+ZkFlc/vDQgbmbprePWcTjaGDRsLlptJOrJBw/PdeIo2mCV/CYVmZRWvrAKd6cQptxPS
eyIEDiuW2spI8zrCNdx09akwmze1wn/LVYIUwWpl8j41QSyRlXsvql++xfzSoCepoSMp5dtU1BnA
G+OrEwrV83/c0D98ArqQrOE0gbVTTSR2RJa36cdElNV2LHRKfSpkt0xvU2yT9pZOvEG+6gQDskVJ
FTLixEVOMa0moE1Dbu0HTKmp9HorFlo7CvoqoJskXyVavEUkBQ1LGBJLRnnOGfcPVU+5ykdQRQwH
wB6/f1buBknsvUSXmE4H65FENsEylsOFTiFhfEPpoTiBqaR8s2AqMvCgTinj6zBr+Bua7DsiLNZK
SrjhaO8S31qrMVO+sLp0Gc3WVJYxgvsPg2X9yGKhgZDjoyos41Rl1gbryaNOMjGu1szZR6Eh0xUQ
j0ygb01A40qfCmsTy/o+V8NtbQv5kiOtmYIA8CEatFXbsgxoS7zSWm7uZGWGmJnUfsfGIxbrvuRq
u2LqW6w9oa7jvrroveltswTDiaHn9r4ei9dSFl92+trp1ZZEh0siRhZSWomWJ/De+F3WWELrg55O
x0ZjfsS5sQnhM6xKz0fcR/0JkRMJA6V/qqv+DVjwUa3ggRWmePWyojukcvOLpMvzQAFjFSgEiidp
tFUl47PS+FF2FtU9C6wb3vhdm/s/jZC7ASA6k8x1IVfZWgsPv06p8rNXtbFgXratBjNaxUWb76bK
stzaxMULHPorG8YnzsSeNDYZXKSfmfsGryalU87dEDaeq+PE2XJylBvfi8jpzfpfEBLMNtEuqsp/
Zf9cJ9M+8vOJsHLztSPiWZMJaCnG+jJ08QfK48/UV9/CBJYd1KGvNMNqjg81WLfW8KVivinDD1+S
HsIpw35ngC/NccAozQBPLnSIdLW3LT1xXRqiPQP6Y11h7kmigARpKEArM520U6upP4GO9kfVyuun
qmJaZkTGj8mXrRU2QsgBxCDCPSP9kEiBo/dD0451L6u4x8eYzmat0i4uCffRguhRotPhgcW4eEN6
UXLVoG499wlbfeSi8MusN1pyQeYXHtW8cKRJ85l/9voq65DhGql6seKAxqRee1wxVO+shXRzAD4M
ZTERGQ2cQp+IAI2Z2k69dvKZRlzMWMXvqhrnoilzetLesLbaoSRpx+zwLIP0l2PrtRI0GXNb/LKI
9iOzSVuHALmOViAYk5v8brS5vKKgxd+e13vNT2zWYJp+1NNbyYT0Za1hrt7LZe7CAqruY3t4D3I0
zroINbLqZLSH5ohcoZZuBeQ9KUvI0BaUDCfVfOntno5v01zyOGluXZvlK9UY7zqhNlcyy1iLJEzT
FdI/pkZOAFAl9ikXI9lGNEkuNChFkCfPMHDttWHHbxWQzFWgKroTdXm4LVMFzJKkM2JG2qnuky88
sdqG0bhwmnZyav7jmmFobhEsvbd+k7BEBDeqyk3uii4ib60awDaFljgQFpLTrm+3Xkn2o80qq/Fz
1WmbUOwFQbH0fsNjWIO+j1nGCS/IXGGmkIC4gBxqu6PLr/RXA/rMNeuDL1BNuSsTebzCkH7XhqhN
KxzjBNn5T1qg/lL76FFXYc/oogehKIo7E/fw3dTUlC/CobrlMuEzdCbWVd55Rxkl/bosldLV+Mj3
UtKOa6tp4HyZ0VbIUrmV0uxTftGYAl1yRPWo2RsFNQRMFp969z4I6VWrZTieK2y1SG2LNcnm6pbW
fQDSHL0FOtPkXAk38ceNqdrjHfAmj8Z57W2tJP1ldtYdtd3iJYarvJlqO3WIYkWhNJoxQiZS4bSJ
QVSQcGe1jCXg2QpnMlOgd03lDgMu3gZZwDEM5bci/hqA1K67+LOWh+lTAIC21W4jdZnyZjXxYYyV
U2+VymNvl/057tC9asclyqyqpJVE8BiJoR0IC41ICs5okogn9UHqwvgB9U4Arib2Nr4+ZHcYTYje
4Rs5luhustY1G3rpmvWYtyDCpHQ6TML8OXV9diKU3kciNk8p6ugzaTvr0ufTVShiHVmqsmI8KN2+
w1HXNN6pMmk61N3YQ8vT/JdYMK8skHtwt4nJyQQRgKxmedvqQ7urREXe22BTmPysqjQ+Kh0oRVPt
qB54crpVyhHkCcSm/ZSFxNJLfkl/Ocm3Y9/TahnlPXGop15ADPXNs6jr4iEHoRdXRcpVdoZ3wEeJ
rNy4BsXInJQOxj72lW6VJmCdayUGXGiHNs8TNxvF1LXDKPwdRK6LFg3pYzwvP0Qa3vWoX4GHhANT
cugTZmeS4Jw3eK9pCB3p6iNcg0HnQI9RN1UfdddOpZqtlYiO9PpWMXN5p0FpuJbeERZldY9TFwT7
psrv7bYfLzhbGJTQ8O0CJXJSLzLuuqG5s5S2voGideKyK86aIj1Laa4dpmEYaGshXgwneA5Z39zl
gbzKfBu/u2pHAB+y8OQpfb9fgrpMohQOkBh30DAaN4rBhQ0WmWdSQ/c9LThlkNN9loMc7vyunQvz
lQV5MgLLaniHngherzN0kBj651QCqWhsuX5ARohpAge46Okj1QbMwVi6NeBp1rqtnxE5kbA0okiY
FnqVPH36TLvpjNJ8ITkP53lYt7e0IIbPb6ANi/a23BgGREaCaBWSsiOAI4ekYeA1JPWk1MWlywV4
C23rId7Ci9rj91aDa0PGHeTU+A7lEe5aEzFwK0R5XW5AA7GS7DUECOxx2nFeWGutahxSLXbTVqk2
yUiQ0VjAF+2hT66hB/J5adp9BIQtWI0gOpzByVNTB2kKlwwBWRgP226QqmMz34xxqjlhbPnrKtW9
+9K4G9Q4dBsRSwh/lfbJ0wFHAtEL1jqaRVJl/Cchi2HFek5+qsz8oYnS9RhOyjNsyGNZRTUkmSnY
LiHoy6aPJJB5CAwsQxL+GzMhh7CNJxYd+rnRJChSUeLIEiszL6HzksVd/ihJSbrp8H9Tq3jO+sr/
GbpxlPYbKHoeWVz1K4J6p2vsetfJ+XGwA5aRlXJtYDXcwceJdFrpIeXRSz/Cm1TMPsf7rT13UvNZ
T324bWgahdQ4D3r4o+kBxPYDUpyejJp0pEzaoAcwUc2wuDTM8zAYhFm0FnnNakcMdz4Ou3poCVap
afngkNjKEhd+QqPV7YSoZeX7NlqBdjQvQ33nYbSbL5/5hh/Ij4g4td0gBmlLkJy3Yizz0ep6yt6e
8LBMwjvaOjMkCio3I7JMp+tadU+6T3rKKsROth+quzqJITWx2L7aoZRvSiWTHHNgBtMUFVqlQdoP
8cz2S2IwL1pbbKsksY+wV/4bpfRsFfy70YoQK2BPhmwIhPSy+F8SZiJ+vH1pa6yRNLU9yWoCOJy4
28goANLKJQht+WcntfYxkZJt3Wjhru/7lxCsQiD2GIWNoxb1RDeARcHVEWn+Dmb+cM1HNTh7saK7
pC6dm9L0KdAFYmeGJM4pWqNudKW4ABS68zIbeVpA+Pz8uFFk70oqrENUy+9GFl6bKFSONFe+UnVS
tn2rBnvytzHHyfWz3tqyS5nJPtk++ILanrxDBYSaMPL62HU0uyKfJWIrCJQtkVRNkf9QpqI7JBgK
VsU8o8E4TTuqLNpjOmarMsrkXeFD/ez0hCpaJ73+720Lf/ra5o+bCCoVnD1aaYV1y/9sWwiZ9AtJ
yZFKVbOAIlc/Uqw2jhcyQ+la4LVJK+QtWRkM/ZIFZaAJaebXGMMqRRfH0LYvVV6FW0VXtT2TdqyU
sLBgGrHiEmZBqmOfiVWV1ua2HLz7KJ18d4zv69yH+/vfvBfMn3/+dgxibkzVlDHOCMX4Q/if+aWW
NUhpnEUfG2fNM8iqZJMI2z+rqRCIrutkvZwR1pgcR23Kjyi9lIsqXmEa4CMeGm9jT21xVG1iJGgp
n5ebEJ6SOYVnhUY1MIBh5QFUumusijN0luKSXQhLMI+M7dQhK2S9ZJ6VlILSGFCRUlq7eehwDNUT
1+piHH50iLiZ8vkoBEdtm/WFscozXb5H6LbpC/2jl/zhlQXwAMUZbHV0hxUk4+sh7A6Yythf/Sp0
oaa/25PqkQnJsiIMIRAnvto6BePiahwgFDM4dOQzIpxL5kuBiGqCvMgzcT3OGwS3k404QwHf7Gnn
eo6KTX9N5GL24jX3ASnYWhtudS1+oVJlfn/DfZNkDlfE/NKWw2M1imjfdQKWdUKt2EyagSxVpqt+
LL8TfCs+cuQaCrQUDVxNrb4CLUawPq3kpgJ4aYnirS6k1VCJ8IHaU7XpxzkfsKLgLcHjBDQbYiXA
44A2cE8YIME4MpPJVo+ad8NtSQhmnVr/pC1hOVM6h3Axo2maPnPGEcW+LQOSto1p3Te2ivy1+VHo
YHAz+GLtTMZPBOA3TXHynvgCFSfGikiPiil6om9inyEo4MRFtPLepUwD5h94oiE2YGQF4K2qboSa
gQyOylphR9EoiU/XTNg/eIOFK2AzI9bo9HVpkSc5iNTD2Kg9sz74oh5ZHQo1G2cyroGBX/6EupK6
oibQOE96NFgojFkXJK+M/8NDSDp0J6ePo6n3r3VV7bm6Eb5cBt484Duqz2uSeKGEe2bJeLSpQ1cN
VYq8u5hpXN78zg4AvQq9viYtTaAqrrbLK06xfJyId3MqfktzNcu7l4kUOYWSfrOlGMmxRgx90JXp
Fkrez2XJVSYNDF0JWU/3NHC0zXL6B6y4NMInHV2fBo6kvOXyAPBvNpLMsKKwRkbslyd6byyUZCrd
VfBSJd343kX8Xrxh3FeDIQ6trIavainNCsCTFFTttQ495Ryo0pr+2SNKvOBmEnvv5gKday9hGOyr
ZMP6srhPoIFj7wkyU3viUv4pH6Op5wl6pobaPBTFVV28jTRojxl8oMuAgyPMtAdL0jIcV3pAEZC8
yVCxQepQm4i9yTuqifTh2QCgl7HqX8IJ/Nf+//9DmMA/YxP8P4gTILROxx33z4EC2zz5yP5t97XE
Tv49PPGvR36jBTT93y0cCBgAFRXuqz077r7RAuwxCNFSbI0/zuZevFh/xSdq2r/j8jUoi/IiZB6L
Y/UvtIBGfCILNMUUBqUBC0f+v4QWEH8Yi3FZz9ZNlVFMoTKhW3+4OBGktz24NuqzErPHbMRA5ckU
N42+34I83w5kUAB/FlcMQKwSSFrFgYKhlKQ8PLdPQ1E/YQmDb1Xi6x11e9cO4gXm/YdXMntXo2nX
iHAHaGuvKQDhsrK6tEY5p6pKDUehxJ904J0afcbCG0RQNmsttYePKvbTTaip/UWDJHr0MyV9rudQ
XHos9qsAJnWZBGooW/pVWfGmq8ZkE1b6tO6SYSSjmzhc0uVbaOh1PwP8ZYncAsRRXHgINX6CVbvz
kHdf1NGnX0RTv1/7kae8WiDUtlAi5bUhRSsUbD1JFQUOlZWVpwMd+OSMZzFe6xU2IuBt7b6TrPvM
pv6JQl92Ym16qlvaNYouxfcSiT9IuxWdzIPBDO+1Qj3EWmoBWiOshvCJCgVr3YWvCfMB3lpzTHR5
p3jQKwF4YfNNJv2iJny+gQ+9dyxu8O/u+xRm1gj2kO+rvlboe98q9B0J1528ob5rD/lnraHvSzUC
sfxsqPaBMJNnhFVwpGvojGpcVxtZHd4pkbdPo9Y/1v4o7/ikSE3JdAcZ5A3V6GUG72DE2vhZdTWG
+FVSsZQ0vk6DYvTWk5wQVIsY+9XrY1xHM9Y8TcQdaRnYK71ua2kS85o6kZhNAoYPJjXeqKQqMKcZ
iwe07q2T21l4zkN4kL4sJscua1ohjY9jlhTEWKQF2RO29h1E8397XHuhP1B8/Qw//j8IfFVkg0Fh
drP+8xHrf/xo/+3c1h9/H6x+P+4vFIr+7zKQAdVGtGvTU5lJH3/FvbIHCz2OVWAkhmaYPNd/xr3O
g5zNKogFnaIwMDHl/Wu8UtnFuMJ3ROajDQlF/Gvjlfynr5qUQkZFTRfCZOSUzT8GLCgNQOUhnrvh
M0OAWz+Z3aqvVxWjyVuzly0H3vmEiD3AgEQSgBNd7Q3l9O0Eg55q5CrgAvqFvO9gHOR75a54pHh/
HX+lv6B4+L/k9zpylLekX9W/qjf9k5Yxgb4H9UHeGueWSRnn8QasbucM18TDL+jQUBkf8JKiFC5d
Aui1ao1aBKfYyDTjxt9ouZ6Ms3UOI2d8yGLi6J2xcnga2k4trWqKmqQaYI2nf7RC0a3fyEXgHNQf
EWQIeU3EHNpc9AZVeJxDGk26oCuKp3ngDAoWdof0MpRlZH7Y9Ct9t8Uw9MJAmd1FrvKY3dp37WXI
Vuka6cE5ceN1c4vfQc8NzDeqrf4Dfpn9Q39BiEwImfZC9E3UOOW7tKaYmt9Hd+W2uvmH9qwfy6fi
Jn+VX+ZLIwEadtsv+0f8ntzMXf0x8hEHdxn1V1beT6wh88GBeS5FH6ixV4xZz+W9fkku6PFduJz7
EQzvXXA3cA6uCtQu0kBB6ZNPDhEkAxSwmxlXlTtKvIZH5yV3OQaViQrENspwivBhr5Q3/XFWwsTE
6TGx3jTNfgiOUXskjUvtdqW59rxNO16bxB3sa7ABs7hpz+UXy/OGhNXJneTVpK71F/8edKGT7Tu3
Q3pB4gIf5mpwvTPV4g/joLiQ8pqdfEYjSq8T34GjnPItET3tuX3icxs/JHDVgO5f4Hhihxz6jY9W
u1zH98MPFTngLX3gx2jRHyfPwhFz4RY5tWN8sWQOUVYb7gbww/jLws62RgCdQkm1geA5kUdnclXc
gN5iywExAyib57ITJ8HvRKrDqrFW3hu1LqJGVRP14cbgnX/xLx++Tu32jX+/vxXwl7yB5ddRP4iP
Ac3DFoqj4+35CjgvrnyBGV8bZGSX9sbO3BV785hzpnjxjgLZzn9Ifjaay+f9AK1h1bvmC+koWNzW
xHS4yQoLsku0x6bb5xcKHxvL9R3qPE6zi1xjhZ3R5YJylR68K630XbMH3F7el1v7Up79c3zy9s1u
HCjduoFLp8vjD8nGe/Te6rPymKz+g7rz2o1cSbf0E/GA3gCDuaBJp8xUSilTWTeEpFLRe8+nn4+1
G6cllVoCzmAuBt27unc5JpkRwYj/X+tb95QNV9Xa/BW9piHNLXt8hN1wQjF2azn+vr8SPOHB8mju
rVJ73ESH3mYDwqufxpdwjA7mqXCUx+ymv66vkx37nU25qrAYBzYjngcjJc68wWgB4rxykZmqj+qK
wVfu9E2zVxWnuiv2w35a6Xd0RtdHwXlFxOzu6cmvAnu9U93dkTlva971C6ARB1mK/XuyY36K/o33
+nQ+7zgvrqu9bl/G29Gbrtn62NpaWgfOvEtcZo57z4xzj5VX8ivUhh1xJaw54B+MHekBTuKeJYc/
DUue7/6x9x6R9nnJ9vVVupFuki1hkofInZ0n4QDH2T6WXugRPe7bOCv4As7Hzn3ZKc6eyeLcn3g8
62yrrf2VeQ2dyb2cRvt08Xr79Xg8+XZrX6tu5nTu7Um3c3vkJ+4D+3ad248vj0TE8Z/H5RcoDzqm
nT7dc85xYQfbs9Paw8q/blaM8a20M9aWl5yCk7hqPa+1d5cLwHdH5e97Xc/OJbcv551mM8Gc3PZX
l9o7PXnaTuJvIXKKv408JZuSge3VHgSAVe2MXsA/nGbtxBn28a1wkx99WzjoL8qOFtaNjhvMJveZ
34zVwsm2/obW/EOyzbbpFQT3jpUaTQcUGlc/a7/VzjFSF+VPNdhg4CEHz5NNWQjbksbqTEIkpm67
f+gfgrsIDxKG6tO8oxVEKcx0+S05jwHTOLVxhDfuAiTu1uodBcj0sUfj6BqH4potplE5HdZt1PmK
Q3pEonkCSgQuiHXsCDq7rpz4aSKe+wexifGxW2D8LvCZEzyIleSUtuflT8l2cAnk8WZP5ua0m85F
18X/m1aYgl2RH4lz3ePJjbb0r7d0AfVr/DlrwxPP+h0Io6vkMD5ann+HFseWiWy1WUd/KO78o9gB
efVO951bnKSHxsUU6L0Ya91e/sE7tpJfpF34GBzaDeJyr1yZJ+223OTPpdfc++d0U2yDrX6eTtMp
PoMBO6RX/iZjzmZrVK5u4aRX8zIrHuiPr1HmbZnB3u2wujw+oZxyZk/yniJXcAM33oS7yBU3cExt
5aZbdXt9BeJ0S+qwh13LGRjQyDb2vPG98aDttF21XX58ifb6dbLX1opjuIMtu+CGPc0bPabVYN+A
hGY4tl7kPC6jovfovtqKM6weZQbaOXWuUoepyKSJXCat23jY/lflbmJYc/9uv24dqh+raX8/7GGh
70xuCGTyatyVjuzWv6treXUT31b8krovn/yXaW+si23FMsFq5GCT9475DUYlLrpRqTKxgXaq2O0f
K7yskUXdb51e0zabPXXbXqcPJKEZFpsY8zXemESxlZFtznYHsdyix0wKn0lvboVkB+nOSDMjPKBK
xjCZhA4/iW5OuORr6SD8yl+HYgO3lUQGQ6dVd4On3qeQ/qCv2lshtZcsqouMq7haTZXXa27NuyVw
otIF7TPrp7pwyoFiB7G/dnRrsLYLjrmnOu+2G337imaEgQcq1L/eVntSqqKf3Wg3B+zLV9FNlHoJ
BzV608ODrjyGvxQqOVsKSr8sVtH6l7Svf7Hzx/E0iQfyOiy0fHb1yOkL/tJd062yfMMeqI29elwX
ygYyDscjJV6jyjElr5uJwXAq4l9KF5nYJDlsDZCEyLNbq/akbnAHhhYyFDoIuEfIoN2EJFm/Wg84
QEVcFBeFPD2M7Xe0l+enRCWs3mHZQll3q1/Urb5NmIoEtK98T14/DFfEAu31H+JKZZFhrN0YP4cX
ABnhQ9M57VNxF2/ywKkeibr3Kls7CVflmuq407H+IOdlKicrMLM2xA/3Nz3rvbQ1XI5R5f10BaaE
qCnCq/zILp/og4R2+lu4H4isWzntgWxPV3ThzG2CVb3yHeA9D4bdrzSciThj+Hpe9JsMEPAjaqzg
OKBrsH2yc+zmqd2ycxmWzUryM7qJ3dgtt/6NILl57bq54pScziiIPqX7BH+wPV7j6HjWVqguD/0G
3W58rWyyjfGDo96NQmkd/RudMKD8zA1ptQAwK4rKnibBGtiG/aGD52x4GEiJ2whRmCkbw3r4LT8O
rY1K43FaFa5wpbyAwZMu9YuIROyaeAJ1p1wLwJhcLXYzwupiqoObBPR7seF75UsViGwiJr2HV+C2
ujMwWHVHf25R3W1oRNSjbV6J7A42ELfLxK7XRDe605Vx6jbdJjimW2EFO/E8uuqtcioAER2r8/+T
ktn/T0fLhUz0nw+VNrji+fXtkXL5/f8cJgXT+C9qRwqYJV02LVFfGjv/nCYF0/ov8goMytsqVTGw
x/99mpRM/hB/jI4PjDngSP+ufkmcJk0gmJaJR9GSRDiV//t/UYsMXot/UQX/oaH++9/fUgbfc+E0
jb8ckp4ly0DuDY6SC1fyDaKrk6OAhpMI40kIt/4weHrZ7YJqXr15Hp/ADBem1r9Baf+6DG1Ci/Y6
FbY/EMk3l5nmCvsIAeXrThCuOtoDCExX1LN2lbFBPuvIbP0zdfv1ReVPr6pRLueSf+KC398cigld
8vFVgIzBbkyRzQub7ocFi0uDPyRY0U7HAGsHYbXr2KnTn7dM7Rj04YlvQLSxLzpW3N1DbruWM/kp
6lNXsljYgaz7k3jbly+SlDxabXBXKBVmD/LljGaHYPnh6xtR3h/4//X4THXBjvJNUfh8fyMSui15
tMZmDd3tFeO7q1ncUCuPK8LweizcIHSSAJEuPxST5vrA36UlfTK0oj2ADSIT2tXc6XeBUeNbPley
uiqNVYHRZS7oJ7BU9NFVV6KoGLUbOb5V0tXyGOS6WbpPAL/1Yq2DObNbS3O/uTmG8l9jw6JoYmgi
3WTgs+9vDiFxMSd61az11Di2xXC9hDJ19UrR47syVW7MIv6VmAYtjmpbpKkHsOLQt8a611sbZ+U2
I7KgNizU1+VGTjFTkFPL0NqreXcA87OFKiDp+rHXU04bWnWJRgw8yXg1TNoxGofr0Iov4pAfv76t
D7jYf74zqjNMKma/QWnq/W0JdK+N1OA7k3Oi0GIfghXcNeQeS/lQ6o6CRhdIk6k3dAH5cAp9T+XU
KrtF26yoIrt/hWV/kHvv6w/22ViyaNijAaK8Dgfu/ecSO7PUE78kG5tmcK77WzMULl9f4j2Mltkm
4p8meZ1S+gIv/YhgxZ1rFQlogHWU4yoxrwgK2sjlXVMhz0knxLnSP02ad6va21VM+biM/bkiWD9F
ZKZjtf8wQfRWyiYCOJq1Bks9k+/mWbwYWnImxfEWg8RKmkTyuW46vPlYJZw55g1uXSmzshWKFOVx
dPbrFnDIxGE4u8XRfU33/KRRVIB54fp+fGtl2tYq9smkrrWKQ4wZrCyoSJIwPSQt6E+VIIZe6374
UfXy9dOEyPdhhix3J7Hi8EpAbsF/3n9lWgZ8A5AIr3ITdXWTmVBo5PnnpKiP+JqM7dD5+8ivAxeP
RuoNqrVNTSB0oY5oBa3WfsjOwogNXVROGHfxgtDGkH3SYsK52k7iHLp9ov7EGhDt6VeyPYnr1J2m
gG0c269QZHOUSx0H4ro0UHPXv8h3R1fDfMRIEdt63t2ao3nRCRqwiYU3vbrOj7Mh7cMUL5pv3YUW
mYiSQkULiTZU5JbYT2ziMZrPWTJ/9mzvU7/Y+KOc2bVWrULFvC81C+d0dFvks2GjivZRZT/Fs6J5
umjMjo6UeBK7HLqT/qAhBC4hzqpk4BF5R77D766GCEEefOfTNe0z/Wci6I2LYFpwxWlcz3H/lGRh
6yjt7UAGLFj4xS6v0MYPRkED1pr9FIU1QUiHnH6QVjTsvLrxRHY2B9rIeNF6E4sB2a5y4WNhQ4TJ
2UZi5CChXuR2/ErYNJwhjehXDHiijfZiP7DdgvGoLnCcSnoYY+FnEVsHArl2uYXqoV7WtHQs74fQ
k/Xh10glqvTPOtgDlLROpaT3nYalNDay6+Skh4i+opIr4QMinrUsRRTCGjw1ZBUxKkThrFb67Kri
yGBIsCmNsWxLfaAQdYdsBWShrSJZDEmZxVoT3vhp/qALposz0SRuHGhpC7AyY6sooPsesYUiniHi
Iy6vSGuDxmMUW0xZFR0f3Vz15X0uPFpxzVmSAabXwCHAXhPemG+mHtJDJibPQUAQZuULDDQbu9Jm
moxVVhRPY2+9JJl1KMR2a/mdJ9EmQfZ/TeBFALzQU6JHRR8pIfoUfiPqvsvwQv6GPkeubiVBOnw9
6az3CpV/1jAN0rimGpTz2Se9n3NF1plpT/rTOq18akhD/poM+k6JtAj1G1OEdmBQ3pajiJSalrox
Rbd5SpyK6ccJ24AS6g/JibncUIxWQeIXPyTgc84cYkYVKGzG+SFLWeBRUCtjjqjaFM/z2J18gaS/
TjUvTYPNqyUAfdEfIjox8cCkF7KEVloWSBRu+8INer4XMfKv8lbmiKRwzFExBYc0A5qG14rYY1gZ
kSAQL7YxoviSA8PShepFBptu58VwMILktYuHgCO16bSCfKmBHNHsnM9SNCO8jH5bMDWmYdwkVN/V
207XielCNOhfS+OGz7oREBYlen+oB/+iZfhLppDYG4MCVQ1gsawJL7bS9IWIuNskYuJFwW0HacuZ
yu4+tg1Bymw1BTTKa3pukIeUJLzbWd3df/2FSss24u0WdFlEwU4qkoqonA31B/3UFMDlm5u0Xldq
+ZgN020Cq7CCWtPkPfwMQbQ1ormFztw1PGvZgk6EFcWki2EM2i7ACWhXprYhwvL160/258p/fTIL
sj4KL0VUlQ8boIGmUY18uV53ZntX/6lliLqz1Toigg3wr7ba+Cv6AwPYGWecJfgy1jaqQ4Zmzppf
5xNabdQyKoaRvN30SnZtJfoPX2lIkSkSV8pNpNsBLUix/9Gplu81CSo20aQGjCPQThvpO4WX9NkL
WZcV8LKiqRi8kt9PH+B5tVSiSFzLc4xZrBQ3RWwibx2Smni+dI1ZYNWCH/bZJNmpUWCaKJKfgvWj
8v2A3itjEEzR1w/6kxGALkGkfacuqoOPn8mfG61Nab2u59w4aRCx7DJVzwGHH3VWTwsq9evrSe8p
4X/WEH3p0xmSLJqStZz83h6usJkRUWTNJEKLxUuhouRqFGOHs+KmQ8aL3+reL6WDmkgOeKT11xf/
5Ga5tiGKhkQH8y/gt1A0cTpGA4NKmDat3pP9JW4sPd6rC2lNVmmHfX3Bz75yRBR844aoSTLbvvd3
qw2cd4F78ZUb5Wvzp44TnurF5DK3C6Kyc2IgWmwYUrsc5+OMKFShAaVor63EH8iSb/ZNnz4BBUYJ
ZD+khh+nlV6ZvUFsJLumZieiG8rYGeaGozbWMQ6nbw64f1jWHyYxLGPVFDnkqwz8D3dvdane+n5e
r0tNvCRWR1xwsVdYScj+/AUf9Ra79eMwZI9mFj63Y4RY1Dedr78C5eNRioVNl+kOy7qumYaufRxw
EulEY417JKmRDgQjPZy+638lEOlgmzmKjvwkSeVtpavn2Eg3XRM/GHH+lAt94ppyRSUtjhH9jZxk
MSmUUkl9rZfOiZk+qhIofQLud2o/OAEsFawiB32uEdSmLSl2k7EGirRqI2WpuwrAqwReK/D+vrnJ
z8cZMiJR15ATodd7P870TijNPAiZVaV6NkJeZGMunStFd5t+P3RJCisxQrRZhi+q2J3YG9zpE0Pe
D2jnzsdCqvJvPtLHOsOfx26hy4XMJhmmjirg7Tw3fCXWaqwtnD7i29Ya1prVnCpf3kLxuwy4ekZk
zqMetd9cdxlTH8ccsipCIkyWWP3jk5h0IeCdp1XrdLZ2clU8VnH/zSU+OcrpCisXcwhOuPTxtIi4
FLzjPFRrMRGOZgHGQQXL71Sh0bqIkohgZDqn2XeQ9j9q5r9u7d/XNT68PwIrRLKTTxU81+QpUNEe
BWbxaPY+bcV53/YTom2RMmekS9dR3L3UunZsIklD5RlxcpaVlV5QMx7C6LpXGsvBXkSPoMIoqyGV
ykqFzlwn3NTUpOzYr9wmS2MyzKiOZsFP4q1fIthjtqq2DcC1axgZD3LL1q90zGK6SST849LYEB7C
e80vppUapt+coT95geoq/Hw0cdJSnftQPpgaKRfzvmMqC8zRdDwMSnXU4vDm6yXjs6H79jIfhm7S
kXuqd321pjRzm+W0HYroPM4PXZ9Cvc89Ytcje9HOf/O2+Gxcvb3uh0lcpLUVsd1lyvT9KafwNPpe
P8EWLWl75+MqNOtvHuin68af97+hUR6T/ryt39QgBzQ1oZpSpC8K+gdasyva8G4gytc219JVHnSc
dvPrpu4PgV78GPHoJEm56c1EYVAFt18/d/mT8wWRLipnVQJEFP77fs0Yxgh/bckAzwwaI9j2OHCz
Gx4ONXU+G+rRusv8K0EvHSJ3q8quDQxpQO4qmqe4VZaVDd0i4oc5fy2hjSYyqmqmf9k0919/1M9W
mbef9MObrcA+JocBEJHJ7EEYSN4EDeLrS/xVqV1WUJPkRpZQpFXSxxChXO/kcS6Nct1DV8UBjVhf
pGKQVEdEzAth8rat/Y2B/UcZlNdQ41gzoUpsEk4Y5qGKA7TZCzkVjzXodLjdqqvAEAAIeJ6Q9UHP
UI9zpT5mFfCGidM7EwlH+lWtnr6+k7/Kfn/uxGDZFSVF5rTxoVYTjxNVDCzYa/L1frLgPGoCHH85
X4WBtM/matMJ4QucW/igNR3w6edk0awLFAo7lSHuFb2mbiB/83z/qRB/WE+pQVoqOUJ8NF3/sJ4W
WGL1pMzLtVrysAjSuQ4xc3OmbwxHaIzrOiN6xShknP7zSVBK1gC6ZabEYdQ0h99xHaHCmgng7ekq
q39Q3j15wqEyOxm4ul7kCNxjUw1VygFSQaV4NMqHoNFjR4zx/fY1nUK/+CngDMzjGjBRzc8GMN0j
mY5eT91kbEcAdEqAU019QgX+ZErqSyxjQJP9zSBT1mh3VS391LAGcK7hN5cGaNKcBSoGRgGjxEvh
FhlJtmAQ6epPwqqo9RZWC/CHQNvq/UwRKS6PekzJi2TvLJ0P2GNloDfmVdyKXs9rwG2EAoC0n7mG
lF/lUSa7g28hnGoxtHbZBYLWuuzyuzCm45loWL/IPYZvUMTDJqvE0zyWB1GnOten27EfIKlU53KR
6U41myM1dNOREHUIzJrWYimV9wpJh7XBIy0quKOCIhOn2/wONM3TEC+EdfULKVlCPLPcJcc4158N
Wrhi2PNddZtUCG9xw3KCYJHGSvUjm3VMqCE3GOn8dR1WagerC71Ao9uyDmEa4YbTmJJPP5gdsHs/
tmcf429lbfWIX1PAv7n57ZAWv/1ZuealAJBVfjZwsRKSRcxtWmr3JlLnvHmQZguetlFdggjlXKBn
D71PKIpoXLVDUzqGGlreMKJhUYwrpQmIaq3MY0Z3AVj4c9Drz+OQiravBvYUMCgKs7sk3HxS57+D
JjjKmYYhITkqPQZ9s3Vi+UdaGSg6KJB7WdJfKq23nEgni5COrRH+IqO1cswwPkqC+S8nwH8sMiPT
/Gu7ZZKDRaAxixQl/Q/vytHyK7+pyDePVNMuC9mbYoHtHlHh43wLNewkZv1B6R6oC59Jgzo9tUlG
p4Yp9PUa86fd82EyUwnWTHSoRDoRsvf+3ZEwTBstD8s1bvwHDkC6HZUTYEnx1INqpVygPdPSu9eb
sxX8CABLNCUd8llBnE4Vd8RXTS3zZipHENLGC0LvxAGyLLu9kj4MfpV6YzWfLH3QFoVYaMmrBgia
HUvatipleWX2zcVQmYxqiMtPM55Dqi02hwuEmzGobF1GNiE9YoRiVP4q6/lh9K1N2QYrJemfpKY+
G4n2bCXtpRQhg7Tm9PssG8KPTLsmppTYl4HeeplB5XVni1G0ZMbbcp/DWUjMXd/dBwYAA/Ak47qd
cRtWPQgGOgNLYCUfKB8tV+m6x771f2kieIQJqHYf/avL/Z+Hw/J1f/gWTJHjLnExksgm/MN7ERQG
EB1xKteFREoKJNcrDuNXRX1T1tqV34U7qb8gt0dLUezwvYI5+/H1OPisvsAaqJqWzsljqWq8HweG
aYwCDIxyLQ/aTWjGPwszOJateichvAxzMF+ReatE5S8Sir8576qfnK5N7Ij4ihQOYcil31+b6KR0
Sihcrwu81e6YUMSg1IcnqxdPYjdeAqX8XZTA8eXmdxTJjlShh4SMiBBjEsnXnipHvchNS9BFn2BS
DzUUa+pQ24S93E69/jsWST8Ztfq2WEjkFJRWfiPdp3K1lyYYsFra/TYFxLhzqlz5unLri329Uxu9
dvNYd2U9gD5MgRuQ+ZbpvI5EH5y478HWmtZVrMLUngi7h8RpLrXpb76Zz56OIrMFYCtDc/FPteDN
XnMyswT0dVCuG7y7Uxn/qpHZ9IpGqb4pfsLdYbBXZ1mjIzvNP+ZA3wkBQechrNzyirQpmCdp+Jzy
0L45z332wTSRA4VBlYau0vLrbz6YOlSK0XZGsc7kjFQczqZEWMQ4PEfxegiU6ZsH8ckpxgS6yzbI
4mkgAHh/OaUpyw5QAv7rwCR/LPXqCvGVpXzXbF12yx/nIhsbKjCYeHT54wm8Da2qi+u+WIsKBIUu
uiqk5D6J4zP0/F3WBPfzjCCHpBg7mdVDVm+NWr5Sk2/3Wcv9/PU5ll0sqw1kib/2sQkIfGUEF1bW
Ugp8yVzVY32K1J3WZKcpzE9TMZHz3fLyBJv9zaD7/OJ00JfCiK4bH77bxKxN2jMS8vBGTHHLjFey
XhwrLfN6SbouVIT5Vvo7F7Kz6g/fXPyTcySmCFra6qJz+auG3U3070bTKtepBio87hIk3iinFP2q
NIorQTXOSqWf41D8+T+4aXQrGMJ0yeAs9WGEadCpCkGVyrUR4FpQxYco9b24QwAVKTD10cGWleRp
Ew4BcsAfv7668sltL9U+dDNUX2Ric9+Pb2Kl9NIafaYTKGhKa+1DUxG7FTZhbfcmgX1lilMizlZk
SKyLoSZaKyV7pMx6EhaaS0vBDiEjgq2yrR2zRu3XlnRWRe25nvP1LLTFQaaTG7SsZGLXcTYYrOtI
qze6kVxzXnoay2UrW8rtyqTFE6nPwQS/TuhjgEbOlBJO1wNRBjuJ6Ncgq+jr+//stGNR7zJNvHqq
grbn/f1jg4pCqCUFCR/Zcxfh7FoS76r6ns5T4iKuOY5VdIRH+bM0iYMddf22FP19WNPbhR5V65PT
QKD75mN90lHB04MKgDcjhBNOY+8/VpqS3AoLnpkA/MIJGgXMN5sdn+05uTYYpyX1uRoCDNJahsSW
HUk+FD0GghnwyeT/nhPloGXFQz/Q0Z7uQn77PDbnWMVbYOqZW3Q8SmBMa7kZLqQepbu+by8S0Fp7
fCA4oHTUtLPcbx7234vpss8gD5YKr2Ixlt/fFRqeoDJAElDdbdeZ1glOVBS1k82AR+ooXiVD/Kin
BRAhnrmUcooOe0YTYpPHNlUeIhWJKkWFbx72J7sQSVLZ/1g8bXQ8H9c80OlVa2EoXBPX4qSyv5ZI
0cX7x+YSNsOCNwoKhAKTw2b9uzLS32V3RRRNEdvVou9i3V/qTG/eZ2i5iOTto2Jt7tIOcTDZB54k
7gYRlUPIuaPVt02l7TNNuW+XwoA5fNNU+quQ9eEDLCvEmw9QUXQMMxG0T510u0gS7DIECzGy7GQA
9kJtu+TdfT0Q/hoH7y/5sZNp9nIaGhVK6cLqDzFqpiRnqS+ab7Z40l+L23IdSZUNThosb/qHDW4A
2q5T4K+vW7/amhDfpRF/rCR2O00YvUwFC+SPj+ag3cXt9JBF8VPbqxvVNNwYS4tAREdK0mgaOblw
26vZ5eunIH365GVTxBCLfpH1//2Tl2ez000p5p2fCjtT0GHpAW8ji7GBj5H6gidGgtdb1mmu7UiK
NywFbq0sze3gKkyKldrss7xZWc3zNx/s0++Ht79sGMTYWH/ESm+GRJn2LWqLoFhXpbDLO+WmbA3i
wHUXuiLssZKm+G7C3SY10V0Fu9xq4kvR3Ix6cl9TEf3m0/x1al2+xTef5sNjigVSRUP6NesgQjpg
sQXTxwMFdLDbuwKzmaIr91QKTsgWgRfXqzAqNlUEWu6b1NFPR5MqGUjCaE3R637/dcEVHGd4rDki
pueFcdGhYG8lr0CSLBFqR1akgeDh65tf7u3ddmy59zfXXLaNb76JVspJ7OiNfF3B4e5N2db7zh00
+KtC9395qQ+TxRcBiyiBma8bEQcZrN7AJ5Guv5W/bYAt2t9P7kqTLN5ukvpXMLiidmWlI4JZzyNv
L8I+3Ji4wRp3QFg9KZF0rRbzAWSe+scstxey6iWqpqtECO3O16l6ZRexD36NhrYCE862zjFInBL6
6appq++OQvKy6/zrO1h64SwjsoWR//13kNUc9hEd5muEJJtRLtcjYcYCgWVlI14ti8iAI7vXxatQ
WAMo25ah701EwkoZCZgEySzTNg39U5z3j0HnKMypSUNJNjPr0yGMbU2IV4Lve0pHoa3rvnnrfrrK
vPn4H4atMSQwmDKGkK7RO6Tc3Dh6IsEIyje5mHhBO/9P5gkrrqpoGuvXxzZ6PNGGS2M/XxeTsFv0
yKWpHmu/2ZWKskch7Gb0B4ok/m61/6shscwV2sY0DEVqCh/j5hu0Wmi6uNFo4qSgk6O08JaCbj8T
914A6E2Xkov2gwK3A/94+/VM/WTNpMeoiobMS5ye1/Lrb2YqyWQVIk4W80HTt6bUO0GCehdgwdeX
+eTbXNSpaOmo2SjKx41hGEciUBmmTt90O7RyXiOvEmOhcNNXGRvQUt9JU/9uOy2VJ1Q9vKiWs6mx
rItv76zQh7g1uCS8uZU1AjrzTbryhQ0UcB02uFpnfQW/4GRiPR36AYgMwdHJ6NX986xM3tcP4LMN
09uP81EEU2S1n0ctD5rDwVVZUeCrKPYn+bElm6uTDcm2lmO0aLigvW2TGmPZbL7+DJ9/Cf/9RD6u
CI0Aey4bQp7IUF0r/nUYX0zicqWxXlUyZe6x3X19waUQ8PcqRHvJ5FTAQQXMx4e3YE+tMxdiDmpj
g8PRlFGf5gUcY9ourYZZsEHTgrJWWivAoAlKx9lkwFrj/VhW2iZQqztBOft9HUE+6h+lUgOr1dB5
KCXlCoeBurgHZleQdEAa1XbQ5eu2Mq/l2cc4jSOe30LyXUqvEcKcC1Ji2xvhvYBVvR+1AzE7eHxE
bYmsgj2FRq2dznmCY1FJ81WhyDtJq68REt2H4ch2x3SJSzmWnbw2Wshein9TZHcU3VgLS2nXVFnk
BV1KAFOC8TlRd9Qi6CCQRpvV0R08CVx/ZXjMVPEpk+UH8iXCtSypFIUDZauP4nMJG5ImA8FHNYql
Dn5q2RxJ3nvwJxTT3WSeJ/SZXinm+wEQlDMYirIOxkMa59MhacLDPLTlVRhA4+jScMcT/wVcEr10
eM6gjtjCBAwu7XTxkM7jq76G4v1TEbTwpq9uUi2pnQmDvd5aK9YZ7GwgWEIhfTG1aDlWhEtXnl1M
TlQICbG4/lUMy9mTkQxeK1DfNkbSM+taOZWharqkZDxXoyS7pDBiP61MUsLardaQepUJxWPkj7OT
w+E3G7QN+ijl7M5cIOfaakoeq0F9Rkt/VqQg3VRKfBlHAjl6ap0NBx7bmprf2NeJGMBy6MbSYpJN
1dHx+UUHvbFlswttgZl7hJ++tp32u+puDcH0IB9TqB5bUig6uLLzqHp9oaM/LiLNbX0oBfOIaQ9X
l/QARKaiJZau/ZHjU2dax8inTR/NpOWUA1mOKboyxsBzPjiog377wjgeGkV8tjL9PmZLnE/QmoTi
tUz8Y9vHT6lfPQsb4klONRkCUaH/BKl7CQfSRRtMCjmXCyLmvmFMPANjZ8An7IyEscJl1YYf4rGB
t63dRQX/Iib48fP2HAn+UYvgm5Vlf5FKWiRdVE/u1C3mtYQcakFE6UuHWimphS8Jp5aPEk0BFpFD
nKTdTVr2lND2zeYlyExlmzYPNIUCNbydKvWc+PtWhx1uBtLgtpa0HQexwa/cqjvMc2EtkspUtKek
Tl44tMSrTGK8VBlqHLHHOZdGF1KP9mIToZsEXGMlKXLYhj4lOXNdOHNeRAgqmuELyaEzX6TmCJV6
rWfIAvCBwqF0+XfF1mgEwgdQzp0fJk5fe4qFugc9A5IQIX8EmVPjuxse2rw7TdLkiVNyl0ei7hkz
tLOR4T9YDZjyLB22VeTvi9Y8D8p4myvSeVL1i3XsiDKwawaUZpFTWWAaGQzteiDPIzc41AuG/www
DexB8pLnxU6vSJWbOPG6c97cF7qybrWXLs08hZK3VGW0Yrvh8EcMpvj0RYOc43nXLKL65CWsAdBU
GiJMqR1+oMhEowmG2dHrmz74UaJ7Bl82brTA3FGEuyc/loRVdP2GCU8f6GSQMgTGLDkLVr/WWwRn
nIGPbDNp5aZpB8EsvC4kc2cYsBR6MQeEnV9JQZ278iSSUut3p64+1qSbODTJY4pUossqvimziWGJ
ysfMFHM1pwOPOga4IAbToRKos1iiT5sJDYBowsSXVLgh9UmO1dbp75SN3lWKk3XNVWA2HkDjLkuf
UgIg3NHMKmrAa7JJRWTzmQQLL7sJlnQIiaxQLFh2IW9DM9kXA5NYsvqTGMtkPxbCcdAYQtXr2EsH
Zh9AgIoXANa2/p/FQw6Sp4IF1A8mlzyQR/73UWD5tInrwVc6Ks/0CzYSYE6gI5fezXXpmXbotT4J
nq6W1lb2pQelHZPDYHlGJd4VZpOuSs6M0KteasskkB2hbtkorDATXwxWmv9D3Xksya2kWfpVynqP
MmixmDHrgAyZOpPJDYwSWms8/XxgiUvGzWJOVc9mrNtYN1VAOdx/dz/nfEaCdSHTLWZUqmsg5AFw
ACOhRqO367rxtk46ol+WBKSwvLq9Ie/qpN96K2sHi/A12/Iwa60dvbFbnXrQqa1N6zRmCXvJWy8z
z2qz06typtlTl5PPVsfkpxrmU9eASDMlmbFtNBzWJyMbZ4nQpLEdVfxeU1dHwqcWQpzmSwIKQFaW
ibc9+xJFkeakXUtSRzT5UwFPU7MIBBEGVUaoXrSuDJKTFsoUpuoliXmyJcIjVKcd7rOESAuVDN2l
z85LAV03yw3SubLIvBmsJiThhhccSJyyC7NY3gxOjaez+mvnaTK7jTLJ7HmmZ4lRBT4sMQPNQpRi
O5FZy1Z+sWjkXctspfeK8bUVSF9ZDN4slj/ZVx2f01D9SEreS5Whn1U0/LbFxF6TjFGe5hdx/+Ko
JOt+eKp1fiOnL5ILXj6l/mZYjkkMn92K80016TY47XNdSvqui9qnOhSRXJZkp5hLYnkdMaZUYMOs
n4F/33bSck6r9CRnaDOl8s7SlsINLbqrVobxWi1nQ9JN0rpi18Ttt5N1w4mQ5yNcT5C5dbhguk9E
xsduyUo86+D3QqY+1z/SWpXYzcb6m2gxIo0SHbI0uLU04OOW5X3O4DSGkMcHGnnEWGnHavLdEDav
t1LTw1SE52YkMVZ99gm/BAi9VZE8SUnPOiCLnWVCgEKpvptqIQ0mS/o4K7N5THqyA6wvCKexLBNf
5nZdvmV2dYuPrOHzaMyjPeXt6NRrqOynZD1ihlhOOjTfPhRZcDWJYpAZ9sa2vUvj3lNSPKR5wcmY
mXECHL+nqH9alp5Fltb8FhfJXoHQwur5DiPiNsK6kbDADniuTOFWnzrbNGFV9gsHzmSdN4pV7FYR
X4sSijQs9dkxiGnWG16JIa/vxC7NnEUhHXGdupe2b597tQiSqDwB2HoWEnqRriqO0tQ9RmSpEfPZ
uAvp+PmkBUVBKqm2Ep3ThgJ5GUb6aAzV94mXxRa1pT2NbJ/4hVhXjPGJCz9r9NGWnEIhPxkwgw/r
cJTKeDm0prov2fywtdL6phNebPIg8JdUhIailWiX8TGOACdoo4+1kIFaLXRPzGcCkYkMRseo2mpJ
JoCiENBoxNV3q5gf8jUceAtI35kZz9W6CJj+KXZcSToBZjMZPbXkJzgT3daoT6u0DSP6EhE0134r
mDTak0Li7PzdqIEE4KtCERRmEKoT3jujyUmcIk6aZz0ke2FhEDOkVUeANID9zl/b+kveZQLW/0rZ
yfJ8lPIRxQ7r29WY36omJl363A/ylAP0Jrd/t5LWrJmklVsxpXUsj1QZ+p2eFArMlvyr1Yw1Sx7x
d00rR28QSXZu6BwjOAEpuJXcyGUnw5DMPmxiq/o8HEIt/T536gS07btW6/ElL4tzD7SkQEck4jzd
rwNRoqzaAbuuJdja+oBAynIgi2xiBELSawK7WQGk7Bou7PcM+kZGRb1Han0OGN56MlKFaYA5Hqp0
ri9JgQhnBQNio6u5HaqwD0wK3n7NLDqvEkQBciYrK896HLJTYXxXrPChHmGt6elXcHmkCkWsd0bx
vCCFOlhtdpiK8SBrxLlEkfDETneKEwiFHZPOb1Fy2waieluP3wXjLkyPRMyuq6NF+L92Mpyu6rap
H8vwZaFPVb4qvJahRex49bwQdj89RPA0MqK6CmJ96i8yHDlDJiqPvZ56jkhTmnZRihRkIlTvhMFN
V2anXLHyroYrRcXZHMr9Ar2AEOh9BGI4F/dpt+GkE0dhx6zszCOj/GUmCwa9+qGyjGMnyyeB4P9Z
fsrW+iaX+4MeCvAPMj/XB7JItZsop6vr2TpnS3u+mzOip/rYS9WUdWr5LCnxWcqlgLjqkyAJvkJj
Y2eY7Rt5Lwm3wxi7C+m5BrMuFnucRDQO8KP3pNeuqXioJevYVcuBFFNMkt8ZTnd0GZ7aGg5BgDAb
JqrC2VUTot9LAh1IX2wrLHdhdCyUNKCgQ9CgPyQjftuydwrqHKbf8OvI1lJUb4AzYXXEz2pBtsSn
MOoee+vBGJrvwhji1VFuIi166MG/SpXFzC+0FWM8mmt+UJv4ITPSiyEW27THXcLJXtjzg5t3tpbl
nhXhUy/TewkFsSWC/KQo43Fo5a9W37+W1vhAaXPGuFmP3VmJw30R5+iayMdKhntVb47Ii7xYlS8J
ubJ1tO95yWBd3I0a+bAKM2LdvM+U5gxJ+0PZF3vDrA+AsF7XtvgAueZWKqInwVReRFyo8lPRnTOF
VXjMIMSnHzZuWs6YGcriM7aYgyhOj2gSDDoe1bXSfb4a361Q3Lea4jfZehdWQtB3sFsZd3RS0+LK
BIXGWiBL1WEif6lF06lTxR1k87IQarYk0XkZ4uOaxHcsJTKUgYE1buaK6fYkkkQveApBlulq+hkU
81Ct3bHAuaGsu4a+cNbRuebGsSnYP+h7sFQGuoLSbnGtyaBYRLLHWo0+syG6Xv2myYdKa2x25Peo
jNiOSyGuCb7U8ltUn2qvepYqPImDrZq1i1QfLcpmcaKzNhV3Ajkfys0RIvtCyVw+xKZ6O9bGZSXJ
Gq3CEAv7CboHrDcvz1d4W6ozL8ujarGHMPuhBfhjEGG2IL3B/xcCXTX1z1FT+uI8E69g+MUgu52Q
7WNslT1SmqxSUSbgGTMEmOsl4QgGhApOcstlG3W6UTJKGTTyCviTYXih2e17BoSWtWE1BtsOGzsp
SdzfCM3pQSdeQFbKfVrJxzbb42M7WLHkdUIbsAnjh0Z5ryjG48rMutWs/dTBzFs4ItVYD2EbpSbQ
g9SdcLAqJey9ZLnRa0pJBlvkX9oul0RW6dD/04uFjJFNrbMk0O+BtwV6m9rgDwKtUzwiWJ16YeVD
ip0BJh0xrENvmzhwQnbkTOGTuH4bCpYAmFSgNLfbSfPQcropsXSWAaV5Jva1gwhCjgxB0IGeNp6Y
pa54MuNtGkv+/wRiJ5v8ApmDrcUwwVsmNmp9YJ0eL6rgYGYELfElpjjIOC432k3ISxBRBEA7dQpC
tCfW1eAtrH3kasnqsldyy6d4sjL4c0iebJo6wlScUvW142UPeeiJKFNiR4FhwIlmoYKwY7fijAqS
ouJznE82M/adHL0upuQURmB0ut/Wk7dBc0IlJElUsAsJFo98nw85SzKdsDcTw13k4jkcQ38Ic3vs
2eAel0ORL8gMIOGR/C2wHKlmROqZgi2QdJOnWFkpUFcI4FljEpCvs3cfsVaQOBjSYSZpVUT6lpKu
hxFvnUB+bDO4IfaNvvRT8o8kkvZBujhlTXSV0WzR7K4QsnK0yJ9YEnZLc3DbouGeGT5anteiaIlM
SxdW2cULHQ1rPr3TFivqPs0dSnnPB5MUkTn47Ch3CMGoOiZqlGgxq4lR4eMlUABhCCZymxBhryg5
mMKcwSqPJv4Gi2PVDHpCQ3YZeDnIKJSGHVNuKUjqyjNJbh1oFCtheE21awEnbzE+hTOQa6X0W3tg
uGNdD9tvuNxL5SdzhgeOmz7CsxmSf5seR8XiVC1H/JFNcI/JN2eqOoJ+z74WQ+yBeQ3akoKoYtUF
roeYFF48185G5hANJqBcGkI78gsnFMiq0+BDz7PapRX4ED437xVYlylY1d6JFOLdG9E2Z/VQd4K7
4a7Dub3PO/JAx1FFLg9JrMDJjRYva5JTFq13SSP7MsEmgzr6WpY8SsUakGO673VmDfX8upr6zYSG
LumrXT2lWzPwBHTUnUppmyD8E/2GPHtRrNlcxEs6MOCxExX2id9KQGUXk23q0pEWaiSuT6/WU77m
ga5IhA7i/21IrypsCd11rmYUVvjnrdDeOlCqzJM0CrYq0VtaGR58KEibfhplb5id1iZyy2XxZkMh
BcWD3HMQw2+zOdzTOqksTG8JQUPMtUup6BQTr+aQOKOhuRH9ulubYGJG/U4TXvEHHaQiDWrZ2Hft
euqy5FiwYB8N9PfqZtlf7GHEHkQ8c+npKSsZa+PJMWl1cnYY2+phmpl1ZZmICyG318X8nhssGKfz
hUXkY1OBmrCYKQpzoKgJGuqPdWwCD5tAiIRuFIb7VCyDHLZdmCBWnDaq7h3cXZMVaLJRXGvKIYzG
R+AiR+Y4t2kn7U2zCMb+e4EapB6JeM8IwgvjfcJy9Agdp854K4YyCMl/y2svpMbIjOaYZ8u+TsWL
/iVtpovIbQO65k01W/UsvodGfMMkW7QAnKSLF9+QkQFVFfTgGdHX566ZHtd+tnt8VWU3+YOau0rX
uKq5whhREVXCOmakktIIMdK9sIAaZUY/DJ0/Kokr95XX97WX4txTqumSLszb02m479q69bqprQ9/
/NNmYn0wxexhlMDO4QPrDokVswe2/dcfX8ZxMbOQ/69+/OMHV3/y42OWcv37By6yOCHx+efXP378
x9+98+Mfv2jgdSdwX9+zQDYerSibjj/+649/rr5Xhwk2nh8/RgnITmfars4fv0O6P6t0f3z9Lz/n
6ldUed3DD+mCq+//dLirj/rbkX5888ffJHkj7hc0Y39868d//e33WAfvq6hH1ZAz2unxqVG1Z2nS
Bl/Lhf4kD+1dp2D/bWqoFnXYf1uE8VGeWKH//W7OG5v67GCxkYzg08TOfSVzJPAfZGuJoEEoF+BW
IRG3vEVtaeMeeEfc8+ahSK3XsDOze3cttI9kpr1ryk5V0+mkfcARHUBddZmbCcZ7Fp23dkCxghFh
jYFaFq/NnCoKYbEP2SdnNsIyS8yGTZ/beIwc7Pt7pUGG0xTuAHu4LKFNqsWpiTd+V76wfm485GP7
jqj2vRO6UjQMaq1O4oxgo0l06mEdZQ+5suZ0//vH+faOpIZyF5MjZlb5StaWE1GiJ2zP+WPWgTJJ
iCSsCL9LxOySGAw8aFfg0BevZMV/WIuLDJIKlul7+6JvbH9vEW0KcWgGad3qlUxBMgS9CBeUjNEI
DC4hqchcmOq9tpSDc9MfMgKqFiKbInUKShhf//5NMIm+2gLi0NJxK9i//GmXWCQxQ67zvvLDtnDR
fu90cSS2Kn9JNWht5fqcDDS/tUXPFxvI6juTEUU33jPxvyHS4egbq4FIeU7nSu1QUnRDya3YAJYJ
45x6lheaxvoktvkpHcjRJutVMdcPwBOrd97qPxsiFdFEK48wSMZVIVpX++RLDQNghuPj53PuDlrv
y4K1ZbMRSmzqEtGThpMBe2RxBaRbtmmLpy2x2GTDbluOGZf6YV17SnjWjgo1vR2gGdV5iYq2yIjl
7ON3dBpb87/Stfx0vpJ41WxroURiYHCrjM7cb2Ln0FTf0W690f1sOhBaBanxWI+uGkW06g3sbvbq
taU/ljoT74siwGNli+f3ze8NjQ62S2yBcKVk1fhhOPqp9RW61cbhRMljZi2bPmRIZepdxUZlA5ON
CcU7Yo83D0cYoI52eAvTv3rXVqYTbQZy2Cdcy57z81KRZ748MWWLUDP+/tLeuIeWjIOdFBJVRSa+
9XI/XVqb5CtAMbrwaqVOXEMWFIicHr61mnr3+yO90SAsGbUkekQivBB9/HqkOS9XsebFgBdCMELB
PpPcm4//s2NsV/vT1UTyTCKXxdiX4ozL2X7AYvZOV7Sd5lW75jIYWzU8G+hkrroArEbUg6NQ+r0l
PptV8nWs1SAWF/GdF/7NB4MmY/PHEFphXd2ukZ24WdQ5Tmmsz2ORfkb3ctny/QgS+Y8u6Y9DXd01
Q43GRqsZyercBCafjc5kmo9NEf37XQK37I/jbO3+p6cjTIsyGw2XJKranWgod0IRvydpfLOVaWTA
KWTYQKG4um3Dore6FW7VjxG6QygHeDP/kyeDn8xCMGPQ+VypJmtzMdGEcBkNuAgqWycsNU9avjCF
fEcJ9MZwg2gbpwrBlhqXdNWHiqNV5nQQaN3W/Hu8jM4GyVbjIymdhaE/NF1xWq33jHtvNjwDObNC
ySH9SdYstWGu0x5KMojqh2Zld3mzBSkg1sfxHVfMW4fCDKTAEuF+Glsq7M8NYsllQngynYa3WhdL
YGkiklA4ku6UVvo75dobqiprE5kRumgQ/GNcv7cA3zSrEkt/yp+hgx6hqd4ba3SbRe9Uqm91ECoC
MEPVNi/snxRkUlvpkTZuAkW4lLPwpWI2XhjJO86etw6Dw5XwW/yVPKurtsHmTGFG7AT5ikG6IiiN
po1sHdbb73vUt1TupEFgHhI1ii/snL8+o6ac6exKjtN1mwWHBU2OpYcP4N0uOEOICMuPkZh4IYu2
etewAKd/Y6FghEsvD0Vggk7oJeM4aaNDDso7r+IP/8J1b2ypBopF5KCE/l51KWvXr2YIss8fWMsm
XlyPalcgWdOoNU9gsRDFJhGPGoImnR0WYtS61wxVgpAC0dDRLeV21ps7tSnAfFh+VtUOCsDDkMI+
USLgeKsrGFnQolLY1ljh/Hnv3N7tMf3uAq5qmC7uNLPb4q2iEasKhS1bpbKvyl9nBaOQIm9pAq4q
t+8M+9t9+dNhNZyHooK7E13rr09VkItBrxrePCU2SYxnkY94DYE97rn6bqDO/v1VvtVWqZ/+ebSr
AaZYCHeqU46mDjKvNkbOASi9/vD7o7x9TaDStiIZ6+1VSy3jrO/MmVs5a8tuS4+axdiP1BO5Dnal
G+80vbf6LgI5/nm0q/5kRISU1hVH07TvC7vLhrL4mvAcy+9c1dv3bgMnbaZFYmZ+fVLhyDZKUbOO
ZQqLK5R3olWRzdD8R1fzx1Gu3qN8XMXO0OUSoeMrLviduowEbWqupP4PL+eqvdfY/cdF4UAjkmmz
+JLLr1ojv9Pe3mwJGNwU1nNE/P1XcyUGbXOkj98Kmg5u63dFJ9VGYEtSmhGtWe90+G+2hD+Odp3F
hHkkGbqJo0Vq586Rhc6M7FVTppWb7zymty+MegBXD6sB141Bb8RaEfWF7k55HWIyNl7i5+1dKoAh
//5lerPZbZXH34901SBIxzTFkY1lfzFkJ5kOZgXvgY2U3x/lzVtHgCj1NIMyASy/Nu6uVJKwHGgN
fXW3jS9kobhK8xyDd/pPDqRisZD450/+2wjsb6kbjP55NMGAMFk/ZD84ppoq3pmC/PkRke0ssUaw
2T5RRlz1rCAQTZNcgdIPBcPbMrk7ssV7rJKh0xrlv10gcjDSx6CwKT8CMn+9f6Ncx9Ig07FuB0Oi
8zzmtR9L8UXIYr9QTnJ3LAks/v29/HPT4KCYEXRR1GRCFK56pGy1cgxR+G+rDLSM8UJa76Xopnca
4BvrXhxGY3TSRWpgplq/XpslITo1Ch6ZsZu13i0qNF0EUCcfxRMSk9Daz5QYGdtaRt69I4h/8wpZ
JiCiQBRpm/Kvh27IFNOihtesF7Z4UFzbuPWKaXb/gxupcxDMmSZOlqu+cFIrIYrQfPhRiKCLnbaV
zSeBdOXfH+bNO6kRgmEpLByRoHp1J7NMDkEt5gz28gbEZndRIOZkva/ac6n44hg7K+tmxnfxpWr+
/UuUMHfQVeEqwZ17dehUrvIsTpeCYpho8Uo48aQJNi7f6YJ/LIL+Ws9gWmAnXtU2kuqfokTFVRW6
JDMLv4kKEW2WaucjkBBhrm4EEekD5qezuq51gLUCiqbGipiadLC0avTociojMcZH3ifrl0QhpyUz
bxSrf8k77kunvmdh+nOvx8lSeVqoeklpvHbZROWYJ72lFv6QyvfqnarVDvsEt3KYvDPn2e7u9V3B
0SEjIFA3z9JV98qGcq7khlIQSY1rwNS44I2I/Pvm9edJqqRJaFrYACBuh3Ly15elN1PcI/1a+LK1
8Ja+LI2GXORjISKUBRUkox4p1fLz7w+6fejVlf1y0KsrY7kFFSPaHubgBOYTm6JoE8JUtCJMQyyQ
223Vvf7+kG907HgKeVdpz+T3X2d1ICUU5VEfOWTd2uBC/FBbweGxpwt1Jl279/q/rVy9vkRZZRzR
SQZh1eSqnF2sLp5asSj8aS12nWR4yFp2InHf2tq4mFZtAz7DAjh8MQiafm/e99bV/nz0qy5w0Ots
Zd2RlHRlsmsIhNI4uwlKkQgXR1bof+sn/l/jVv8VHJpUoi8V7tsNtPy/nYf/fvzL96r9y/nBe/z/
gMtKKghlwkZZ3iKriJ3ZEB//mqbzOJSf/7LvIEt/7X5m6rz5Mf8ktiqImreCBO3vtjf4D8aOpv1V
okresLAMs0xn+Mk/iK36X7dZFAwdbWv0P8A8/yC28iOFHRC6MHJcZGYm/w5jhzrrl6b+txPfthFZ
5gI1w0f/2oU0dcPWXjTiErvgPTp15/BVdts9K3dwaJY7zRm9xe+C4Xv82DvGTfE9emZuj+BJuynB
hBGFf7N63c68y4Beic/l02KzZe/oh34fnyv3ByBV9KeTZjNd+zK4ilcEsFxO3afCNe+IQzjkH/p0
J33FjBXke/2IxcmRfdOvPcVBFuiUsO4Up99H9z2kUYixwB8/UqSKjh4gldqLrvEqeKav29AAytvV
K9wSjGqT2Mg7DpFlA6Jyy9d2rx2LYLIlT3RLr97rxDJk94sNlzooH2evdIrLku4B1ApBA/5EtDtM
TEg+Mm85h2Szzi6OHLE8ibOPCHd4ag71rREkx8bN9+O+9nBGXczVju6Lo/bVOpHrx5KIyK2o648J
Mpz1NsVGhfllNx/jz8vX8nNzLvzwo3kgWvQu9KBrXbpXvAb7MtCfsyB30ofaQ0oarK5xl51IUVOI
P/alwACDB50C/ftLedO+wLuQX0txN3ZHFhS04xoAy/7YOYmdOvNdcRKeBziXAkqynRQ68gyVcg5k
DzxuGZDh4iqO5c7eeoOoz1+PsZc/1AHqiyD3UgByvTvv9QN2UC+xO5s+6Rg9mTucHT4yiyfDll0A
tbZKk4HL84Tcwp0PnbcGyINt+VW8DQGkuihU+NnRZFGI1BWwkfot4EAH7bJPWIkzOdFrseeUHrSP
woUcoEDEafEVFGSZYYk5jKfsoDuzq7gjfMC+O3ZP7a0QGB/6o+Ym5/lzcpe56vPwrBwrO3HnOwuk
4ewlrnXT7zJsGXc936hdi7syOY0zeNHJ+ij46CltAur438QbPyl+ynn3hzGon2dolsO+9+MDxjQX
FqyTMZGw7DpgyHNSX/YFf9oUZbYS26wD+sT67ReHGDk/+mr5OX8E6NFntxwAZHWTeNYeveSJBTFn
dQZ3CKAGA1kDIkF4nR26lTt6oh+yN+PE+/nW+Cp8NSacXWASS9d8wOnmEB62B6kHAFE6IH1zjH14
T2ChkziFU9zELjhEB899aZcfpdyH0eNyilyudLD8whvd7hFNH98D4xNIbvtl8TpH8IFYwnJEROg0
ruWzCLUeRK4PxoY7cc2KS3rRA2GcMC354yC8t06rx70JlF181vij1l+fKsgKgXyUnqaH8p6lPJCY
5m1yqpw4yByAra5mwyq84KV3Rc5WcPRLfEmc3B+C1iH3MyD238Vpa+OMuaR34xNESc58hL+K28WX
aSqJl3nleXa5H2dtHwd4vNzsBmqpDVIZ1J7u1/zLw+LUoejxkFZvcNVj5M2OeVZd2a1uTNe0aYge
ske/4pNSn2cR4HnSa0fflIi75MP6zTw2aDOD6XVxdK5U3lncxvioHoU7kJZP1n7gEcwHyx63VuEQ
J1ra2mvq6t7slkF9yV3J1+gxTbc6LjbOvEeDWA1hpz3UEV80ATGVzy0dxuhI+xw52rqz9tVD95AD
8f1pcLr9W8HyM3uINOZf692/de8Ge6cSGUjs+f7g9/y078M8LRTFOVTpxvt9c55Jc2O9ld1pKJHL
maSN18kdjiUvr/TFwF7xPT6lZ2EPzy908wPC9/Y+jnapqzmIgcuvIm+7QUePZZBmXNEOZD89xfsl
KC7sYfIouqPshn7phL7m5XSnDCtMrIAozvxB46Y+bwCPmYFh9GRGEYc/8A2n5n0dDsJRdzHGSfac
OuolPWuvLR+pu00ghnb5VPOCQWzwiZCSkPN75mWyG27y6Jk8fDaCnPAgXqxTnzrdZwWf1ot+Sfct
LTa+1f3me+swiaXJOvGT9FocEbG6gid9NeFqMnG5iZ7Vc/Z9uYdCaEPBqR2T0QJLtD96irc60X10
aT/wZvjlSUJMme+wefRe9Ml4mL4TyPRBZjgbiRXq7R5eLbDbEifGRiAnsRLUGUyzR4TswCrBGPtN
ILzm/Iuczg3vQxuThV25Dejb+/U2einQTR/QhNOMTdXLvltB8jndW0F17B0o5IyYymP/JaKfPZl+
9ilpGRtUr2Mh+QF/UIF169NK1/KKfNWyyyawlM/49vl/efV106nuciit/uQmLGBNdIHrUaM/qE6y
Y91lfnWG6J2h0LSnQ/jUO8mRrEvxXHww0DPvtI8dpNLP1vKcxPvO1gLlpJ2iQPsgujhaSXa08XbF
UMRzBkWkel7qYVnmeePFOet+vJ94+iUjbnZh3HGIqvJHp7rgdmgu3QXyNYPP+gIe08OW5EgOGnFf
ccw7IupczVPxg34Yuep+r1Ai1LdIG/fNZbxR3cyVDwvU+eTA5ztk6u+joH0k4AagZr+X3TWwvMlt
PnZn48iOXhg/RtCQD9aN5Ml2FhCE7PWB6kDmPY24DRggHfDqL/y511xQnB8LV/vc+Ikb7uubLND9
6BL6i18chwMButJO9HsyPa3dvJ/3wrdKd9rb2qdUag5h5NXeCg5dcHiXNsI8VcpevqvQD++aF9ic
0U3yIL6kH/snA14qZORmj3Q3upVuhT3+ntOgu/3d6i7JTnL5OkhuuiMN1U0fFa+9nYtTp79On1pk
tRtWlQ7HbthI6WyMZ3HICF98kPfdcCdKyGRtHccBK2SB5EBv8pMA1Zgr8XXiZhQA2UGjQOrc6Lju
MWPw8BqfB2mXVIdRUDqxXVwGn/k8Y62M+DWA5bpvb6HG+sJN5pKf5oKz53VfgXiPLyklHBTYPYfx
EfPa3FePJC5H4oar/Ob2ZOaX0V5BGisBieJ30facfFjoyLtt/FIuEccUH5lrcPToLgTZW1LmWbZ0
xOOefig4UnhaziRGcOIqnxIdzFvz1oAAS/EYyPyhcmSq9sI6lt/cZdQpGQZhd6IvwO1KU0RO/dS+
4CQ4Eo/tTk/kSS/ZUXWjg8ApVtgP5KNQH9YVuhbAG4jJlT3o9tyTLGwb91iAAJlr9/ln8WuZ7PHs
2N0XbbnRiIxNdhq0ZfO0NR/yAILsXJxhPNMm12O152l5GYM1qG/HAuht2KkHdPwE08vO/PHYHrMn
aA0eO2V7/EU3Fqek2SRju7FngsxGhExlNlLrVef6yBt2Sk4xb53gGm7P/6GLu3Sg3xHNOgI45a3u
wgq2jw6ZDxzAa06Ugy53H6ouflYGWwi6t9l+PlQMorWv3clAnTHnPlMlOel9AuM6dQ1cYPa08NRm
hjvRe1F3zR5wEuaok2Hagh/dwpty2KJhExCi8tjYy4eGcpKkuw/ZY/RonIFBfVA/ZESfDj5Ab2yw
UWGD6sbyToqyw9FiTr48RufmCyk6lCOAsm15Dw39IeZG0a299O7wBc8Jlznb0j0FHrznjgoj/iZ6
5peecrEa7MUjssUv4B1LATQFJzwR6POpfZZwsFMQUJnfUXHv25fM1QLRhd/1OfMFHlF5LBzA0F57
0Q6DZ+zXS0aR2rttIH9u6F44V5tbfpc+ULU7BUPFSM+Q+JhQ7NJNb/g3wBx5y+T9lG4P6dhxeMvv
oMDzCH0RALbgNHtmMpDkF8/ycWU5lUMWwwl/jKPuAZhwpauvUm5TKHtUs35/rAOFqnJxZn8AOTw+
9/cSv8XyLPusOpYB28CG0XEHDbd8AiSdJQ5iZ8pnH70yJeklsQUuqHczP31WfAkKdus2nJTKx5t7
BYy3eISrbTNO8MZqQWXDCw7mz4IL0ppW1FD35IeSyR8GprN4hPqOGiMtdqmCNN5JrMDUXOuwfhqk
nfZsbb4zd7Ywg7rp/fjJugNLfcoeB0/eY0/7EN7IAdrvw/Kge8uDelLwrlW74ZRflLv4waL1Zl5H
QajuNLc/RIR6e+F96mv7+sxJ+Dk15VblYrrCM3hTcj6i053UXbXnbLzSlVy+E/CL55zyL2QoEZwp
yCRgbQEWiAwm/Va6XRQ/hDjc8lhaxuL5ZnGVHVyPwNjDUNTdeA/c4xTeUf7662tr7ZR9+kRxuiPH
8qR9Sen9xmGHOlP2Yz8+k7ue1bw/9TdgyGSORvT8HyM+OHQztFHfyo9KsxOPESEG1p06eiuu2eiB
3ZHRJHCDionIDwlHkUN0vF+6vB1wqZcjSSZ38kvhpIf8kLvyMaK+Ls/W63LA2HPTsqB6nJ8yLx55
SesLF34Sbq3H5KX80AQpdVYWhH7nNsfqZTqmdnxXn2N/2gunIUgDrCAX6TV5qR0MEV5F22I+QxFX
4YWlWO/94WY+j0/Ly/RZwymX2qn/o179f7AStX3EP1eZgAj//SOdT/2nX75AT5z0y93wrV3uv3VD
3v+DP7z95v/tD//y7cenPC71t//1X1+qoey3T4uSqvx5zYdK+18vFP13/vlTmXy6+v2/rQjJ0l9F
iBIaUl5DYo9l20n8G3VZArqM6hAiFus0gP2Ufy4IqfJf4SYhAWFLhhxhlmr+6y9/XxBSrL/yLQzp
LCDx76aK+8dF/32K8Dvo8g+R1h9Ln+hZUKyyG7jt40sGyvKr1d0lH+ZJ1wCdKXl8lNXkm1j2J8Ja
z+tSBDIWdkUpbgWwBbAOdllPtTFkybew6U5jQiiMigu1XU6pHt2pYkbK+owYwKj0k5U8T4r+ocxz
GakMpsR+Xt+R5aBm3JZGfzn7baODXRZoX1yGqmzToZ+mO2s2zxYiKmqVuHhVI+VUWysI236npksw
lco5mlgDmSLe1HJkttwmCwU7WUdC+E1Y8uzQjGTG6FrpzKtw0wzRnVGmbilO38LaCsKF0Rmr706M
ytDuKw0vBKQcO+uyZ7MJ/w9159EbMbJm2V/EAl3QbMnMVFqlUl7aELIkgz7o+evnZNWbQVVPGzTQ
ixk84C2qVDJMkvGZe8+1950bBcKNcbjTgjRYP8uqfPIlEQGuV7ora9C/Eo2FeHtNCpgN93bWHRBL
/qdtUPVZNqch6IMG1hby+S7v3kkN4WXtzwQcAksMlgeVQxNpLEIWNYz0fp7dO1Nbrf3syr+4ktni
gbDExgGHMN/1Hq1nk0zeqpXyuzGY/fTjZK7BaqyXwsMQek0g1Y0Kl08F4aYe06Pj1+96dSxmRTEc
l84K7An9a4Y8Bgfm7RxzbZoMJ2skq9OwFLThddytI5f8Wu3TzEoVDn3JaCHXVtnAn5kMvbfW4ugB
Ve1tPqua2NTqtNjqfpop33XGZMYAq8Od5So2IfG6NaQe2PFAgkVD9Zerh9FOk60GIicurHQ/mFG+
zjwypPWew6uMTsQEtkGCrzGtFIhpNky+w4gQ7in/tyvZ+vAPejw9E8QN862OqjzURgIqCdSogmWm
V8s2vljuuyb2g6W5Jl/O7iFqAGWkJD4AQl7ua1NtbQLMlINBf9CWbabaQxRbp6jUfzLRXmQvAMTY
+IHbTzjyTAcGG+mWw26LcWLt4HjsS+9Zt/vvrp0YLMRkE8QUe1lPeeRrj8RJX6MvXjAELqkGdIW7
qIpyClgfNm6Kh3gdOW16cAjq7NzPEsRUGA8iAy5UZaHjFa9aNt1MlnlhqpsHMWeKYwO0Hz+Ivfg2
lBWOafRVWuNH6vv3I+kPpeu/FPCEr/eW0j7t2D/nbQvMcH6Sw77LRi8wlvRltpjzRsmzqw20vFPE
Pdnphwobe8PsByTgzK8wHJ2Wgak70oQ0sjhUWGwBIpFPbtxbkwHJ7ppupBl3/SQOcmyezRrv5nIV
eBG5eAty6til9TvZkICYHPsXd9QpNeeUbsl6TJYXx++RgtWkYlmk5zKKPUxa8SFUcpxt0EPCOQwG
UBQIXFuzpu5y/GNm5Ki3n0l/+U1w2bV1naz+/DalusxorQK0aPA/3pt+fNfwBQVDpQAWaSTxxB6g
e6d9Rgt8YJ15qY3bstMoQGf9QeQMRhx1N8ZnbSx54RVgfFX1pZEgu55dJFBDc/LIVoW3bgKQHOtw
Mrp+nWtZMFh4A/ALHkSdHfyxvK+i+CUnqWvdF04IJ+JiFXmJf7x7nStgTLVDaApWsiIwnCOhillg
+4wenOEaSgAdxDXJsl3GJy/jPnAAXFjO/OskhKPjuYYWZH50qiZiJeMOGetnPfFvGgDvuDbXCTNt
bzYOY9Ne9BE+0lKVOBDTjRzKk2cSzLJ0ROqUABdA2JNzkbVWWE8+ksfoZJfmfpgBCcetVQSVn80E
upwHN3rRcAT0LslvmPKDnO0kYhz7t5w3YxU/zTZ5mnKUl4QcIr/mrdLN853q1X4A091qxT4akkeR
A94kNpoHOj2VSntpSvMN8jW/nk1qbCZpyV1geWDU9kWXwoMcPVrqyD0QGdas5oSXEH7lrTCGl9py
SZLWdgS4AoqZIZ4JM7kplfNBJP1rZqdWkCbmU4MIOwACv0pMPlit6GnvShko1D39Mn+g/bmNCrER
Vb0dEbc7WbwBA/fF1eGOtw5qMOcAUTBAioLhTGK0N6RY7xdTz7f6ZGcHNNHtWrMshuGW8w1HY7UI
JW5yAloAesXzPgHasMpltsvbpr5PtXtpSXunWX1o6sTzEY3SB27vvmvl8Ej6r7WehHGBnBDMXXnf
SYNxVzM5qDCNOKi0/aTsr067i5BvpCQ+rEQdZikwcLu6VMsUlH2EqGiOsZA2olrBRK8A1CDPhMtg
r0aiVHTTvSOQ/BfjzUcp8yHoSsdacUaycNVf8th/9HtiLQyyK8dMW5iazsysSZ+zqoI2V7ePmszF
nufyA36CvatTwq5KoJIqSWky7WQIS5KjuekkOTm1QQizZq3YqzKqXrxva+R1InXwqe5TLYtmK6aO
1m5Kq5XZMwdvrnQ7mS6r1nMPqh/xo1k2R0ljPthieJBOu5k9rEBlF8l9p3g9Jom7xXua6Jq2ZuY6
Zu6mrmKqkXJ4j4eztIk9MnFHW3iYnBSlZDXQ5Jd2F7SuhuHK9D79uFzWo0wMQnjbVcLYRsr8zZ55
ApLGbMM6qwN7Kb+jpj4WTfM4R6kdYKoL6sG8ZGV6thh1GHm77ebxR/MJKWwyWBEj/1mpN9jlBW5/
KAydE8P0+5DWSGxyVD9p0c4qWcFNRP7OPeE0lfvVm+Ot0Kt3t42/a29YQqy39iABc9pqE+Pe5Mqq
t5FbMgQn0FRi7xB8Ouju2dbn0+iq294aNmmVlWsV423gZ0NxYWhgk1dUGfQ8ZM3RrurWrzVPRVhd
/Gy09uMiPxCjlWFe8bsaE0289ECrTZAq41acsqiyIBsRo9Qrge+xQsCOQa/pJKjWJoUsYbv3ippu
rZdo9uzRezM6dWfrOAqV5YNuXAySyQuxBvVTripfv/SNta464qGXBkCe8DUULfQymOCgxlahyDRI
ofbGic2nxKgeLGvqN6Xdb4bIHy6zbC+ka5z6xT8WnbiH+fM9WOp7bBgk4cAvk6YnPbrAFGy9prb7
ZPQMrLrx3u8hCEg9ZT4XvwwmCzariN2wvn49iceTrjfA+VwfGtAS1FDNVtUEn2BYFrBkY//ogqNC
ebRpLFBejr+wTinyR/VKCBjPUgLyKRM40qWAcEPOzKkb9dOst+jweMMWVQ1PYEgO+TBagXTqZuUw
3OM41nz9ydGM36IE3jMDhKyFtsHK6sDIqb6LmK6yE2kfiobRo3sFYLTzd900t8pgc1rOD01N7Trj
DONcZQhVpKDnRzIDujGFnMY2Qox4yivwOo5g6stgq82bQEQU9jgsb6D5POWV+qDAWWd21q/1pMb3
OTJx9k2m+CMTQmf6VbAcgtIbdmO8GOxU0bTaCnZOxHhikmhocXUXG0mSVrhEyg6shslGhsFSlDW2
6db88i25Xqp+Drh2c5Db9UNmFK8T5VCoJsegokdAjhmzx7x3SOG/h4tJQHyiKZAIIPZSYR8U0OBQ
TFBxBKlDnUVuWQP3qcp6N5x8PsfS7846KEgttRgZe2TRu1qGxdwNGqPQNkS0sBjoxAMBWyffaYqT
071JXbTresheeAu/aoX+ImZtwu1Ur70lY50oNRKj70Ses8lIpl2Svxat/E1t63vqrwQ6iET5smi8
pL0tkHbIRrWGZ7AXt4Sk3GalaYe1x7tETDtgl6faWCet3KbSf7Cq9F2y/CBD/LM0ez2MvebbdmM9
NObKWzW2vs2LEV+7x9WA25lGsByi8TcigmuO3EfFiRxmegkYqKpWDnUnYDZUuq1gJuJnbdhFm6GO
+Tnag1PLZjt6/kWfqKmoYlfmkjRrJ/J/Mrt65E23bkqaDkPYUKUIlwmAsRAGnx2MjH5H+h0babMm
BGBa94n14pTimmvKiMnuD5ak3RiK5jPv9favLjLLhn3qYtYAAV8X6Xs8TsbRaIeXGPtKmBvFTZGy
vkiq/Ecrm7tZaL/j5L5E7ZlcCRiahbHP/e76eidgxc8ZpdbiMV4aSqrGCPXYzVZKLB/muCyb2sg+
Jh0UgW9/2ma3s7NUD+cOtuSbfBF5lIV13+1FV3ZUQMODORhfxtR/6Oz9s757oJ24lV370Nllg9Pt
q8scnGgUp5OXdmtIW3eOmYFy8xp2Nbq/0tqauN3+yRfypoE1FDu8K1tT+82jNzvr+mAuzJdIqMBs
ks3UTBdiGTq9PdQdkgUrN3inOMfSePSiJXQhZWVlHZMuyzcxegJYXPe7JjyqHg6WYpCPpwKP1ktk
WUxHa+9T2rWFKxWqM6kTd4vzXoG7D5caDoooPUq7RO7HfHlo23JraAsRj67NA2jz/vGHPBTOqayK
D99MBX7b/FVLMJTI9NSM42YsoTvx8wFUG+XbCK0GQsSXtJY5NIf0bBTgtFJx0BMmmaWWhdePPuMm
tSEGBpE0miui5rQ0y5OdW7cJsVJETp0SVW+vv0w+NS/o6m4BRoTp9Ki3VKiEJLyOOYvUOSU+Z2aX
2XrNU5l5FLcOjDm3F98xm3PR0x36lnH2pPr2EyRaED+eUx49Lc1PfeV+jInWbjryd5i1hPoUl1u8
LiR1VL9V7Glb1ZrVrgdV2djP9lznGH3LvWUtr0YCX67gahbJtBnbDtIjJW8+svGofkqWrSvJDpu3
5Y5IPmwrxcJB5CL1bEemAK53mLr+e4h4s8qsZlLd3JFQwvA9f5lq+TWNgwNctVwJ7oON8kVEPSFB
9HBTE9xzAtgNjkF89L13nxgW+xHIlzlonNmCO29aGfaBaOYPE9TOLmpu68KcAwRVQZDeyKES8OSz
D4ytlTVG48pVnwNfJYYpACV6P3U+RA5NvPUGnNkOyxFD+Ykb1IiSdVE4IH17k0qOtaSdyDPRPUxG
vZxlaKM/ZelyETac3gFBLFjpiN5gfpj76IZ/CGPEIuAAg6gT2kXx5lScq176lKbZu69hp5PR2szz
B1Hr9ZbCuz2JshGbrpfTWXfFAIivjJ45IF4U3deBXEVayXpIj1OD7CLm4XELObxlkYxXI+OTwyw5
BCuHWnlBWeDfzCp/8JL6tbKbg9m2Hyrz3rSUTs8dvL2pQ9W28lFCrEvvVfTadMUbJCn+lrFJQhiQ
+2RG8RCnWZA41UeOJws4U0Q55R8xnDFYnjwwerr8cYoBEll2F0/LqlloGONCvpaJawY5l6/OrV0V
FU9CIW0CzRIkhGNi0gLZqlX6A0JhhwIpvx26pOZaM2/SSvlEI9QFfjKsEz1+SRUXs41sAPHJU+z7
UaDBGjM0B+JO3dzAa3lqWNymjc4HPaYiFKZ+rq0UkI9Tn9IJR+HCNlLB3EnKS2H327n2n3XN3fap
OEnPDnyS4Ose3lB6UFZxHBr5vSyk1iz59OMlatxJrdr2o/NuxRH45lLtzdGXmzk555VdHgvD3qZe
I4/pWKZ3GV0MInKAzbh3b6RH7EzNhIZfTRtOCbMuwyYVaipmFsym8d7Z43MSxX5AuOmPxVuQSdAu
V8pe+S4IVV99q+yFr35Os/m1BkVNMNK7yzseE1lGkom9XSQl0FQDLU1te6f6AZ5bg0RtoIWpogmm
SYlRTZ9otGCnh24H13wBiqjPB1v0EJ8rSudrKK8RaT92DkHG0tWuMPlVI00pxh8AdWpRc7RqLXWg
9tSIgc++mGHSV+LF8BtYSHp79qviNXFIUythESUFmMGcMaD/5XVXHZiRxsCKQK97tUUdEz9Mndlc
L8GtlOKi+iXgkOzDRcLIIrRoFcW1vVLKPfmgiyw18gF0tMKCPxbCDWCpaNzNPSpgt4wZuMLF0K4k
hHiRYPxvytqjvNa7czS2Z5Fml3aIMIEP7Olz6zOOkJSlWrzTnYuROGxa9QoZb32lsenJS8c8zh+5
Tx1DAuyjWwkX17nPZua7DVw+9MDVoTW0KNSvEOckfi1mj4rbMNmR5tqu6Moi4Bl+XSo+J4oRtQKI
pWSF+Q9CV1OnF5JyLy3j1IarYg/aWWXdncx7M3AzXihuQTbOMlnPeUx3rwZKnDiqjr0rdvHSrzNn
fB6SdmM0sOtldwYG+tou8Udn8irJ/UdYFBvLHJ+bdHoFbbRN+YkYIuUPVotNbZtPo0nsjpf++INs
yZOACzkj+GviOOin7GFq1MmihcFotJ1armm6sIUcO6B94l7heA9c+6WXZ3LRk5WpQ7Lz2LIb+vjl
tB37z/TiWyvdlEz/mHGtgbkdfUQGle1t67ZAJJYqJhlGv2oc4FZ//mzNndhBNYqwIJfBC+BhduAo
AWqOGc2xmhWGlJuhcp8y4sv6ZSOScWv3+iOj2CpofIQncV/euiVnkmhW9XDlpiu1T/RtZ0li3fhT
qMPc6/xvecjAhtVqfhQp2pl8eraNnt6x7h7l+Karl1lbHucl+fEJWWWAyio8jeG+TOkRBsUm81kL
lJbGbcx8Az+xvTIZzFhmeqhxfJXJ8mjbvke8K/oIWYKrLmE5rTVQpKOb2avc7ZFicLdOgIdWEn1s
oLfTa551RDvZLBonrpX4laXY21FjAjjUGOhqd40meGyU/kSNgiWrQBOmg50jnZOSIM9Xqc2jnDQq
X9VZ/6Xg/GLmiUJHyMe0BKjmRPx7WQML85mwj871aYTXqYEyD4hQO2r95+g5D0TYcZfahqSHVnh9
M4vkOsDqTPGYMXcxKzIf2DfZw4HfjvlGt3m8wHOv/YWBfpZOL7ozZatxYtQ2EyCRNzWrfXfZqN6G
ERaB2NMcLzClczvpPP3762MGetKM7F1ro1wqYBRBREnCRKP/0liGMzLRbTREqXsa/PZo5tOrR6Dg
8SogsawWxqy0r0tFsNFe365MOzE3S7yDO6Lfeon91MfJyIi++mEgvo90Pr3rxCW6GYx5dX1DFFV/
x05D6EwhVWvtrm8M3W/qYMg0zAz8aMjcJ3wPFJSpvBTKuxK1LScAjflgdreRw9PlsdTUGCLw/MZJ
OJbLPaDoHYfzwSJJOpwA+KxUiebWim2Q30SPMPsBawgRL/+cypJJ0kxG0cir2JX1oQYIGuVPQ8/r
3SEfQ5/b8wgXvym8k+qTC6uboFcsLhru6ay98iz5cVLcLmVycRaLTedClWpafDrdfK6ZjpraYK8i
Mb0OfloFlaudqrwi7GR4nV0HWFh17phvjEm7MDb2yRG3KJ69FKFE4bhoa50y/enJ6Ur0dtNT+PNQ
deQ4jtwq0wTfk6em8q2dYc6vqowPae0ySooPeXwt250bH6PDvvbzbbIsb7mKWMaPGTP+UrxLorH5
xriqqwAFcf+qlxMj7HELXJ7OXd6W2diRaYHgINEepZFcSlVvDCM9jP747NQlYip90DliaPHSiMUD
kHBH3vilc6o7+vuGlwU/MC6bh2J4LBf7c5zGLXkeQCrRO5jiMyLl0cj19yGtvUC157iEsCtf3eHN
0cTdNLRbW3ff2WmBxpccVf51BOS4ySXJV8r24axlALapgKK+3bgOP/R6J8W83kAB/ESKFziIeeYD
5XPPE8GZwgsJwjcfeR6v4wz5jzm+Rm78o7vjtqXgD8ssubR1e2NM8QVL2LNltkeWKDvDUBttDIpI
Y4qo8fqL5PLetfq/fru52ukJek1vHVOMbWoXVTd0ZxZ3ibCCbDNkwg6rln+llekbU9RfzXGgvgMz
CJzCc9aDN9F7C0Q88daIneQmlXzOKTzjCuJQXHL0yuublC5TDwrDerIjxpFS3iS1/u6M9PmTKL4I
qzgN2Fg4Bpf3KWNdlj9V0VqZzWUGZLJSkirAmXP6d5HA1Na/IvRnOvkcgRHL/SArDa/d8uqg8Rh7
Kw9LjgJecmXHHvauNNhHELFi+MlPgd8tTIS50QgUC73rTTm4OiECc/yASeeUk9nNo2yB6OxOfiVC
0OY/frS8Fz0Xb1igAjvGvC9TizOOn9OI+wV8adchdbJbzQmG5KeL5w24JBY51s6KmueO2xGl2ZJ9
cm6dLEfdXj+ZYXT55s25lNM9x6Ow3tx02DWLOhpVciyIh8x8gO49z5A2btnJrgfu38phC1POX9mM
ct5If4x6efSJc6+86FT3zicRRddBo3PfTaNaj2TOq85+HRh4cNM+yDQ5tZE6a8tb16Hxtex7JbsX
R8Ug3tujhlPJjfi0uhS5fj8/j0b6RTLgSfTM810nPqWOle2gGDjXEcldGSUHPerHY5nFE09GCam7
2Ts1F9WdgKBCA2vCod40LrSAzPIe8XwddeN6zc0B9HxZrq/Hp21KlE+td0lE+5k5s8F8NfmRxvSs
dHEf2zgsuaPtSD9lrKP1YYS0uOAp4NI4cXv0Gm6cZhmedT6jAPD5nRzi+zxht2SJ6lENdWhoOkke
0XUcoT+6FQrz0nh3XGTtmokCEanuzC81uVy761tIZqSqpCbyIiSJRuIRyTs7p1zwoKbz8jgZ3onW
4SclDMhX4p5lYpgU8uLwrmS/za/qkygk1RNWrPvFRTed5IDQ8vHZZ8sV0yIOZrwpNeYBOiuF60sA
3sjOF48VSeh+5DAeQI0o6znsdLi3mjBXXtGdCc55vb4opKDok9b8SLzJY9RsjTa5NByEddf/pnzn
NoJADCji/vqX5Yv+vkzis83NG9VlG6doz/wltCs8c74YtpPFG+r67QXL9NUcL+9KmMdJsGIvFlME
pWg20goWbUthcC9YHCTiQ2PsL6b0Ilp5oRl+dMU1f4L5Tzw+M+yClPnZdhNpZ4N9b8Xis1NFtbIM
GjqdgLtheDZnxsdpI/zViH37Wpo2DTdt3d0wfn+3pun5eoXJJWUU5GocVFe6/3028cRTb7OVT+JD
FFXRKgMovVTVDnflaYi9ZaUTJbNRqfDXEiEfuRurofBfkyZubvNpP3ZQZ8vUi1c6rP5uNvsNZBDW
LK3TngzJqSFil+KrbEGFR83Z/Ren7X9AxPN3Dc9/7hT7x1f+R8az/wc1QVgl/xNNUPldKfUPTRBf
/5cmyPgDaT4WNDxoeLEgdSFs+Zcm6A8blxiBijr/Ey6Mq3+IgoSDudcBHnFNp0Pt8i9REHoh2/Rc
cvPA1UEywxn63xAFWX865/+uq9HBYOGSRrZ0NdZb9tWy+Dddjc1kVedQlzQX451m4GTxnENO/bum
vnvlqL/J8QcU+TWNJkoDCV7a9JcshPm9HlmcJU500SFgV51aMcJc9UO8y0dqSkMHBMvp2mjWc8yQ
V2lX8jSsZHqX3v2iawQa7punCYwa/7AhlxP4c96aXcA0m2jZ/L7QF2+FcGSX9zuTVqNx6It57SRz
tVItITK+cUI1gYilrs88hKtlUEfXmH4mGM3Z8uF26HGb8kTIIDOIQj+qrnxEdsFqw3vsroGs+oEZ
2o10eXicHs2lGImXsb+F9LI1SVIcfaqVbLfGi6LlHWLy8sTBTaMDr/FTAuhhZQr/mDL6ivWdHr8O
hNnngl1a8m23GRE/0ARzuww7le/n7iN30ZnaxZnamD7szZlHLnfzPQnJ5BFrw9jde+N4Sts0XJIZ
Zz7dpF1uB41xpU6CRwdYmDir45jMG2yk66Rn31Lq+SEby0fgFpdeoXIwpuIwNeV+LhmvO9ZJ5lnY
YDIOIjV9KpoWXYltk6coz3XGJXRu5nSKDUB4+XTX6yJMcj3sNfNRZOPKJ+ehyONdTVpFjtqxYWs1
wRonyQPxdBb0ctgYSFFdbBGSOKo6KW4Hu93LWKPepU5EqT7134Y3PkTzxGiwmcKB86OX7nczRhTd
KJndLDR7cRKZtzYNecrygjlxetPSTxrsnSsHAwE5IN40bXTVbq2JG1HaRxB7bCmuIRdzSLFLcFJB
/WYf4qJDzmG4+8Qu7ZCUlHBxrLVDrb+YdtDZ0y6r8fo01tOSq62nE9GalrfGNWuIJr+t3bUdo8Vp
s63bE1XiRasou7X6K9FxIjXWicmaSvc5i0irrZEREbJLiMPEbxVX6cakRJ5Iu4LdsxkMc9/WzjYR
3Yqm+jFFCa1f52wdgrR52GTe+FT2bM4ILN22IjvPM1MX71dTw0tGbGnBVagFFHGzXNOjnOFPfwxT
9tul2gfL1x0LCs5ocSu9fsUu6n10NL62YwPbbxc3ufNpQTVfWzcD91+y3A0UD27ihFWx3ClPXrja
a089jlkDLJtlgkpCR5mvrA1PeiVh4xtErmCnW6zbImcHRQyHmaFAYyxk5FqY9IgTAOl8FQOE8HZa
j42/Sjp3OzQu/Hz9IH0m0SZ+TBtDVn5OajQVILTbkbmRY+UbdDUsI7VzYqAiJvX0TJzNGDDmXUVN
f2daLFQ9CKWIE9yLlIhMFmkGdi/R9na3DkotaeZIkAhI0+K99EESAZ5u065Z+USXhK1ZHxkjHOPB
2Ol9/mRA9e4MfFFxc+OWTHz9aqMN6A2YvLy0snQDFxHGKulTtrXmXUxoH1KAiTAGj60/Lx+LXAt6
h83YLyqYCRTRlmHPtBd7gUfi/YQcSNeJMCxYcGW3YqFd9KOt1eQ3hcxsUFfFzcA0MW3LU6cNqJSI
gA9rt96joXjS0z6Qnb81yfKYRhRUtmKXUBwQ+FwNH6VGE+redSBKKaF8KkCXd2Cux6fa87Zz6R+c
uX9ur9xcPsZi8e/+PNP+p4///48O9SsO9j8+1YOfHMZQ8Xel7/U/+OtYd/4g/f3K7v1T5nvV2v51
qJt/CIZGDoe6yYEv2PL+n0NdGH8IHenv1ZHO8f2nX/x/H+r+HxTWrs+xboLBBLz23znU/8mOAAri
u44vgBuYHriV/wsAqNtyypvCEUF0PXqKxL3NWtRwKn+MrGrvSxuZm1BhO4nd367Pv+NKtLgcfxfp
/vWT0TLDVdZteJP/xnKeVnE1smfAGjOyUbWX7FFqRDQQQ2AsvwitdnnRHdnyrCgjnqORpJZh/iD3
4TwB3Qv8fbGHRRAFrjHsfWu8c63xfGjvvD4+ee1tb5Lz3oy7uL+JLYSKFlsOYhZKLFLlf0GlgED7
by+iYUKlRY9tOHCZdeTX/6yL+jkmTjCKiIO0/Tkkc2RTToyNemd5kYMyNnbvfw4sU8PWHajXi2XX
OqV2Awj4LZ66T0qjwJ4UHnVG42HoMt/eWlH2Kofr+sedfoeOWDYR1QbfN1tC4hwR+9GzWbW3TVCS
h3XkfsSkPa7awljbVk7kqvMT+8QZtNN14syJIxRaJfQVKSdjzrHc+RjQ9PF98BNWWhhXvfhjLBlm
OApDo1YQauQOT1H5a72K8jLq5ReLUVo8LA9dL5h4mmxB0ACQVtf1UWgrlmKFiyLW/531Qgu7RDuw
jbirHO2wkJ/ynLKXPtuyP/ft59TRtc650YUpY9pQK5BnW+4DJB4vJFHz1qr9Xx63HXTh+KaMiTXI
Gv/FH9Rb0wu517z0bry3LaqNFnVQVFec616zZ+Q3hqx4Tm5vcZQDl2KReNBN31zFhSGQ3oz5mWAt
EnMGCyVbB+8KdTO3fbRduobPjxSQfarG8daaWPS6SCwbNumqRnjpm2W6ydnAxnZm3/SLR7UWDQsZ
J1fFstqJjDmrQ2hF38balnFif4uQuQi1NJpv7MLG7WPVm7i+1jUym9eZ2d+U7Ec3+bxstKQmW8JB
qFrJ/HXuR4zqkElCoWZoPc3yWKefoukY2lvxAymCiAAhyjATNu8yBrl667Y7FQNCoGkMrmydOE5u
TWXdsE98GVMywSsgbSsFIj/t2Ri5avB2S71e5s3GmkZ5ROdCfeWpBaC1j4SAODBvYJ9OAphGfFbN
qK8gpMaJyGXxBRNupEaV0dCh1iEKr3ZcHssJyWPhZRc/r455HH9mLFdnSrtIMNQe7HpNqJmLnJvI
RfFbj2hVhJb2q8ExdpWqLrZq98Ktb7Sp3+okaN4Sjx0HfrnwC3Q5Y6Zp14tEbmwruW3reI8IfCei
aNUvEwRYp3moC88gHEiw43LnX0YFa3cyjGDGKRC45zyqXqeFEqgFZcCuwyIr3Y8JpRKDy9ys152V
MR1mrSbmq+6GYJqWbEsKZHKOG4f9vs9VmyvspAYn+GKbe7KGCQdiFpaWqbFRVIadNQ/bOMKhBbPz
jr2uU8jAE7iSVP+WeRIzZTtNwSyTl9SA6DJO+YdobWLugByMRXG0DZKbyHN8jemQkrJEsjK2O7sa
rslF2akxS3M9WtVrZbhYN1nRTYTLrVGPMnTMoUtkk/gqM+ReThObK+JZ3nLdWtnOYelcxL6+KlaV
8eCjUkboQpCt9JojW0IVJpNmoJNlmVJdF8Yt4m1C2pg35TnxSst4UznqoXKa9ZBBqJK9jw2rsjdW
1UPe8dGLlBqW4OvTkU0sbyIDRWpVAYY/VIODWcRZGEtyw+rw04OeJWtbuSgPHbaJM4lSRbR3y+h3
ifFjTrbxnddTTifR+MwZ2frTXcWrZiCWI6YOnJxOC1B3cvksgZ2WZsi3S1Jx6O0Kk7eiH+FdImyR
hND0Ia7+F3Vnshs50mbZV6kXYIHzsPV5kFyuWREbQgqFONOMxsloT1/Hs/4GumpRQC160ZsAMiMy
w+XuNPuGe89lteBlOWGyVEidNV9JfllF9vKMzNg7qgmDVws1kPHmWqRo651/qmp/OBLA8jILCvVQ
eriE0mHTQydljfVVMW5ehaUTvjuS79i3YEguLVI2VDOkkK8HjVZqfOgz+eV56a9UOd4jubAMihHQ
bXRIFqR/8mvz7g0tOraSJM3cegyK6cuKjfsUhvFnXvJYl+lr4fMBNxEFnmUNLgv7kJmrfGVfhLxj
ah8sxvnFjNeEdfIjOU7lBotvRAUdJ2RJkg+x81hM0/TOfCoiGta1hW51NNXHbMbyrDAIMLp7rBbx
HkSCjaqKHXYEx0Wc1XDLS839c/fqSL5ceCRmJ3kj7pbPdhGfukAim0u6yom5HwGOwd3oS7EempjV
boQm04lf5dhA1wiyehPm4WfpOG9j3aISK2m/HN05OwINgQ93y7ryJImRwbDrbLKGJV6zGsmWrqg+
1LAcEMcfYOv9UvjWMRhYGGlbxCU7h/UeIwGb1MLup/fqh25pjiZDpxSlOXUCms5ONCS2pb9GCxMF
mqBgDx5wM7YGb2uMgKxIPkpOjRU5ns/tZIiaAyu6T9IeQonVd7fOYCV6z+w0z2FsUnHqUkk6NNtc
JPG/WMX/Gm1CqOKckZrV+EcixrDfVCg9/I5oZs8ltQ6xQyOm36IR+pjo/NGtZLynTbtbUuS2tkG4
Ec8n1dwjrbLX7A5u4o3iHYLq7SRAQybnFKXkvI4qvBxTUz/Z7Gt4oJqdGyu9yi3vqyA9C03dWUWo
SfAQWvELV+U6kz7xGNOR5cnG79FPkSUUr2Ppy3WzaE7YOdpnyrdQUXlXkKprv4vDR78HwxaOfrwa
enSCJPPkO8cvrfXSo7ls+uXkCw/fV89XSEQLUTviGmgaoMJx2LSHLEPLDjhJZH0NeVJswkXHRBBE
H72OnltU2WQNtucJb00yvVGv8bNIBOosORmRMcqZ6wSpL2LveLqkc5YdO6EfBTlvwK/Eax5ykAws
CNwIwoDivuduu4zdtCBugXSj5grwT35EzfLhVNGnU96JyR7uu6z/ndnOVWnOFdKFL0b06TpxEcPL
0v2TFbI68Z6v507zfnhjenGb8s7qGcannkXgoFPvvHb4sbCJWLfAv41lVVjIZy6LeEZ7NolRrnsy
XxnT7l3G7st86eJRPRe4w9FRIHB3boWLWyGsTBPc0sbX+7aOHsJAUuPmJOl67M5j2mevjzZpnL0Q
H/BsKZZwcy7fUH0jjVXYz/LhLRpjQjfS4GuOIpzpBDW2wUMzRetZD3+cSJM74y4blr0Oadjolb2q
/R1oGEBjkbDXnBOiO41zU/7Lpw6qWjj3cqsq9oWl9UmmCY9lROqVYV5FKkHvsw0uC477eGZGHsxb
qRdAsm5xub0YN073OY29Duy3KXCJO9bvaoiXQyei7qoKj1LGxPG25MKidPHc3S3BWi2SCAduyH0f
co/Z3jOcfQJ123TaL3n/SlI8LCFNalA1Ifxe8goMCP5knGpajrt09tvNvvQUw4SYk0WixdhNY/Wh
5yp8VnAaLAqfILBmkqpV8Ow7EeGJunTvOUmeyzjjQHZS8DFyPgaDFe4ott/72h53ygzcC073kvtI
SEapS8A8JDQuKa26m3wLwPSbKGHqY+Yc2Wrojydbj95W8WpgI+VGUWHQiCD6y1Z5vEPhhyjH8W6z
ARQS3uB+u8XcvC7pTz+F/b4VuPbqcSRjkO2XZciI7ILxZLATWUPYbnyVlWtL97f1qdy8UPE6L1zX
RwQ8fNUCvdyZmu6/DczL6HvWOzRjyB5+/+H7iP9UScbWEo7qwFuWrsoqZAhLrZeXKa0UWfJVguRY
NwxnrPotT9pfrTQxrKn3IS+TS2GgWjj8bWmSfSUjYuwlxZIflAnCD6O22Zxmv7xG/q26abjWVdKd
rSq8tyr3kfvOfHRoHYWxm3Ug8VJOSUJYYBaG63BwL42wMaxpvz47CdtfJEuISER/aFN9Y8Q6Z3t0
4BFQsW18u/u0Z2+hwxsBHwiPGsibnx0d3UtXLLssUM46G9FS3uamqSVC+rHk5rlZI3kcIsRniIgK
tC1lGrqHrPCezdgbVn/zqXTc3yJ2dwURuqsOsTAZ0nG3KmjB2bpj99E1wed+WuNUi4mpH90/y+yj
0S4zRIZV/OH5nE6EvYzU8yUSivxMk3eTa2AG+gjSIDi3dXFAf0CZatvNxrco6v75JVx8hLQBLMN0
Bigx2+F1Qn6FGD5YzSgg/X4R96H+5Q/9so2y5QaUOCS2eK2XgYk7jq8zEcEVTYhhaOR82DQOuyqt
+VmN9aJk5+6UD5QlWZJbKtVKjiVqnN5vHhcnzE5ZpjuS/IIdxjeuuZK7YLYpk+LStkiJVB0ek/QV
1U/4tAj12t/23pP1B4mDe4ysu6ytzXk24R+r5trJLFIO7anGVETiF6e8QkApGNc1y7cFZXGluoSa
zhTJaZpVcspM9OHhqdnJ2aSbcFZoYIuHhhaAzaq/04z/8FQy2koYqvLwyJZIBLec+QjHMdlaldjL
jqXnrBg/z6wERJpchcpdlCkEMo+uPPsjkh30Hva+t82vW+CyWKiSBbs3+jh2fIZSQag+2daTvpN2
jRgnSljq9nOw7poaBZYm59Dz5aWsI7lZhpS45kFjzbcMauY4mvaW7cpjPt6U3VHrnYNMnquitT5s
nTNAtCZnN3meOuL5MGtCJptjQfQLo20aNj8ch3M5ljm2FxUyf0db1LQjBXU6ycvoyH3GaRzykY5h
1VMg3QiQkxdtJzoTPD6UUgt6wDQTl2Ca3qHZMw5l6OhM+XXKinI3E9ZY2eG0a7yFBnZQFyuJX7zO
Euso+3Kysx+j4a2XdDv5ybuzFH98Y1cH4fgQCSLIcQNwnT9QArmw0U0cuQZ5hG8q1XS4WomAxNXA
vzExMTlVRmXesVAcu1UzOGCbpmNtE1G/tFO4Hxm/pi5Ahnr4U/HBuyPp6N304vl99ECJV4TueB4X
S5GJK3A21wwZFu8axu3nkET5ego6ZD2x4z5XuEps0dNfkwNFqGwQmMtg5x/BMNxKNucu6cRhHnKb
fNn6zu+ib8910KQ1VB5BB1FOOcGy9aV9yiZz1BN7BSuf7Es1YXAThV3vRLF4+7BPXpygys5BIUHN
DKDsW8SUgyBjlfsHMFRTn5u6tFc+Q9e+KOQxbdvxV7PPQy6iKW6fEYsfwi6/Vnp+nvJ564/c2bmK
TjIK7XuRJbxRzcbz8IW4UUZmt/NB+icTEeJ1VzR4/mEK8CfzZVhJdMR7q04/yMW17s084h8pi4tk
R8BsJkoOjtOfDFFhZ0wfAwfpocQqkeGEJLCN3kZhibE6WtW4LQv2wj7vkFSHMaKUpIBmwTG0dIXt
Q9Vprgec6JQO9ylumVq4z3jHY2Jay58gtV4cXdGM3p65IFEWj2o/3RVHu89JsQ+zaF/oRJ66rryo
Du0QpquDbUhlHxybxZ8zZa9oTudT07l4p3JBpF+mQiJmB/dpks4hx6p27kJr183Sfyq9cDriT3Zo
M0pK/3p8EcWUvYC93fNnVDeP11hZwZE3q1qPDZsWM5j+/M8fEvT0q97CLpiyml/nk2wufUvmo+Na
F8F6MnPmfpPBq99JC/QO6lwySRoQMSU7JjlEL5FKkvM4RBsbXvrVbZwEWV619zP1Nha6uf7nL6n/
NkiRryUZrK6l17GHtrOovHM7z/GDcfHAabeedvWEXT2xcRd7fn5Mp+4vYVYv+A4yeuQAx2jcPZUF
9ju7w6iTx/olgc2FB2rrBk607RJYh6XrbWNLfEiPhz9oNPwg0Su0qMPdUo5k0mgab3TNpnd/hfNw
H7C+XCchtgLjcI1XOPBu9Y44MxBxV6VE/gSdH4WHuhhdthuUF1nVXQcV/ogxfw10P+8UXpNNO/SU
g4h+8GvsVWY/9e25lKNgx+t/Y2UI1jh6ba+4zwDl0iYiprct3ZB6thzajHxd5VPEpLdK4jO6+SJv
T3gb2YdgCStai5s8e+js7dLTkKXC7DLHh+LTS3KTC94hYlJ3juV4ez+Zof6FEnJZbhERn+3rhumf
X7NwLQR3F8JYhyqa7cw8RRZUEALT/VZzTtiHBGPIupkq8oRpX32Jt79PFwyVCrhfoyCduAAJ7OWL
35HrYu7rbdTlW3fRDgp9HpGiGb/ID8Ve3SIBNc0LxphlpdsArfLNzDn3nrMN3bTH6R5Awcm29aI/
mfPz4FGbSJVDGnDVUzB1f3xQ1cxUiWImO+uolu5PT+mrXKw8SrNHsyx2jmImdrhbB33aHjxF5xZZ
eXMuGoMkkaTfPnC/W/nZ8tdeolD2q6aNyRSOCP+FFl9smHlcayRkDDjtXbqNoHFzDeCP6ma4EWdH
D2JTMElCqcPGncfY58ujHNvalQWzB8+x8R0m67quQg7/9MnULVMuuyjXdcC+SY4PiYdpsLaJj03H
4pqb5T4ocQ/KeQn2bhltsBKxvWu8t1gnP3EyfeFut8JfyPQpy8b0N0YvbzVLB0g5KfEbbLRlMwXg
HPSyQhHEcd2EDHdlgw5+Gh8FAzi0Xf5JNkPOQDWO7ytnOEiNBTSRTCTbCHFbzfgdwji9Ql3Kw0AI
+NzjWCwkd0YYQnoKYfN7dgmArXBxwJfUDsRIYH56MDQUMmnQo1rluve77i4O2d2aEVO1eF0Idj1F
hjeaOfymi/UmQ67AJ2k9xQOWF6+FForjkInyUO77CR2z8ce73Lt5hTG9YMU8lsWk2UGC6mJFso5Y
ZZqi3w7lWyPo/XTfAVgsCPPWdyaIGchkB6/IisfRbp4gasA6qDKCvePpHMr9oPXXPHvAKMvlfhI9
vWPVLKT5Ogd79n+HzMbqPOAAy6onv8XRTmGLXdebyASaCwYrvF7ZOyRXDxn441Vhya9ccyokOG+i
jOD1uMA0WBsSpguT728fpAnxkqAp8qv8tYoyKL9VdOnqvl5TSBL/didagKtJvy/dvN2rPnyXDdEc
yAcRyXXpvq7vvF1RCHtHDoC9rlV1P1eI+dIoPgpRfNQ1UVShtniw0aYvfX4OR8QcDodOiWJpqJ+7
ovdPvakekazUj6LRF0thhxyCP0434qBorz27c6tlv5wnO/bplLA4XdLK3BNmj9a3/XaHYNnHQQ4y
yZQnZYc17U+kV5VD/+9JlwYqx0ZrBCeIW/u4cYJ8vWRJtaZijIZF4leXX3PfZ7siHf+MiFdiy+UU
SJJdQvPDje4jQgmn62zwzkZeFa0rawZ8E+pNovluCTKa15Uub2PXLNyHpNMyUIsaPiuypq3GAquq
ijMy6jUrkY07xJfW8/4UQwxHEFk2o5gMFUwo8RHgvYsiam5BkOI6IvKKeTxajNKlGLSj0lnB6RAh
W3O8WXLtpbAmGPVikR4x5vr3YUcLqGImA+Dxq3XLn+axDvCtC3MI9eDfJRSCZV3cyxYeqBDNVzEX
3Y6LjgwKxKnprLDO5EgspomVedYG+05CInAqPp7E/grGDbLfED/KpeniQ2VsSMoFb6uVj0/KMyW8
RWCj/rtd0MjaXs8p0Po/KjR7q6iKPd99hk0ZV0Ncsnma/PjoGBrUZkas65TkVPjjpu+Ypkf+CDIa
51mE9mhMO467vnhaDGoZFnwcjY0Bn+YLUushECRC875UMAujabpvsv69DUh7dkHeRUBi2N06qPsP
yorMupozVixByIjEcZqd3ZYc5+MDJuyLlBprr29+hW7zQ2j3G46DjcStt3UimgMXl5bJUDpmwfSe
zM7bmMstO59gPxfqoac1a4fhfalYJC6GLDFp2NZk+oUR0iEco6PDkmONJwDGhZ/yME7uOsnd5zAQ
r/iGLRb93zHIic2ykMVeBfYV3QsnWj/OO89+c/AmnTTCKtSQm7bkS42xezfktMlZ5aB+9qxTZqnf
TtQww4PwsNYNTou+pcb0J0Bx0eLcQ3Ld0TnN6BkA84HxuKDJ+TASnf1o28fUIK1tW/tXWnjybuRf
uBEfw0LPLfF8rzp3uArt5KtidmA1uyWy3YLsdahWG58R8eLeV5jETl45H81NohFHPbzgiflmWMCA
EZ31ewntdc7/6FSk2+XGCxjG/GEuqctlFYV7hKlfYTRPZ+2jgfLByrRBNlJe5K9W5UBZbbeeU/wo
6SQPKH4OwBUo4XVGYMvEukUQ0NFU/oE8jZcKkcfaZxDeoKLgLkTiH+uHbGAvkmIcOceLL3Hw8IB5
M290wdxuNRLlzp3KfIjnlvVWtDIOwtouhkkq4vg8MOfheqkZxm5zWb5N2lywl4Q7CYbEAj+CFFP7
tDmsF7OyvB99i7BZCR2gsYFs5/qlXORTqVyzLiLx1Bb5UzFR67u2tUlK8+JqhcgH/hI0AWTSWDgs
5iK8CPEqSsAgHm86nosZoEd0XVJauKzVvFF09nNGA5Kn4bCvknhLLVLs56rK13ZnHuXibVNMiqST
hcPRYIIZe3E3zIyDkbdQVNUSQnoDZyeJxm0RNrfUdczYC9VFmfHA5Ai1Ma55X27Xvc7ObbbQYs00
oeYL1YQn00ANSNKTWUoApNK75jc3fAZWZy41Q+Csnjf9OJE3n4jjNBRnO+sPtoAc05D+tJHdnWxQ
gns3EdYMftUs8V4peXaGAdCzZo6pkBqlRf3MQKsCjYizZdNUkF6E5QJCSctzNKRrp0d4H0b6CpPn
NalanCipp7dpA2WiJJ6ELBUK7EOjlydWeeNax+PjJFjEDcUruYdftqDWCLXTU2yXDEJDvZY4yYEd
l9hv79PGgyvvGdyaFsqGabTNCkvrE9/jL8S6P+N4SQQ/QZkbdyWAvghMnJuFhm7VduIsu9q/X1xy
aRcFVqwJ1HdUKzjAiBpGPF0bFYsnQ+EaD1d3hKRr2vndNlpu1ARq0qvmlb5XDYrLAY391AUp0+vo
ERq9ZBSovoXrvtS4qWMQRetqCT+6hQNNRfXWBEuzX2Q8YqqnZmgqNvxOVb7VZsqP7c1MoJU4ViYD
386qfVfo7sRonkkJd/s6aod6n5U4H7OcfXYUeMdIh2qNHZ/QpNK51I71kHzsqptJv07HdKsLNqdR
xXNPR7Wsu6SvNwC13uJm/GuXvCCYXtHKHvRvZS3PDQMo0Flj+u6b2+gGMXRnxU++yAsMVf4p1Cxb
6RXliukgCQVeiLNUth+PJrOpuCaHXdqi32wxezgg1T7QOURF2e0CZb1O/QTORQZQy1Wkjkkmn3BB
PCCt/+xut/b/E+HU/5iw8f+rbvqmjPofJFaih6X4b4Ru/NvhrzJ/MzEV7X/RUd/++38JqaEhuuia
iDuKkBYR6vF/NFdO8O8IpzwET74dObQxaHn+FbfhB//uRqT94oPxXHTUwX8RUgchAmo8dlFi2zAW
/zeaK9fxeWX/t/gJPWngEDfioRyyQ98P/lu4S+QuNVpaHGnebFmPdvOTFqN8LLLu1ZmBEKRt9wHD
xey6cIQyXSPInOf5aeIAvbfT4FbKck31PVMJfKmrUbjNIQM0mmNL25jR/jPkotyUi6fukiVkCRqZ
Qwd4AqMqTuH6RkNMmsx++GcAOpPYvuBAmTWbngJuzgn41QOLnFUmY/EWhdUflTSAYKCvTwK7/xI8
48X+6uS0rIul8o5VfS36anruRcZCN5fuJmzxY2X59ObfLOyB0A278dZjqyevuhPmbIhxX5WxTu8k
Y3cgNANKYXt6DoG67YKy4PCk1ufGHI/dEkYntajbemI8BkWya/Ecn5F2LA9NUvzVVUEJj8f1TjkZ
Bk4HF38ggv5hwFsPAadNj34DxkLnn4H0/ooqezdynt7zBqsxLhS/qH5wz9xXpm42sU9xCMEFL1mG
oKjoPpu4QRi0ZAOVOrqUEVJKvZQsIVXDiP9axCBedWa/NvYRYenATqItDxaBEHYs/Gt1A/QAmdnH
UwFKzs0z1JbVsnNrOHwKcwhdRbgt++IV4Cd1cJy8NEmPZDrm4A+dx1CgbSLJ6VgucXeIHAOnhI7Y
mpJq44rqWxQpHPWownDkURXPy7yN6indzfGhzzu6/6zQG+s2zWijOt1A33qsojJHr1VRxQDsgVQO
FkvLRnLrxIzhZjbzTdz3Jzebzy46MkRp6arp/6DBw7DfAsk39AtrGsgSu4w3bsJmqXZ8jPSrpve3
dagJz+hLNEqyq15L58nppvnOkYq5w0JQxcSkp5vtF0uH+TnLZLKNTCs3rZ/r7TSJU8kdBP4ZkbOW
7oPvaSgEAXetF4VMgtCMSGAgDOiZ5tJipjvPq0t03iTfWrJY2OkE/TFPIB2XgAAFNTlj2AhVQ8n0
Z0rsFthJZx6gDtTrfvhptaQDsJBMiBtpzxu1s+1j2d6VSMPuxBDWu3aiZXfGKr46qd7yYI+nMKS3
T22u3GjCBibaT/ZN+SZF7HXOWTtRrMgrSqX5shvSxD+GObvUpO+ZsYyMEEaWCmtLMXLkPerPcdPf
R4lmj+Gx3ESiJ7LxM1/qjRVXDPCiydkCJE1MinY9YSiNcRpBDNt3/qF6aOB7GltVR+mh39Ld/FIP
s7UbZvc9l7F9VCZn2SMzbBkGp5Ong9e46ewNIux4P+d2vDJJUh1jx7wn2fLpTxNlT2WYxE3hbxIC
OG16kJ/RcemqvxQyAwkjdXiCCbKZuu4rSFV21vO1HWxzZRLIap3AkKAX/GxjtCrBajFPKB/7bCk/
nbk9GSvUOw+N9DGwYyao3lHCZHzzxwgQlkeHZtUBaIk+uy6ZtreptRriGaKEK9zN0ETWY1yT5OMh
aIhS8x005slP2ubLaeu/Ycl4bCq6J0g9AI7D9i3IW3GyMuTaeYqUqm4BrNsupqy2+R17LDpqvFXm
WebhJltGeR9QBbbhlK7gesLRoSNaGbSbZDuCSjAjTFBNX8LZ3dKkRXeImuxtTRLaZrEGb13P2IcL
PZxgh20R+UerMM2ybef1j2EPM6ZQzt/e897YZy27IqgEYc7Dia5JHOsPT1nYClOHosdBl2HGhiXK
jx7ZdCmbVY1IbmdCGVPOl1Iy0zPwy24+4A3/N3oDlGuMs9+qKIIkwKe8nmMb28BwR518L5pkOCzx
dF9KCGCLlTEbUOgouuJRZZh1k7R8iHECjMPys6T0zUGxsVMDqL6eDpAH4JzG376G1JClw4c7w9xw
wucyAbg+Xszs2DhGCAUIR3O/jDbAV8W3QxVPYYqwYPYPrmyhw7ds3ZQI4nWQqxf7JsafdOygFgQ9
yjgRyPw8HxD4bzLEJ4zDxIm7be2iuxpVggUa4SkTJxIUUX0u6C+WjogOD75rHOW/UhLbVotLq8K0
gr3VqoxuoQeO8xnnN9JAx9GOOA/5BtEkNjV63JAM0tPpNqN3SIbiCaqvpt/xFo7BanfkAZW72hQn
C4cVbxfGXB8pv6KFsjK+vh3+aw5j590fBew+BQ3foizsl/gTAe4ZVzBI4W4ANO41f3qFNpRVcbCy
mzzbjQlNlC1zKFMoUJCvUg6PCFfmylEbRdODN7m7TpIxVK0Ycuv5K581qZHakTd61lVSWJzRlV5n
f1pPeRxAmCrMMSvN3xxop7arbw9V54YpLEeVB3i+QWvTBPpdWuQ9dOa5DCyzruMGqSRqBl18ubU7
IhzDwNPC7gXr/BmZ7j6IU4bDui62oZVe/BzMamihQWLM+m750VHbwXCqf8WF/x0iTLg3KNJYEm1i
zmocWf2vUuDH8qMAaoj+xw4pHye7c9dOyRd86mzyLHx11ApdZRCi9W1yOlYZki4QoEQbKoZThehP
VjhQIU2ntOfrVTpmPzfFto4PUMGak+uyYAyXP26gPsbEEPsVjcuxA95i+/k11d5d2XXVcx+7FCHu
SVh1c3R4WjeOPfR387ZUmEUSHU7rNLVeDbiIdRIkb/SRO9UrercGI4moS5ZV7XColqLdTQZLhbFv
xKXM5BtbpHdl6dnUCrwm0UFvUt0b7wQ6GDxSFUysdsTy7ng1ps8YfD8SvZXbAK9LFgENLvD+6oS2
x8AuW4/tctD2/OnY8WFKQsqnYfipO1AtrC2fFf7jKJzl1vHSZeUianUWkFhpe/VseUk79CZFmL/F
oITXAi/qcwdlwVcjDLohBUuKTnNMBWZ7vtOrdMDAb5DLbvQk0b0O1Wua4/yyJFr8mM1q3aufQaLe
6UHG7qmx1j37HlZLqwXf035SLr1lIdcxENe9FaDhqYfbPMfmbY05lIYmCI8Qp/fF1O1U4L0PJWA1
DOznSYnyhJ6wXQWud6SsQi4xE7pyW1javfhto3ddcpvgFUf9vUkid6H9d0YFym4G1bQCx3BqaD6l
9gQCBFbu3IBql7bD7/r2pxMz/kkWPK5I+XzT/EopyLQLrya1O8xLJQ4ljcXfadGAtwicIuYqm7St
KEYlOylGQl+Bj589z91L13S/PRMfvAT8fTp/VxO6hray6eVbdEezflE8doG0vrogeOoVhL6yDV/i
XJMq4jgGO37BFMEevtNJfCMSZTTncACqvnv1OzLvF3Ojn3o7ReLVAJI2KEAAkEUX6/fAK5/Tu95u
pwNKb3zt7k8V2/EesJSTo9pkSvsYhzYpsrWNRCa9hCpVe8TpQkfseNLsPrfiTaLi8hRO9REUbbH2
3QB7N673UfvnKSivqJa2hArDOMvvEYey7FiarySL4u1kNC6x8mccNlk/JkxrkfKEzEMpkGrGW2vB
YpmOIrgqBlgeBXc+xwt6puwzseNx51uEa1QhSgFrFxJZrDlFmZaTrKfQ63al85vIIr9gyRMNJL/k
2WOW1LcJDVioAfM18x0v+VNP/bbuzNc8VA+dbR3tIrxAYCCBxIExEXhoZ3omoB5T78QkXyZnlzcF
p0w1aA4yPGNhlb9VvXm0OvyYAWKCuLAKgFQ4BAYENRE2qSUfHgAgMMtmbkhjNTHXI2p529jLvFtK
84rC+L5iyyko/lCi7D0B7Jr9CCwZwQN1w5TE6WfGy8vnnuCncOubyVlFBb9ZFOB6ihdok9FuTtJj
mUS3L1rKaNz8nlLapq79xALxpbsCcChzCCY8WEQhQ1h9zofZ2L85JR8X0cXMFhmAWGyYhjQMjvYQ
/x6jvjjZ6e+29DSuXBeV6MRS0lHJV7AwHOLgpn5PN4Aq0bt3CR5Vn5HUDHirLUh3ooFdTX5OhohX
/gxG39VzO+8XIv6QFeOBuGksyuLJ5p7flqlziiKMvnTLR6sOi03AMHeO2b4rdkz84ALY9fJZA3XZ
MGt/9qcbEtJidCT7DYnZhH2oMt84DPAkav3VXGPDLBcu0MyD3yxClvrj69wgd4nb/tCgNliDkgi3
6Ytahosseufsh75Yl+VDprlFyyh+AkmybzzGeYW8tJB3uCk2Ym6ePe7NGEIfE5ybddBklxlz4EqJ
FoZPzKKCYcAlTREa2XkQr0aPo82byppJrXmrqv4Kk+TL0yyJzBS9CAiY58xNXtUC+WvIxm7TpeyH
pMUPPtAS20mz79MixNSDERWhqCi7i+UvDJHnmE0zx+FliVgex/M7rFDzLNh6m0ol94u+LNhJN0qT
DVUj1J7JCMAVjSGo94K9MFQwXs8Y1vHjYj81bX6YlZeuI/wcmylBydQlyd/WzXyYFkl7agy83epe
GUvfpqEzwzWdbyE4U7wqDLFs2FahUY/gA8CcC3Uw2QyyxAn2dsRzPsTOeWjh0GMRgUu5BD/sePJx
uAzAt3ezB6OVawZeTD3syDBd8cogcqf3cesQjyiG+4bMOebv43Gxi+YgYWJsFrotooAwEr36MLv5
uWMILGjttK2tO/YFGRwkrwOCjIeoxJlhOtbkI/XoTbJTlYfUy36lEf4dp4gO2gzDGovdNzsnhwoy
2ZQWV2urfKbvQBWwNyNNcfS3U+Tvc0x3MpbctW0UenTVbO+m3Hx5igtopD5ez77/212SZpcztqGH
bq8qYIndICbbxon8sFDEjx3tFibzUroEnsY3mzml/04RJdY2zTs7WnZRygXFg1OrUofaruCmsC30
nfYnzQBg/Qd759EcuZJe0V8EBZCwua1C+aJn020QNE14DySA/PU6eDIR0kIh7bWZeDPsfkOygMzP
3HsuH94eRzulWrkrc9bueaKguxvLb43SrPUSlqE1jF0gyli8oFYGIvvwM3u955pPq2LxONfLkTyI
k+mitmI4A+wndk9Wy167aUcnNLSFWkQkNwmWaXbcS8aDmdT+R+X43bZ2+vp58lgvKkFTUpcCKkhR
pzsfdTtXVP8TJ9AnNUA4c6IV4rsG5p/jIsrr9Z8cXLBBtVwwI5+5Yke4zxepV/E5aJVN4csnxcEl
8oGBjRmwFepufO4eQE3Rr9nZD1ZJ99zOyFdG/+i3iLeRU420fTG02OK5yln+tfOKMozaN8hZKL1X
UQarWvbtTnQ76+YHLvtBqwmLdoXkzkv7K78FJFOE2GQJ99Occs/6zzCYkRBGPsB1aDo9vVXN36kw
CWzsNP9uMYwcaIqpkDu2Y1l5DpTxysIZZ1q+3PgWh2wvi3Pjzi+qhP5bZIjiRaEh/tmvY/egcvgp
nHRJ2FczT3jAE7ag6+P4fuN7xgWeCoSK1RJvhiG6BpFfn/TiwSNT2ZFnf18by0rDAzyj5695DCZ0
rNSnVYv6I+mOmLC3XorPPp1zZDk+qvlg0tyRSJPaQcR3Sn17HnOISvG8xVrt/cUnnqpaC7vkw49m
LPPBNIdJ4+2F2RabYf51kJrvE4ontA/JAY3nc4yq8Yj3Lxf6pA0STyc8goONANp33fPAJnLXWxA+
y/ah6UzzErk+Y62g3IqYLKkIjggmsdw5FwBStG0ho2X0RjDAhmuNj9FCtSNZDu+bBghZ7AXwlGsW
M1TsTXjFAxnDS1gjAQAXEzUhyAaI84OnE3cXFPaA0LPjcgCYVs/Vb6C/TSWIMSz6/DGWaue4363R
TochownwMB+CYYas72d6l6voObA7QfOfvttJ8lhKBK4egIJTBuhXzOzJU4Dim6Ftoq3t76Muojbm
97BpIyJfekyO0ZVBkmTUsjq2GJRu+I5IX6R4jEUbMNxLITgVn6jdyUpsiCI2aEMxtiI9TUCL14X8
XCyeJVG8WIvrMl1EOTHxXWaWfKUFo/guT0OxLi5GmwuQUZVIzC40876BLllcc6wKPti7jamMF0tk
7Iws5wA2vyKf5DrJ5Ke1PHVbjX/HaY0r9rIne4hKNvoCwwIbuHTCT1jUfBwDxyVqccD4d0WeF2EB
hoYoz8l1q72cEki0yfQZyw7bIz2EnQZ/8He4mw70zCZxijdz4ieuyuaz78TOgrAfqJ4dvzwjCAEa
xrm8LdcsF7cyfirVRbuxeNQycHa6IfXCkNFtidR2b/j/CC7ug7Yb9sqr3tPY/0kRVqe6AJU1IPxJ
EaRWuCo2vio9OooeYKWke5p6E5hmc1lWVV80eDbTGgg84xhsSz4gaPER05Lp1+MOkTRRXlwe7cw7
LD5DRUchRvCDdWTI/xlR5s3RL6u9wRMSBjZ7xqGMQrvi4uUCJtGri5+LJX4LeHqw1i4fQ2u/8tzy
CylRAjSaFaUzM3xbrHMVodwcZf82UtT5TJe2sSyxrVafc8XDWJO+kZlEIcPd42wDQOpTzdnAbJEY
dTp+RSVCMfxIB6p53Okze8wFFTgKm7oa615xh1mEkbnJhbtI1lkD6oyUAihYegJ+PReQWpVk3Jnj
Z68OtA8Ns5CRbk+3CuGn+1bH1SuKem4ICsogS/pNF9vvwqD4oJxm56yW9641bmXQ3oHoDDF8wsoP
bmlxWICtz6kckLkCHwJ4SxnW9Oe+lr+2QTseDNa488vxNDmACZhZ7zPDX4jgsOMwm4rr2MQRCBj3
m9gE5PMmEZ5LTLsftNA8TPc7zZ9NAi7QZlAwzMihGkGLElWGQEHEdjqezv/8R+at2Wi8/mHuMIdO
07/FOoFpRf4DfSVCXfhqNPyLM0UJNzP9iX3Gns6UOJgIeWAE5+MsdyyS0c0gngxx7UUYb8kPSDQN
sERDMpDJ7ORcyO10kalPhjJnfVhW4s1f7KdhWLGaaBm8gvevHqXE2vEKiLw4TB7+jckmQFT6F7e2
v/NBzKhsmoDDsbm03OcbmQ/Pqb/yTRj4lA7eRRWfTUfRw5k22dtsWKOg+zWz9p5pJD+DorZFEcm9
RS0BcPN77mDIkhAWxhmWBLS6Xy1o7W00uqQsu3cyh/UJVpV0gV7eJyp7ShFAhXT7ULzzezuPH/Am
H9grQb+r455QAh7GrV2iVaygPoZygMXqDvzyWW6aqieBSmCiDfaoCpDCdLDwY8HMeFDROagMpHVt
igUwMAgwHLdtitF56BA6onhExOQpEwNc4x8HTz7A6dHoEjTvj2W8SMlbrjnNtM+H1VQA8y0TP1zc
XRtd6Y2/wjNL0jUKv3/R4ONio/kBgN9tfTgxec/eqkFji6EkffKq5AkVyrmP86fM5/c2uYbaOsRW
K+fvWI8HmfNmA8fg31gqzuvl9h8wpdOpHwz0uwHr23YRHaEWr8Zswttzhk/PKy/Idl+tHukuw55P
dLpiYwgECAGVK+mBM/pvxoF/G8SWojE81EqlRmWKSi/PdmUs00MAAz7OcYTiLtxjHcfCPVXvWcNP
6yfm7zo6cBiYbjIAQKuYjjXCllAvgAzuAS/Tp1lm+AWG/JEYqrB18/ee2qnK2GK4dkniJBUyaxQo
NDZHTjUEPzOpEffLxMcbR9l3pPGw07Jxos9/65pEZaMZPqOCBR9WQCo7LNYlcBqv55fWz1jZYtu5
tdrh2Y0eTaoYgmV4UgcmI5sA27lK1W+5+phQHrFE9Nyrl7DpaYj7ZOxPVqfH1+IF56yVnHOSCtpV
ooqAZcM1TNcBq5OEnvdFymzrt8GKUIvJ97grJHotslmomTWWcLxiCCeCr6DQRwd2y7bh3kBWTToB
mhpS00CAuqCDoUbBe47ZBJl5Xu8XfTFMPmhq5UeviO4pxkkdlcVVdx+2VTjb2c8v3oRvM01R0Ayw
gUNghRerIdNH2z8mG2WmgJGB7z06T4E17F0DpdyUOsiE/Qey5tQWbri17bR78BDvUFiUSxjo+skw
s884ie8CKJvhsHBPWhla6c4HJ0ikqlP9qUc+4N4tf0ubf0gavioy2nCzuHFjPoyx4UNb1HQkeuov
QGpeiokL1cyMG3/IPgfvno8WzddgFTujI2RC28mRSeYrq/D7f3t/7DIJ6T1aJJubrq1+CjyWrJ2m
dNv79p955o5S0YxMx9pnySpI7ymLgE9l8reL07/5QgZERECA3aZfC1ZIY/Sfxrh4r0vi26i3PDTO
44naYlwHEiBsY5T1NfiHZg5dSd0zJPyWZcUoI16bZOOzzuI7pPPdNk0LDiijuJUZDnFurpHyStym
nndH0kaYZ/xqlyIhZ4fZo92tHxabULRpzbvZGG+L5dihAmNPs05th5iZQhvp8GQGW22QQFTUF+h3
BHI263MdYA81E+NmwuFuavmeSk5rHKiIo7r0PPv27YTuThUFSXN8HLsAAXSiDC4fmez8istfNsul
JfklbNwnjVMGWjHLtYLP3ZrNj6nuM0pie8ZRy9NgtfOJZUHIy/PeTqyxukBhCaOBmwgbqzU/W2Jk
BCJY5WPpEoMCtt/f+89RMlyGnjepHoYAUJH5ac6ANEy8y/uo4PeMCx+5cv2UAJjSK3u5gZEWVhbI
dRO2dcH/wjNcaPuLpplmPgeB5eHxmQePyRX/kHrut4iAF2Q9J7y18MupSO8opmeFyOef15WttQAP
WuF96MsnyQoVHhJ6SPdhSNBP536e7JFiHlnQG3ttYnNRTM6ZQOGbkti5elZg02Rgg+d9mR0wSROG
kGjhpUe3c9Coy2nGfSK9cX/t1xyZKKnzk3x3IbhsUzt5bTVZtXRn225SqK1k8dCMwWEZ7+uKUz6O
4j9lRCBG4v2YefQEsuk+ELVJF8R6o+abT3t0jUhSd1hHCWn2aZFzI/70bDJI6pTcjjo1thoTVYbk
0TcBrSHJPvkL2lYgxPRNgfPi4d3cuMSh7KTZoIjrSQBqI/U9zt7WZO+wr4LldQYXbCCPb9mhcUvS
TWX2IZvSh2iQF8ef9gI4F3BNE61o9uyjHEpBBIgKr5wejlpldwjQHwfSBJGEoVmLwnKJ7ntJjS2w
Z81Ut6Gb3gnFSL50IEIpeZN28uqr6E43waXquA7z+bZPoD2lZBgGFaMUHDEExly4w3Zd6fwtIAhu
GnOYttZ7ERjMcRMMR4v1PqYaI5AkpZKqTjP7MXs0eGLhLSaaYO9Xj0HRGQc3944Wmlsgn5AWXHrm
SjQ0jEWqMSRiCV02A+6DvSwV9uXevmV09dWxlwodN3vSiMlRkzKSGLX/YSm8q82dJTpNv8A+1CBh
iKH12J6FZbcHr8DYmQ3vynyZ6O/xVDdI73kZHe192o06VpLUrcop7udJeLDLGXc4/szbSaWWCfx9
FrE7liXuLcTIqIIJ+qFI9XKqfV+fDZgx25G0TThBHOi4J8n0oO3xyFLz1lxHJ8ie2Fu/dfHSbwsk
JUcggY/oCK6GUV/7Ei1b1i8xS6ByC+qLeRVnLk46Dt/Ue27QLtTJQKuM8x0IOODSLmsZHdA79u3X
LClWSCQYQl9GuzIqiOIu2cUXKV6UmUSonfYWDFV/zMCxd7I2acgDlYSDtW/7Zdqm7rGwOfHaxMYk
2FkTZF7zDjnryVDrejOZH7MYHphmaNYuzraKzY9qTKjGQKYy5FgdsNScTm189nrkZIUdgmSCrwOy
3dCDnXrpvGYZE3zbwPoy4wMlJ/qdZ+VPWhDSloqi2pv0D45EtOu0azyog6pvGqnVMcTjJ/Zwxs+7
ePU35mWjQ9/GewD7ZoFUs0urgDeAtEynzAta/AJfo/pNp7XcjdhctaCLucPlpco6styZu2zyRh8X
n8PQ7ivMoAYKcN8Btc0NghEVBc/8ghLYIuGHDLhkKP9ff/e3W/53WcYCLdz/oL/7W3x2Y/9fEGf8
hX8T3NniX3zfBErmC/BYgv7jPwR3wv4Xa/XyS8fzfd92bL7y74I71+NLaLtNE2OMaTNS/U9yKfwz
AY+MaF8HkRwCOfv/IrjDQ//faWOsl+3AFVKy7rctPGP/FdHVkryWkATihpQFopxZ5T6hCfBv2ELd
BVh9N0i4Y/COmohto3rwC/Gt02l1lmp2DDBGKRWtw6zkAFG9E5eCTCmC48gp7Zgkk0q4b7CcBfOT
0ZFE6E7GMQiMpwF7bLF4BMLKR8GrjQNxQUuFrDjS6WXpiSfyesfaaNf4wjm80ti/xGidZ80wuWYO
JwnsCj34G1tz9p96PYhdW+OGmZqUtYIgS1Y2EylfyNyNDH0exgOP4YvYGVPA6MTqX4XMkj0SZJg8
/ksd+LRG5dDuhpY3r1sWfASmA2P0owK2Ew3gtwtf/bQPJPtAfesBDotUHGsgLXYwRYchdP9xM/R7
MiuI2PSGn9bN/ixdfz9VX5M34rGzEdi7CKlc0ZPIWWP1I78owQ/HkPdsT9w4/QrqHif7iPWezccq
Gxfz2XaYGqjyZfA8FFC9fa0BQw6mQ9gcpPY5h3cuJw3kixvVyZZzDH+KUKzvHFJ7JoO/gK8NBElg
1piebVSIyBw2UxSfpga4DZ9IUUS/TsWyibqdjB8nJWudAUnsTx9OcEETau4M9VKBn3szjcHZY8Bh
2KU2/QJnup5+LRju23ns7uqmh4jpodMR91MysJVmsr2TRnetzR0y8vbQJkA9K6hhpHjOl5dSMUmt
LNUDd6Ll8Y1ngu9olin5BZfD6GIvmZjnsNN/JTnhcSYZNvGziF2uZl3Sz8/0lccshYo+8wehLdnP
c8eq1gabjvbHHN1PIg3Ho9O153RhFjQSLSQDdumsDNa1pHHPDoeEaG8NPJvp+eItK0i2ozaTgoIA
hSjq75Ex3Nr4qQ/zXa0rd2N0yH3mlNYPxFBw6NPsu4lwEZtsZqNUfxlBfFcuJoCRyfWvQ11+NS4G
Kje5B1XJKKql5osx8IaVqxiudLgvOMuvxODEVMIDi8X4TKuS4tit5TaS69XoIMqzp2ozGVQa8fgS
kKu8S1LeOwxs73YUvFk8bQeCjbBWGEgeLVYiJrKsLsN9dVqW7GfuYtguTvynC0jCInjn2UoGuQlS
krKUDq7MEREMeYTtxhP87EQ5M2MzaHEYOtljATPKaEIf+mQ4GhixtiJYwZvLi+ViOe3S2YHbwywc
k03i8NYXhKXu+vXyBlalw8lMv1t3SPYuZFBuWhMI/+J9LyoPLlJqcfE+MM84V4U69YweahdZCnVB
b5MeoA25rxczZMxq35n1uc4a82ALawFRxwjK9FuK4P1ALul91y0180ySwGpWBDYsgqu2qge1wqzc
hlDrrGAHO0D/ReToPjhTyyqNYyAxauQUi/1sessEC4IRO/P4JxPLqmffjUwfU1h7F4901Npl8d38
kr0T3bFeu84ZASW04ADTnVcKenOn+vFiGEt8qVlEL3qZnr0q+LMMLWyL2v1KtXbPgZvvbMeAviem
N+J1vYsJsObCkd+HfgDj3Eom4zLYY3DkgQXIlQ3XdpLzecms0B3ornPbIeByJHPWpCkO3RhBVm48
NLKpzyzXyzvZtXvGEdlBlCiBs7gLyYIzNrQc5nbQv25r6VODqKxkTBRi9Rhxld90NYI+t26zXTHk
cFUSBDBIl1t2Vvlruz66Vdq+sCz/RKIK4ExXa7rRxgum8RopDJWW722rTo/HrESC6xXdvnUpy/Ns
OKRW95w4+55CEQJfea3HBxcc8J4PxIavVmbR30kyWVQFiSkM29b+qNMApOBZ8SfCwW9ucTH4R1Lo
Lv3iNqE3s0eRFggl3dhvgWS902U6OuzBesYXNomo6ax2b3VnX3JyFy5TQOr4baCT7455HRwX/Tpl
HQcgiPog5X2b4lM9u5R1KLd2SadPtlP7lPsdyRDT2G9tNgb0Mx9p1tLLxjYUw2B81fX8urROvxtd
0H84o7cj8qhZoOcSFlAXs48L3BTdqzk1/A7gKLfgUfDxomirOWEbC8R366WXaKDgBpF9w+V3C+Gu
eVyKL1zL1Nl+Md0GwnqcUgNAwD5B94JArrSQYnQb+6vx7fjQaxfxatbyPRjGtI1bMZ78sT4i+b9r
x8i7l5b3kxY7Zc/+KeCj9o2xvCkjSSmMcY7wahlGTNFy4DZsa0RzV6aUAWmbv7Q9O4ZY0n61tn3s
a8J4yDcaQ/dLCajWEe9GpdVykRn/rSS/OmOlqaq3wp/9PWy8S4/SZueSokTgNlF8mtZizCaUrGV+
I0TlH1y3vh/9ZjjWkR32WbDgFbU4AZdlN/fu/FUedFYMX7nsvFV55xzyqnwqmUOCH3cOxLOuYjcP
Y3RAAJ7ue3y7Ir42qmtO9YfBA3CZLLUFllfeIVsFYSLM41wvYjuShevg0LlnU3HwZUHsPPrZ0FmS
70mpmASJ4K8XuBihivFsN404KDShIsr8A9sJSHaNCkUzP3C/zZsWs/CuGhmISxPLZa/yYYfkdBv3
CfAEz8QR20KjsLiFmXZce+ZdJtm/YCXa02xNf5t1FzBS7D/r1n6c1h8IzEx5iONuRiXa35mpa91U
vttu2Hq8ZfA1a5xyBVcKOgeWdqhHfllSo6MoPhTEDxKkaGsq3PaNC7wW2+pN6UXhHGTB2bHodwXS
0h0OcGTbNv6rVkTfgYEStxh9dQHbATiEePJ9xQbeisUP5917F5nOrl9zSjoGFHTpofAHL4yi9thW
xQvgSodMh7a5QOU5W8003rLiGNAF4Xc3B9vC+E5Awxj3bxYW92tNfCnkAWwaRvUIi1mFs63bE5F+
Bwsj7H0ww0OQuoz4LWR2KJUQ23ae+ON9U+yaSgybpC7xyY44DPJVulqvTtH0dlK22ICcYx5umHeR
QJA7sDIgKEyfRuZaSz63POcjeb0LionxPtc5Ib29DC1FYVeuXx4d8TvnaBvkYh7HrN8bABNOjo/p
FrXYjFm0JYLORn2kjaQ/W4YU+2zxqBs0+o0WgmZbnOlYUWK5yzO2TXhM/rJKELdLOi7c9+IX+hlS
Md2SBGg+VLOEahGUMdexqUMiYz9He4bumJnkGoH3YXzVqJ0/s0MP4m7jwxk9qnLKd5odGeeRfZqb
u4K+/I7ijFSxHJibyWIdAcp1hhUJT6e/SgIKWlejvlXZDWwKZA9FmtyzM2MEzbAxdRJQIXWwDzAE
4kA0iwO56f5ubNGhtgkwPXOE24EUkji4hQtSDd99jCWzMNgem3iLM7ATW4v4SgbhwmbGwUDe5WhC
U4HOQC8K1urzwj0PluDIcCff2xXF4NzNjKzZyXvrDVPMzu/Kp5zy6goLZU0O3LgqvyX6+2sanWJX
dGxYWELgXuQVJxQ+YfbvuxC5SmIbs7cgu9FpBEPHJLt5DUgYYCyHEttzwTKxYBnNlcAimENv6KKT
4TINHedPHc3l0U2Noxa+vaskP4CDqQSp3UdhpRhpn52ljUKSgJNdMLoPHlnETQDUKNAYhoZ0eZh8
speYevewhs4IUR7jZVj2feKCZxhHb0e69FdXN6A5RYEXeZA43E1EZB6UT2Ktul0Kb5UgcQtNe9BB
+hwIgElyKAogL6eMAKGacAhNtPCGlpH4veaYzMHJSFE+i2UkJyrx5E1+qFQc4WpoZjyn7X1V1em9
1TPGwKAyIEZvzyUIaPANCHeG2FrIKKQOTQMKL7BfN9gcdkZfkLNKTpSNcPVQ5wNJX72RXktE0UZC
GnqZIA6FP8ONLHAy6rRgy1/djWwP9qZCQaMJ0bYwaR+aGGF+J/r4QFo9Bn1ibhQiWdNeZGgi60FL
li7bqARBGMxXDJPB1nbBYXcA6G5iWKmQb/eLjUERaCJPh99+dBHqE3Y3JIQF8laQ6rPtBNQ+rBQ8
WD442mCJD7lVfrvMvuYSXTCzyXo3HuyiZ3QVRCUyFXKuh8YKFSaqTewYT6lbv0bxmuEt4QfoMf/K
ekynGCc4dlHl5YRW2gNtWKZaUoS6P6VrVvs4INwhmG2wxfQFoQbxF9KO5SScReqYCXFXOXl8gPtC
9YeOzGeQ3ep2etRaboU7MGFt8ddn3QxxQQ6vBMgx7faSz7GzqUl4HMuqNY6Di4RizhOHPMXheQXF
nWR173U9Yae+F/YJu5BCGFhSnl2aDsaGLrWnJ29hkz00HovyBPn2hlSM29TYq1ROu5KenpV9+5wV
vPdVeXbn+FV0dbrNA8/fMTTeFXEyow/DD5abxZ25JnkiMQ2EJksnoLi1JX6kPiiPWPIPXs7IayzT
P7JJ+MTRRk/C/zEwnlFeIsuzEP7ZRf7uq4H8Tv2UqOVtiBilWc3NUjV7Q+RXNzA5OMmIktFLkCH+
A4v1GJiS7o78i07ZZ4y0DVcvo+uoumXJS370P9q69rWPbTzPJC8AGjj0o4UVdllTxVgQY8p2FWV2
Pj6lgetvlTmZ4TImkn1vFiNwo/9KIavZCYGNikR4o5C7gLswK+xzEcQJ76lPrm9s6LDA45IEyxvr
6SwU/UR9Xbi88sFumUmWsxxW+s4LKroXz2eLbUy2PlMwnuoRYU8bEApugBpqaonAP6s/h4y5bVHN
Xkg+njOXwKUzYxOrkivFmv80erGZIwp+oap89YL8kWPnbVLXZJJ4sbDv+XQY/HSpPJrKP9dB+c0r
RMOFvpRRASIDCvrjP3+6ziY0bAOPamqOI0NNhC/swJsbxCuS7Eni/Hqoi1D9nJzmvGKNS675SY2y
XMmfRNWbRPRhuaMxRGBnzQmNSTpzdkxgFKQOJIL4Z8ekIU8CH+tF1JOWTcSJpcrbKDUYcRbOmwnF
+FTWPfEmrbMpM4ZA/dQcp6pL9v1QiSOagycOloOrHPeQok3MwSk89M2QH/qOuZRkpP2Pco+7QN3+
FaW6JYdquWdYnhfsCF1yaKopnq8WYF+2DyqSAwsRC5GA3WP7UvyYvgFTMHPuTI92MCkwjTSx6vj7
zoMpqwOmRBUOY/njO5CyrDQ91yhjBoM1VzINVL1RhUSmfajbvjoncniAVFTtzDJ/gEN1L4OcsDUY
ixs2p0ynrXQ3jRbup4ZDzNjVaVUc43YJK+bw0HltYEim/d7ksjwaVG5704UZOAr5t/GwUmkLSvU8
Z/Fu6ZR1luonhUtwqw1A1Tl76sy56RU3INaWj6hbQv5OfC3G6iYn6GsWacrjkz2XdHibKaZ5WpIb
yPy3kSv+IIhgK5LLP3gYILlrkxNmpBCijh6bfc7IBhQ/Z4qZ+ZLdR3aTYbwqSlxjJqvmvTMt6Aou
Q2ZxOC7w61nmP8eV9avwN0QkrDkgCSkkyU3m1hrVO29HudNOe574Ql6iXCk6t8SshfG8/2QNxTQq
b0FdDd5dnl+aGXupgpzXZf5LILpjh1MxsWyEhgt5lE1ILuEuWWZWwaBfavLgK6mqbSEU/QRJO656
sKPIYa+CaSwPTmR/4uK3OY+cImAyFsD6qU612XQhSfVuDbSyQ75TB0SUglgS/WOGkgP1Hw+n7kKV
VNfFOIEPwUjLvG5GaxxPRQdIDtiICOpjTVQEocsvUdmcAwaPR/J6X/tBkug8YROIq5W2FY/+tpTE
p2Dfx5SEhn4BcHEQa8IobTS4C3+9bCzAGH0dPNDAJreOwwjFmQacpTV5SsCCbk3hX4qxLO4mo3so
mmG3eJZ3oyNkuoIK+uK5wGpFoy9WR9uDJiCebuwU1UE7QuEjPMBCYAJPC1ltiu8OOYhMcFFLHuVS
HYZRIk2MEDe6KwQUGMDXiGVgPwdcSoUvYJaV8xN8ABC/WodYFpzQ8hySunM8j51Dqk2PRXTIWJKO
ja3O5bLcZRmuHpGW/haGX33DwJb9owWSV2rUH6vLh1Br4nYyfCoMdxkJl/Bfgd2WObWJ33ufSVup
azFcYGcNoXhpmhXc48130wgwQSIE4XFQZZh5gjZlCaJz4b8w3iag1U3eUPci/RHGA8aQEiFCeW9x
LfJ94sJjNr2HDoSq2cGGZDMvyUfa20V7iFv6FW7IE8G26CYw8Yno+lIt8oWJMqYexfCtIByAX25y
SoV1U3uEoDpZF7rcgxvbb1Jk+yjkiv62dHwfJkd05tfkrcvArR5BRfhd3GKjIgOAu/uTE1me5aKP
qTLHjUDeuNPcEmgUua5ED30jcaZL0SIHzpDf77vMjsIKZRT23/6IbpMRYUziVzVrn2Q8hNGey0fq
5T11M4/TLQL9SwIWjgOa+gwtwGetymvMtxPyiD3xl3ELOjEdxrQA4nVcDE7EAWPaBANZDvrD6Mtb
syufWtaLNwbCmjImPceVo7nXmfOoEsUUWCoU+0SY5a7cm7old3tsR1Ag5cX3m/7WdcrndvhjmqhY
TN8A02ekx7RM8VvZ4liV0WVJa5A4KSqHCHFZ3tTOin2Mdzr/XNSApTvFKZK2YOoFN/AmQcsbaIjJ
2or3/ED9jWlSYAsmvUh7Z8x1/jgxfO22ypb4PZzB3Wlxtg1rwRdn4fZgDulF85n8cgCUGntUQte2
9SakMGlEJpTCSQZHBUv2fJqKfryPaijdy0DsQ1XfY1nDTYuVBJSvy2YVGWudjocRuwAgkZWVZDMs
61O2H9qNHsRsPrQPnTNOJ4NZIZ5sVt8m4V8abxxMgvjcGNYPkpXngJ64mOxfg2KnjPR04zriQ/hr
dgNrxkhJMhFoWgmm74/QIm/wo6jzQmyZMbePGRpnjIQGRamU3gG6+eMysN0cOovUXmY++168AULD
7TIj2UJDmuxKklnCjjQHrKx5z9b+WVQ47037PhYzJYYtThU4nm0yM2HrFnB46aBvCgvCcwrZsFQV
2JzsWQTCPN27C2UwbdZd0qWPRRlfVIEIDJXsLfFViHQb/61s1C/SMgt6TtGGDNO5xJgOOEvag7eG
WFsZheAgyvBSqoHRWZqkR1D8MRA1TfeozeTcgekJJ2RLO7poGM4ZrrKi/zP7xG5P9LeYn266aXwk
CkHsRe4SCoKWFaWCt+2cxVk7PRP2UGHthXgl7+2hUygQ7cY7B0WNQXqiHGsYNnLv4beTwRmcTXq0
iQhta0icXuwyQZpazmc9bHXVHSjlFEff4BxBZDFRpbpYguqxW+N0JwF7UrIWavqWPXv5F5fSRTmg
swUMChzIO51QuZHXqsIp15SEbvDGEIoG0CJdpg2gisIlZt2FqjXB0d/y4/ZhOyzezs0BKoxoLoPS
OPH/41Q2CnJ57mAAbhyTc4FGsTq6QDuP7ZR9xFahLoo0LY+ChjtRfmdgmY7UPDeqHEhT8+qUfqSh
+it40ot0um0wS6yhmhGEQVLm0G610CZYbIM5SPZNxUXIUuumQtMDdqE5xRMIYW8w946VW4Si/oxm
KWl4oy6EEmSkqEUDt4h2mYo/09WTxWY+ncnHYKLmO2hLRM4kBJcwtQw9Cpq131n/ZNZ3X3/5AZ65
d+qlvLz14td2AFVFsBvSQADufd3xvYOfO+TFq5+nn10UB6ENX426lSZ2Fpl7NU39WsVsDFKb9BJQ
Qn0VC1ii0ghrN9bwFbw/teT9NjGxLcogOoJdCz86r3SNdyLEx77vyAmSyswPAPtVPFxifz5alffp
9+q7cauP2R3GrT+KtzV+e/8XJMHduCzdTSZtthcVKpfZSDymYqo5dl3zTirK9CDzt2YVnxpWzEyo
KeajSKsDSTL+mbCSXdZYOLk88YUUw8VbENsHbKwHyvoPlFndPp18Go/5JxgomkvPnq7Fv3J0HsuR
G1sQ/SJEwJttO7RnW7oNgm7gXRX81+tAi7d5oaE0TTTqVt7MkwnGOkcjWNlVlQGqgmM3x+1+osJi
3Y76G08cJ5bAuU0q+yP5QubB1mRd6ar+QbrjczA/xzZ5C4kiQ0SkbYEzjw7qadURhMPy6OwmPpGw
LLMjrxOS+pN7b+toUzjxvZgbBIBxhPtWRJjSQ+WMgM7uJQyfepYeRtWcWKBE/+qITIsloT4NEiRw
3+FyUCbVd+rmrxTyZqTmuQD2lnSU72RyrNg7euvc0Ny9Uee3rACNXFXhP/TxB6OxQe0jqxlq49e4
aL2tbPG4dkZ14u94VRiQQWMbmxwyAukTUsQAt6nD8wSMMhZfKL5hahY/IevGMq2OwxDUe4uQwkTB
HVrXS1dZCPipvTYUjFuMXNu+AzrjgaYzG3wvOdJCq/bPxhudk27aBYGkhlFPLcWpi2FCTEpgES2t
uX9a3xkkKZY5eO6ylDVukfNa85Th1gDZKnvdXNqQGzaezMnGJNGIGrjuc5esEBrrY5D2rdEB0c+S
hh5hMFKQUg58KCTpYP4rKBcHR/P8rBjx2+CxMgeQB6XkGBti7PxmTXwjda4BzBOWalzNhJ1lZydT
T5nzKBwzPMk8FftmgoysuOqujMpT1zJsJ+QFaTpvKSHs8LUFaCIUnkzFJ2ILDde5bxL4KvmprZke
+/gVv9Oi5WphF80miyo/iHJy/QDZh3CHH2eikVAdTg4AT6+A05pAwXylAQOp+gZb/MjOYFUaNxNR
2GYPBxkWkgg6QxVhQepBBjCyENwgK8Oi8jUNv6XB94iBdz4JKzaxGlv6HLiNeAmKj97+LIllhEV6
xsNBsju9D/xSO8PeTgJtmYN0O0X6XtGUZ25QM9UDblESfdPSG4cejjyqjdSlpqzLyaTMxLuzM4PO
ca+rCF1808hdj9aKM/qjcO1/HiQV/IT+/P9p7NZ7ZEVZXgE/EYBpVq1an6JBnh2PGDBKjj+ShwmN
v4Z8kwsl0iW00Xe/Hr73DpeTYNfA6ndh2NinXfUqB7glUp/nkEdpXGzokxXIeNUMf0b6oAybT+Kf
LD4zBK3Ew7ERln7ZvSfdUYU1NFdzxGGKqZnjO0OU1ZXPogzeLZ1KTYA/LKuRyl5nLih2ivWQkn7Y
9d1ckYUpvDLWkYuLBIu8g3yTUmSW9hGkHJUXKQ1sAa5uy/Clw27CXUfpj96CroVL6hIUji/0sr+O
RDo9N16PZUK/FddDBSkSRTJcwytZJFxyxJvJurIp3guI0A3Ll1ordiqQTIeuzLRgY1P/a7GJt81W
17vXMeIZT1ZjQnOHBmIvgaw06q+s4xJus6xP2POQtN90rb4aUzqznWFThirQueER6embhisZQQ32
nYbdc9T47pIZmILLqF6NAvKpsY1Co4FaQ9PVvIiWs9m6vzaIPab8EGwyIqJ4lfEyEsbJw+BgmKPP
AMIbLUMDpBgvPAfgpykktbSnTXcAGx24cZUvrmNxRbe/GNU5xXvrsa+s6oMHKB67q9bwqZb0TnxY
fUX5z7tbX3MnWbeOWGW4zSAW+i1AwxlLzjRCwnABjMq3qn49xTTTu5eUlQaXiIWH6KiYwUrVinXZ
IujWEwa5cqelP8QeUDLrjWl9Wf0cBWch7Ki4ofkroBI2+06jfICqBYz8moHwD6Cw188pwOhOy442
wQawNFAhn6w+5ggWCEmU/hxARPNvXhXYKNwhrVmq7J4MwGwi+XUYS0nhru2lB+JaXDLpcg9OfQnk
MfppuZDwhx49hMBYSQ9pURzwnET6B1nTRcomw12X2o1LXE8CMcWhFFU4b6LmWhlcHokv5mZo3iVn
4qOA4K7WKczSgrKdCQvvYhr0U8Uz0hoz35xA2iqVBR3CtScoVe7GKwJYx+feAPyCN5XYfXw2Uy/e
1VAhpu4b371ufQbh1wQsbBYJJppwTG83wp5owXMmla+CUam07KALJgkafXFrmpTD9UMd+dGkHpmY
2ChYmoW12vyMB0LfuZq+l0hNy3imh1shxkOlwXgLzv6qeCEy+4TXyC6HdTVbHTMYqzg317ba/nMm
7LYI6Juw5jo+ReWqqiEg1LxNWiw1EU1J8pkN3S9cY/AjXwbFGBQjr6iy+mkJ7bsBz8pC0BbLxvhZ
CA3eNmT5NtHdVUYbk83rlkOGA8KYhlWljZtkSL8U+L2TYSEOTuM6SqCQ9vU77H4/yCmySIsd4ddd
r7fmIootFNX8kNMcFicXI2rRYfDIF8/szZ2smxht+pW07ugVDQu/JuWG4ixMm9ubwrKCWAeQL34O
V6bc8aXnLcN4MlYsTGiNNK5s83Y99MUBXcg2VB97+y4enLfBCfEbxAo7Y/2k5LRFZduepgCusN+V
INnrjQsn1XiUhgPxzU0bjfvWs1Z21X9LhOIhkYfRzS9SDH/dnkXsayXSVzuXcEMpLuqxIQzYApgM
8ui7wwZK2ZAFDCLmqmnCGxXOQBn1c3Bd3wJqjQ8DFdlaN2S1FwT0jmzeCVYZ837IA8cESF8OTHig
j1rdzxx3E0b6il/rzPzZNNVbi6HXGYddpRAd1LMrc/lZ4/JgVd8m3d5ydL5qcGSLISeZ0PZMcBGg
YZCZTZ5gGiOj5GpnGSbX0kk2eT0Cd2hB0diwZyKjeRJ23kz0L5h80c1RblQwu2r+Vcbllz5B/Jzv
o72DmNQAoxmI0YGe20SB+j6YWEAcuwZeSlDFVY4WZzDldAeHZj+s5e2xjTvthH2CvXcD/KLKzLdC
ce91rZ1qYvaHGfxjlcD1UtjAIJxl7EjelAq/yhb3e6y95ULIQxbR0lxb6zFF/+y5cHdGuAHcq/Na
S9+tEGiYrb/k8LRfiwr1J3pAp7X3Xca8qNPdvYwmlnSZB/bL5SKmdIkL0UxyGSCWPnW4pjKUg40n
rHVUzm2ixU22u1zfoUEuLdUnEQicDV+bdx1QAEGHPRJV8jNseTNpdDcCPdrXfdwci6I6ZQaJd5rB
hhmtai1FAgDH9EzypaRLQmOVxrxVs2OOfkPJwosNY17rx12vOWz+TVpeJMlELGH8u+v+zQLBC3XC
D+LkaozfBmAoaSqbIXPINsfL3oFf5uT9JsvI0g32rhbv8j2GYiFOWV/h9VySILXKibJWVmvekp3O
WO0hS2z05g1qouy8VTPUeN4S38VmFLansftIWrEJGcAyR93oFmvmhNod7cMdOtxcTBCfI6OhMO0e
i/pwM1QSu5O6mm1tMnOWUIT9HumXS2TA6LmK88o+tnnCViIct2OmeyzoiVTYkM+8IP9p2UhkAlQM
dpBsX1eQGaaEkVDKL0V3XrNAhcZD0miccbUNhvCBNfjaHMNzQYuIXQz7UALVKQizTulJAW6COpe5
+3JMfzQMmWujVnlW7Phc1PKjCkYKiArrbPN92wtHcZd6bQ3rfPBWeasd+yw5u45xGYV1I97xCAOK
IAA3OziAinJi8Q2dVw9qul4ScuDg/PLkQ2fSrj3fNqVvEtghRmfRIihVPOk25aYTSGeSIlEGttbZ
YsA6zZfP4JyW36U8QjLTygaYz+zN4ux5zyJmfeKHY0x4wG02lJ3dSvZkHOakGu5mA3SQcggKAICk
rGXvAf59iNkYV/xT2+AlDQkj0H6e2jqwZy6v2rgq0e7o3FqT0Vg25gTstljb9V1VxMljv9do5rPi
VB3j/JSili2rntGr/BlA9qNw0u11KbuD0rkvMdwYL0Gbb7/hgS+ZMuioBFs/sexsKmyv73NoOQtv
tnIpusFXqTxUybCGtLZ5U8S5So1BxyLv6akKnQ9i2aOQ61R1t5EAoTRycL5OU75WG1+QjhHYPwk4
6tV9xjIIKEYl3jU1JF3PH6UA2VRC3zFmoRzOwhRtR4YKQUabEZ+fEVA9wcgPy5FPgBQmIgrIlmZS
VvaEDCG2Kc0TPQ8Jy09QwNuWu5ezGVKB1XIt2jVdHR0Oqj5mw8GILpxnWB9rFkv/d8LMUHtjW6jp
LplzMV6/jBJxqbrsJbRPKP3sH+TRVcUW9/M6mmw/ZF1ZZbvOdO6dUy9xZa5t1rUB0lse5axFFL+p
P+KRvSD20Nr+y+leJS+3bAo2ZpNKuChPpz2bszUB9xObIpstNcMpqSsyYoRjlLlN7oX5GJWqOJpk
NJm84IbEXN0moi0y4GrJv7KqbvTUbdq+OpeJhjM4Ic7Am3HS7imtTXg2unpFDx7WtpkeFImXhADS
FJNlxh9h1HDo8Tp4p2S60IhFfsM6Nfa4lkXKtzsD/AGYqZjFCMN3yn49y9IpETbX26QQlgWUMUlx
Sy3IFrP16fDVRvUsdEZ7bUppSRBbL7GozIAqtdLDlv4ojORV0IPNF9pRKfHvcnD+ZikjQ5WcM8ul
0ls5ctMgjQJm3FvLDBOCHu6ZVAdiMgreuCxwnh6LNIBJMBOExn/mV65jOjLc8pISx1NdnCQ1JVxS
W3l4LBNBAW8YrqrigvK95cvlatoxFUwXQMZjgb+65MobOIl6BPDL100wBxQJ67oxXEtJjkp1xZ+p
Rz9VOt0Ujydt0lhVVw4bj62VuP8ISh6BeXmbSIleA3Ku+JLfSeS9dHRkT1q5w66wHBIEAyWx9v0g
xdaU9ZUup2MVsWLn0Q87ewaiy5vEe0PXx5PoJl2njsILeXTr1aSRdCQDqqtYbWOTNFanA+isqGfs
JlaeUANdL72HAm+kl7953aeXvVOet9DwmqQe4l9/5G29gUFj1y7nulxaIHphSL6nibOuWU/q0auE
EoIB+IQHbbaSOcqlZe+w1SO9WmcqPtOxpWspAJuD0hxIcaCI4JG56AqqKMWqqX+Mts33smdsJNmX
UDrBlQw0bDJ9d6bJGy82WyTF5JpO7m/UvFpTRaDRVm7T3EPtfFXqsS5xTdLzEY+/mPp54s357qas
hFP7mqG/6hIR2q0+YTWtU7PemqwgAKWxifsZHOOZ5alvTRkbhz7ZlN5fT/iMt37DgEnxTAizAZR2
kLKqI0jcYZdl0XdCXKehIvO2Gv1Pozb4Wu/cUy38HrtDmgTqFo/YHiYrFYXcKrMh84npZ2P8wh6I
hTBeR7cPj8BPnW3sjRdFTUkOBW14oAcIrEq6JwDM1V7lFTb0W7czfUcGT+Ep5irlJ5sF17M5C2pg
qmkVO/dLXhGsNfUH79v3cID44QYaimmvXKqGWxllkZemMZeMRCgl0aEvm0NRTDBBenGNyGnTmFSd
uGLs9Ly81XBfoYEMCynzbe6qH4phcm3WfqCwFougjbCvi3d11k8yuKeWdnAj+RKnBiA0AGb9Lgz1
+9CO20gdfaOuNnGJI2DS8TjFB2zPCwA5KwePDX6pj2Ks3/o6W0PkUQl/U5g6VI92KnaGwTNmaD+i
aXynMZ78j8mnLTZaaK9ZNq7Y6e0lm52FpmNuKe0S76VTf+t9lx2wxN4aT127FeNNEO1cNf4E22HB
DbIezMxHe/qlSCRYuYp4IdPzoqUBndqWceHX6tuJuoqn7jhhAN2kbDBUQt0zcojj2GCn1A+l+sLm
/KBZxdJKvKOIqg/AS+T6LIh9BTNElCGOOi9NrhFEsV+qqoOeKbE7zPIr9Alqvj2vThmWd72CAYT6
+usE+gpV5hanNI2DmXAGZMsw/V1MeuMXJt5PaAZoQhum7DO2YJxa0jiELm9XywLa67F9szvjmufl
Ubc8P4kpsBJr+hwWQn0dsUl3DWRDnV8/F0Y1WummvW7N6l6q4jZV/XlgxWxycW684GbX4KdsRjzu
RyFlGZSSmvGwpeZ4WWtA7WnCNRjGhopMovjGJNV1jxnrONkUa+ngMeeq89T6cglwN1wUjbFZGhMf
oPVmoADlCMKGErLbp1KpOxntMakI7dnhyosgmhj0wyjRXpp8IfkjezwUMEXN4NmF6tmD6SU5PlL9
6Dos8eifAXkRWzvJUrcyhh3zzMUYjWNj8rwKtYH0gKSHopSIdZtXvktwuHLiF+rsl0op/AYQn+iN
R2W4WArMW4STPBrUXRw9ExxxS94GjbOPmUQqFUcCgaeg+Fc31nlCDRrnMdI2bwV61Vqbyl08vmax
uQOM5fhjYW1N7ZteZwviOVqc5co9dWQx3cNhaNqbwrAO0KwfXSZnWykryqKLHhmmc1LC8VUJqQhN
rqqbfiTMBV1U3vW+eaex/ajZ1D1X7ZRdp5EYxBDcRtYttJRt3cB7hKlCZTWywohlNjLVdXgPBgxK
CasXcxSvIyvfdcJiP1AOov1RG2UTdO8YjjZzmYwWKX4ZuBubutIWrjnl3Ks8ln4rSDXh/p2m5svJ
a4KcXbPnW43IE1db7tIHO+loWKTduXbDQzE31of6fjSt4BDAP1/YVfPuNTYtSWiQOUVa/USTFP9I
J5g7GmPTUz/7nrXuvm3mUvEUxLocmNtgVO8qlY4aQbmrMjynWTKVPx4BF4+bkO0mxyDD+lelhzy3
brUX7TuZ3aLXqIsPXvBWDTTiKCRcQsJWw8zHNMeeK3Wv/zQe9gWiWWClYZ8VPTQVsqEVHdkF0zXp
qsmiPD7gkSIR7WGYpElhXQ3jiTGzxliNGY29n7MpWkUBz+I+eUbS4GJqTAcVnq11YDXrFlTkwtGR
phrasEtL3zWa5hdxMQcoAMN0U7j2nPpOORNaWIofsvvtScBSzjodRsvby6TjAW6NPSHk79ENf/Iq
WRkKxFiHE6/Rbdip2E/wzzI54vwDM5JT9OFl0cmj/Dt3LRPxlpe76xz5TNhvBPdh7mAytHZl4uCh
GeVd03EoTnYmmZWxsmcTaIAq5bactjsI2WdmOjxl9hK77bLQxDbP41kM4TGE/mFAYDZ0E2yOFg5r
p6pXOtGUtWFw22P5S3q62VuNPdzcqn468fBMXewR8bRmQgBdmeOGD2TGvY329HVgTo8AY6VDq5Q+
YAG0Deub98ezgwxmVZ+DDcUz4PKVy02cRH4c9dTWOouSeOByVLJvbPAzv29juMraaYGGuknFISPZ
RLvRr8AJyLbtoyjLF4sSJzcIsWdHfE1GhnHvpWDVDNofoYw5pTL1o2F7t0AJoSv5Q3iP9nme7r3M
O0mTgBPjZKA319FCPQNqhwzzrGz9PKYP6UDGaRD7Kf7QSkb9jsqBvtqMjXrQWAOPdfys+qdwaFUa
dqFrXXor3HhF8uoqI2QIYLmmIumH1F7aQXuhxMuXRuSw+q037sx3Db8t8xSVGpfUv4Rq9DgT/qD/
pfl+xMFtu2zVTVYn/VPBJiBYO/UZnWrwiLim19zsbUi+QEMRhZCniimGnp+ay0QVeHONBwTVZ6qD
mc29o85uhjahU2pi425r1hRRDWYiac/1qBFCCl7D7Gb3zo4+9xUH5i6SwW+ZYHVwtJXRsh8z0ju3
fww5yYMYNFSlOBuWSkdKgp2Ln9cCr5N60qTtpwSFuiuI132dDH8L94XAKD6w0X5TkId6UUIbwdqQ
dtYRXkyPWla+SNXYBtzDSqt8qGZFU0+8HWrrbmsppHycmqCbSEjUE4Zue9s0DroF+e/ZSZOvMgJ0
pmYc5gKHRaF9u4aB6znDTBRBT2o0cKB0+E2WedTc5BDmGtGp/DXsEShguJzZ77+hmR5taX1BJJ49
8OumUW+Bmq/7CAmVGzcvnK3WANqjXQezShauchQfztQ11vANV91TGAiOThxlhvMTaVwvhyK9qwHF
cvqwI120hYKgSeXLiXmaeDHxwL/0jty3NhJvz6qCr4ZWvKIy8uBnj7gOGfuDaG1wnQi5mdEQv9Fo
YM/6jywav1Ph65PGW66OfhBudtLIToz//0TAHSCmTIJYP6JsEzykVl67uqF5Sf7rkulkWMZtxDyI
KcOvdOUBoWfVJoqvVpQlOuVBH6Zlrn0YIYGh2oVMpxX7cK7ucsNuG+iuhkmz/sYR/IVRY2MJlnsW
cQAl5rKrdMYN5UQX1T6Ms0/wydOiTev7kHKYAX9ZpH3xF1KHHlTZn+mW/9xBfJgBsUUpHSIYvMpl
eE561iDyRjUxeyUWXDGxwzxEvSfuoZNJmqXzXNu2McJsVL7lUP7irMc/y+8JuTcv6FssqRboE2Wr
kCdYJYXmK3aMwUHyrXE97dyEPVx5+9tglSS72UhdqncF/4VoEF7S4Gg6+ntgthJZfPyI0/I4sgCk
GA2UPm44LJGst30jaQBnGIuY44aQ97LnhEkQ3gBcDN5bXg57Mn5kdLn8ZpQRLVJQhbqF201zSI7p
0dWZDbx4LwWfsWHgPpkrRkOH7xWiNOuEkgjj+MiY+CKqzjvOnvBXd9gOl3vB26GPvyYkUJg30QZP
XrigkA7GrEu1kC6MX8dGVrfUHHLB3dMqddUb0KqoeSHqvYCTssL3f0QXeEUWXAraWIltER2jyc5F
HlTKTa/KrxosRONt81BZKFm2VRFNykq5Or1LM2/i19m4Zn10S538iX/jnlKgWIzEzPoC33qxKdm1
CbPhKu2ALS/rm0jTq6aMbzQ8iKpZtrI+JUOyi50f0pX7ijbPyoyytT6vlEpO61C544DZTiURsiii
RWq0amzywncC/aOOeKZQGChUM9ZYCNOFlluH2tlaZfVDaoV+bLq9qAP74l51h+pZrptwHqotuRRe
8CNEuE1AHk/tr8ResOoLT2OwRrnyar6ZJLu8wnvKuDuNUbYcupK+TxuMZhMHv3iJl1o7fVBL/CWR
1ayK1Q+u8SvZZEHWG5jV2jSwcBnGiVDTMR7dPwfZgpwmxlk78A5O8VowDddUbdSWB2LFrV8lRV34
p5e6+6zUjzYy5k0YX04e5dApt9LT33XbwqvO6lZJi3VjDdeot14IyO9TDxvMSKUB6KaFiWIRNhFw
tvEZtIAudNbIhF4ms3wOFrY6qUOBpZ0EC25NfGcKWEwN7kNn8iGn7rzXLC4AYGIAjf9/m/42408B
jBaG0cWjboDD6ktPnE2UZgyh5dmNizVGiR1kcpKG4ZbRDa4aZrX2ScLsVjnoNUY27l3pPkPjGSjJ
izc5tLvgc27YElrlt1uxA8P+mesAeFjIOmg5TNL9ZqiPXtbfTaq0Orf0i5zTkQq2XNTLltVeoQcP
qh8XRIvvbtKciLQTUZF8DQy8WELZhI0S4OHC7qupx8kIzyLD66jEDEeErY1rrDOamRWKcADTsFyG
JvZ88rXbXEn3hZ0YxErST1X5jJGuayv3Y+OL3d5h6PuVi+6B+WifeaRQQ5MPXFxtge3JcF7mMcxU
FzVOcc+Z3hCWhUDgnpIdXJQLMc49rNVDRXtayum5znizxU5xriL2dG4rv2PY5hHN6mMqHzG/WalG
S7uy747LT4hHSkheaU4gD7FUWSMKCxuEAj5V5y9tmb/sL8HhVe6GKC3Rwxx4STey3cgwZMPiFCYk
IXdBzIRgXIO1PKMLG6wl+T2PW35CaYF2VwxanfVHyZsNU8yqJv+SZUi3+pjsommWRzHoURwzZu5H
A1A9LNob6fBNCb0zSJRwVYTJKs6I/DTnrMhQZBIWk+x9Jg+aG9Dgq9pW6548d4TyHFDIATErBcWY
Aa55ZH2y03Tu9uX4INr53RRwkDHuJkP8MmnNtQz3nLko9flFRe2xTfg+Ev6L5WL/8VDR8cVp8Cm8
aFcTSAywGliT5FkCJUwMWN2kef5qER5h9YfUE5wU8gkyzslEk9E25b4vvVunXeV0MS19O5cE6Pio
lFPrATNTlgKAtwAk68yIAoCOJuYKQ2DwzQgsjy6LUeHbWk2g2PkSusGBcY0r8bQM9b2dUIjtoPXr
6iPKgsU4m1PNqkX/7I8QBPbMJ9QwJM42GbKHgYzd2t2tDfZaebFy/WY1dG6rzkrMFvGISL2Oh1Ln
9+xOmzZvz4PA9WCdFcPeASD5Yc28yRskdkZyE+MIPfH7uO4udcV1aIJwATi+EH+gockysMjIq/GY
GNXGnHeoWfigm7I0evLcXMqNQYf5jby2HFXHZ0n3Vao2TdR4nx31yIRwjwlFzvCkL5cBWmPRKeP3
CcJtW6H3tkPozUbiLwyQGje1Zd90Z2y50TJLbBRTchajsqqjAtZRtNFUlhBjty6ycjUny6SMjqNq
q75pgQyvzBjJLLxNrXPKhvxRjsqHBqtTEf0hCLSHwhXUC88xTNsU2Hw2/rTCfJeWdQRstkpCgEBt
ar3WOq/9TIDRYCdCus/n2Nm2LsZ4OzgUlAtVz4qjog3otOkABDosuXXj0IGwb6RCiNHcQtx2wWZ4
T6OJedvWh5FRIyqNNXGPLa3wsYodJBiTTYhRRc9hZNX/alN58wy2MCmDClBR25y2LVcv+t5nmipE
EyFOvKyXDdUZBHAamGXjs4GkbObjpUK/UPjSRHr+knEgllLZpV7F/qzbRUGHCM38VPVg8d3AvuqI
mUGItgrvjtcZsGpcG0qzNt0sQMTAIzNQ4RCCwh9IrHDXJcWuDdseY0MW29e+uxYaYY9Uegik2VHw
YjQkEfm53AU7rNnzGBYjRZnZF2nK92mkzHJeMKVoRWMx8UTZ5qfd5sSZ/byknRzQK8N2wkZ2rDT0
8LA4SUU5umZIKcmHCN89SqHKJP/y9JkC0R4EdOZY1f0aiZp31PRd2NrLKL3NkMNlDpeldgz6bpMj
d2YgxGPb/RUqmVgSbdGicLVrLCeM9BJZRVC7TJOW7mTRkiJikgW1d+YRoeuilOzojU84ssYyqHAR
JNE2UCG3FanFotiK1ylr9fDOrWEjMubcMrhAQt5GXF3TUGNg1Nx7FuU+gL0AJy/H+owLUUZUKomW
9JYPybUJSMzjNiLcUJFO1+UPmueMCwaXw+Z3fgFDYz25it8iACuReaIvck/8ZI+/dOtiH4iylke4
vgTuH741BHAaKUHSG4h3I8OV2yzilgCbSaEo4Qjuquo/bcTVH8RH0Zh8GTzu/eFW1d5ccyBog38q
8ZFycRZhjsqWAT3TejobMsPLgMxeYx1Y0Nf3mtT2ignMEq8RP3oqj0n2kwdPJ9my3viLGZmKtLyr
zL3x3P+TF34y5C/qdElGuU+76FdRjCWG02XfNu+hKfYkPPURR0xRWGBJVGaS2WBYqK8gQS5p6Z3T
NFkNZvV0a6o3OQQVBWt5qH+Go1jznT+2Br3F8Uco9wM5z4AjjrZ1NqqnKLGW+fhwGJVy9CNU/M5n
TcII2C1GEhxdqSxvMXl3fG5LBI6116V7G8BenJuHJmSlIOV+xDVNJcwuhndG++c+CP6yHIJrm2OX
+p2LsPLw5oh/A9KplcWLhDC9pe1p8brSK39RxVq3y20Y/PPalmMWdtjE2Ss3BgDX5Mvx0rXga4Xm
Etpgx/km6YnGz7ub3YcyKstQyG3NG0aUn0amAv65aVH9hAjOvGm9KClBvnSbSOqaQExqWsY31LQ8
LnfezsBNsoh69SxjFStzvi5U3l1m5vSXZCArbVAa31GIzDbrKIFiO0W3UgURtvjMhwjIAc+R98kC
45wPr2p6CjmSlTkSzDfDTu+UZKN399xMULAgSiZ0koIo2Cb9Y34LAtcDMjkuDbrWnOyXA54QxQBN
rf+Xl4WvsOrt6HrSB/wBlO2W6cOoLk5CovVfzL5TNwbcKoeyuDVcvRP127W3oA6WkXlvrMLXgIJz
NjLAPOzgmmAw53QCcVqu7OjZm+hC4wszt84mVtTw8jiFsMXqAnkAL6Mh8nST9SrTUUTuhUK1b8yF
H2Fr808K19dj+855s2yu0mJ/Hifk5rNqfEuK7p9u686C2Eq7An+SLV1Ui62R/XDzonUFAmGOGoGv
lT1b03zqXWI9+8E9Qy3wOyJtR6cnPNi36jkqy2vdlvbCC+t30c2Fb1buUoM7/mp1OGAzJiUWxB61
i2TZQNvsXOslba3gTiJj7oDns9VV82PKpr8E0EykNPxAimICSUoJ5THyRaFj63CKko4NCNEunDp1
tCh71jV7NyCQIah0Pyohc9icqtw65Q2eUHXJswfb9nHDihLDbC1U6tJkDlvhafFyHYPvnhcg1IrS
+UGbLqdP0W2V+k9PH2W+67Ff595Tx6Q40pecBDmdNhBnkS8Cz1kU6r9Mf2/HYoNaJlQuTMXS9nbC
BhuWbqCOWNXXxIufZkQAqfDqWbPTvLZ2QOlMGwxUrISBk1ICjrGRjz20D6H1TjrRTbZ6AomjfrHh
SwSIkOW152lWDGU3Wu5G033wlHzv91m1BIayjBo8TuWGMC+D0lX0qIMvkot9bf3hKTYTVvfEwu3u
iVPUw+cKYkJPp+WER8J8FgT87GAnCsBKISSIHtQw/nPxl2APgWvpEx5dWmBslXZTgz1I8czlFass
yXP7NxThamaY2Vsz4luuboTDjIsPTuDMnm+0Ia9jbD6D95f0Jz16UirOobCvot9GXJTaXZnU8tBn
1d1T1GAyJXsko8TDBKgBBXAD/tsegTjUlKUEbA7LiVo8A4OCigBzCPudy/uXjifSK6tenhJCNi29
D825nWB0/9XawfvrRi682p5vylJJdmX1nlcCC1Z8LNjkgZs9NOIM9hHS9xt9hKo+V1J3vEVBGtVU
VPLdQorkrg67v6Pn7g0g3sKpPgRZTmVc5dnRY+w243rToNtbUbdCbFnOXgKNTbXNVbe0b1WNvoF1
XCzU/yg7r93otTPbvorha9O9GBbDQdtAq3JWSSqlG0KROS7mpz+D+xgN2xeNPsCGt/+grVIVyfWF
Ocdk5m8E59Q/t6UHL/gN5AFQGELJC7QS33gM3RaRNk2LEaMJKhfNxx9XDsMMv8dZKIqNnlE1uLOh
fGtXHdou865oVkQhLTF09ow6mwLjvP5gy/dAucve2niwx+Z0VJsDyZsuNBJg8krzaOsby74mjxZu
xKpGoEMBMsV7AEd4E8DRu4u4jXcapzTLQw/zMeYrduTQctgxouuS6Pz2YsLszVuTYa0ZcW+rCe0B
jH4jNpYOb01SvNqzgdd/8gaGvwzSAurRuHgpjAH5+XtKhpJHmViH19A55kIdHUUPV/Gs1BZh99bw
LlscUgYPqZJ/93j1WucaSJyuBaQv564VauciJsrLF2R+zFzc5tyhIM/kB0oBX3BCVFSdPSSxCJcv
Bo8EBkRfbQwm+lG/juyNTxVZWVtVsnBCA0OTCHoNix0RCRQ5/c0HTFDDUcvK77xodyk2g16+gzxG
97LtZbwNJjJUIAUPCEdnIrbDqtakHcnZfs4XjLV0bUbF5G+yYsJWu4jkh8O7VpLoV44fouaHmh4I
2LkDZ1ArAiOtW8eZPMRcM90vMk2UJkhwWTKxB4KEuyIhk5sarTWbSoM1qtkm4FhAII4gipq904Fc
ZI8/DQir5uiuceVK2mueJBH38Jxll7JgHqnSMBUZDKVDogs81G1e8VSE+VOtz9c1tlKZU4ToiVh0
OfI/tjXc14RFWIn2lIcghcgUYcHuhgyvjPaz0WyAION03xsMDIvlxPyyZLlTtgWM90cJz4t1xJry
LqpJxyzxoVQ+iHr8SgvyIgkUiLHq5JB8C6+eJ5EMXP0QiQExtu06JoCD0VBmbqo4wRLFD8qWYKml
uz6PtE0VBPdWlBP0SGTRwMgnDPJ8hR67fyHQGsOn+irSkrpdq8plkcjoHLXi2X/0S7NltRGL5wAU
uo+k/6mlzTpIp3s0USP3IAdnmEpsM7m02fCimkUcIOuegvUlkSGKYHj0kmgTbEoZeu5u0gD7HfX4
kncWonxnY/LBtuzg6PkYFZWL0R1WUKt2EwsrHiZIIbtDCKG5e20xMvrG2Sy+ccbdBafWf0aJvhdk
CjmT2vlMcUy0YRx1K/JQpjsd26CQZCTpkEEyJ0yOf/wPmQSo1zsCvWjgdLbknon/WBTWb1L0apnb
KIQDUYeQDfVPsta6taxYIQU+BCTZew/CJsh+jOpvj5bvriW6ctCN7jqXZ6wHNnHQiYXZQM7QiAiu
DA/BK2T6tVmF945JcnEbvyU2OovSwuiI+Q4Hc2uuuIzbU+YxQXJqzXqPoVfVERUPqPIBO0hQTOVj
TdgI6RfZ4OB7aqDwBvcj+Va2qLkBG6abzohbgKxBRUIXuqmRh4XKxkVfSMCGHXbHKX8JJ/+1b8Yj
MUzfPZfvs4Z3E4pcsBntNDpoZXkfJ8p6cao+W1lacoSORDWw6bmeYgQ+eP7BEs5Iy3FKkTrv2xZb
kMC5pZYKqRb3sGeOh8QiycLkiVyEp2aqCB0b7yvqcmnx2bVHXQBpQ0kqQvcV+I2OTUcHrJ61C1/K
x19WW2cxPdR5csqzwIXtqD5H/wBD+b0Zu3WV+tfQbE+55LOsUpaN5LHmrveDcqe5CxDbFYl5rMzQ
njEnl1RazxhGrxWN3Zx90ZOO5+injoqh4Ycie4rV0NYaUGDjJRGQ30LRvw2d+jRkjFS2IatBLCys
HhijkSuwieFiDbL+YHTyMQ9NqI8fClFlVfHbHQc/k0Kl/dRWe+3osQe84g2O95wTg3OaqfFPFn9o
xcMoHqLm7NfROhU2B1mw08un3PlsURhWLiG9BOqO+Q6fgxk8VpgacPwtZRiDFzQWKjvpCbsJdNRl
gBCrYEmEbLNclmYMCV1uK5lcIw5pnFMQL24ps0XSKZelYD8VIkkkvq3fUOMVPORn0btLpqdi+t+0
z6b2M1gvU8CLAoBki9cGOWacWzQ339zl+yI0kavlm2fCoDHz6JsaN4mso1s21gQX9uvO/86TakWg
C5Mv0tvmuh/GfKAIApC7itMuT8ezCTKBhCxzbaXyg7A/U6cH5XwMUEAaJQqGhPF4m0zbgWO1HzHV
joCIIJRUIxmwQqxq3tlpcDZtyjZtEvItcoYHIra3uoXCqpL+V9HkeyJdn2JH3lX1iYXmskO7VLrx
c2Ec9IopKH2CFYnlwM6xQsxXvY3+G2F9b50YFsT4PNY+pBqXJR/mHqZEy/ya4ZZPTVIpkmgxMQgt
Lfuhox1nZwqD9jopaHFJU+19DKi1/hzF9Wsk4XPZoMx5eDtgMapPj1DtwsgvVWHv5zS4gpDbgIJV
Y+xlRriI3ZaJQkfR4KBgDvAKI0LoHYbu3TqIdqHWXeIEDt5IcDLNhWGda4ZZFmt5C4enG5xtxaNL
71d5gqu2XdaB9uyz+TCqclvQEIcAqDzbWTroKVoSZoD69oLpHUrpFMZO24SnyLrKXIHUZ+fULlP+
0cJLTwIVa9c217hUwN0qPH2qoaDS3zocc4Xq8XZsZMOwCaSm4mw3ZPfeWeMi3sCn4NjulqnnQPCl
LzF8nMLId3Pbek74AHLaWEms+MR+3dK8hTaNSHsJGBLxyaQJp00innCZZUQp1uqZEt/TQt6SQ2Yo
LqtmP+/f444lpMH4mXh3/NQ+7gSyljR8MNP3OP6wzdyTMoTy4yT0bhv9/oaxyRdzEqgbDIJVmLFg
L8xjhpS0tA4hsUC5zsWGjCTtylUYfMu2X405kzGoVGN84/l/p9zghFL8rYkfe2IebHSMeD/ufXoW
2xjuW6YDVmJf4b2utBDbne1jTqdeHwuWrigyak7HligQQqEhhCVvs+ypFfrOdvzVoJVHP87vZ/tk
4l9LCI8Fz7K+1ndIaMkDAfUkPvJk5Psi0hXa9BR1PA6mfg+a71WnFIo1NBMkiU3CWVdGtgF0j6Vc
PQwQ5jhTKoKaGDcxJlEsuMyQmZ04zCppEX4OUATsjt4mrK5koa+6EViPeSWM6A6Pwm4DgHDpDe1X
mNePc2mlIzhZhH67q/DfeFqLOrwM7lDdLw2Y+gPm/xwUgBYfDOS6TeDueLhw3QBM1Hy+OuP+7w4w
dE6KeziHReiEh0IiDoKMUrjWLqskoQHegh6zbutfDcFg3KhDYuiPil5g9E9BfnEhuQ4i/SDbZ219
D+HFUs3OHdpznsM6xJ6EkbTnjoOrwc4GXZgx7oTUHqxuOLBnOyrMFamqIIpByffJNMyrYpeTFu6L
i6Nbl0bQ0BIlKIZHcwKPkHTuT0gTG7UvtiQ+DugebKgbPopthFCiUeuBwaikiSQ+UrNKeE9sLrUH
Znq5Z66JPLjF/bjtvwrT2TgYgLDh7mzD461Oxq2ywUQ69VvrMYuZ2NY8D2Lr0ZNkVnUI9QIah7mO
6ms8uC/xWJwqk2yf+fOBi2y5e+k++5SVgz5dnNkpM+90uD1c5ltsTXKtuWhuv0zd17DYWNNPOmbr
jm2FHQJhiLOfuM2fTC5+DXcDNx6l+k4IKCloo0MQN8moNqMgNMdp93qDQKvRvmCq3gNUIrjhkVjj
rW31e71FQwMGU++ibWchqu3Sc5OS/cAyOkC2igHkVDCntAtUuWy9Y96fam2G2lPYAyCS3aazDOxg
WIKsFFl+uNDz+4xY30qlayxI7LngI+x1DgHzJ+hnvMSdSWtOjPgqiW94CF3T2SYlhCI8KkSePHm9
t1Fdde7KL7dmkhVy69MeVPB2umRnMP8KqGjN5qEpqwvwZrrRdmUrmCi6TizfeMn0+LWbLjWD+sL4
qdtbEtrwapJZh8AzdWOE5b6xGrhxJRqFAYEs5zV6XpEQGkpfkpTBd0CYoU/x42XTSzCdyWn7kfUa
8PWGAAzUYc+SEBDPQLH8iUADgJB/P6UtuGf/O4Z+UtRvOVEUbN+wJ4foEbsov4TwSQ9M6LdNkC3i
Ct39mkYqxwMdlUS1XoFLAVhlXYP6yAjenHFuuIKV/aklzaYF+iPQlQVpu5ER31t/p+R7r6jRMT5i
8IEejvcxZ9SZMQ9ljs3Oj6PoXEwMfYnPQLmXWQ3D7feEXFQrezcKfKWx8yIcSJrja+3/qFxfEvcK
Jm3rqc+kHDZaS1EtxANVqs6iCQ73zrFfEGqt64I1v4eGmLK3SI5FfZ2c9EGzH3tX+9Ds+3RoVyzu
74IWYYzzm+TyCKnmDndlWQUfOTJZgzB1UWrAhAFra/3dyEPKn34Njvkh3ckB7Q7QHsrtTWX9jqGG
61Tb2djoMuNmFk8AK6H4aShhffCMLGtBO8IkQl5INBd9KNw11Ofxel7PdzhBvOo829xsXV+ZPMxC
tMspsX/uCI9OxR+hAY0+6x8yMoWIhQa+GG61cu33rBRG7HX2o/ojKPjeTOV19i3lhLtH7NwHkBCi
UGsZVVswMPvhxy8BVbaAN6JBLQMsCa2slwIZ3R3LSLgz1hop1y4JBKO+/isClEGvhxe59hKUhSDK
IQpu4+4krF19Y9GiUYCm2+7KK/UncRjOA65gJ76P0itCcOSnWiUZxzz74SXuAOF9CyZuwZqZbe89
hd1lmjZ9coxC/G5L590rZhjXW4Ewr63ZexrVSqt50u2hF+5MnjT2rzF4a4v9ugXBX3FiueOx09uF
DWK5U1xblzCal/UeiWsMpIbkyPZyrONDZXkb8HsHVzFPkt/IAbh40N97lAeaedfVDCWVfeWeoj7u
uK/CDekCDGjUxep+c8LjavNkcabBxKL3MG+hHnZ3fX0hUqEJ1MHhQK8GrLL9wtAuTViuh0Y7u4e4
udlAPBLjFjDXHDNnh1bfyfYAF5ckfLI6OtSsHDNWou654bsP9fBF0h4pN6GhLsXwngVwzrQhOCOT
yElHixd2W5M52MeHjmy3fRS2REUD4uVY8DPoXVTtDoKEMZUrgYKlG8fmOeCV4K1lPA8ZaiTAjNEQ
nCB0HEmcGVu9z5+IgNEOooqWJD3nlylQ4oqqbkk4LuwNLDcrGZMmEyQ6pETLJf1qZD6idGhXCS5x
4imtAv3KQvPyladQcGepxO8PG2sEvHUT5QbPKzHMM2hHuY6xH/Tg3NrgxwYobTyyNStahkH1QV7u
zJrNXg3dn9ZK7mDrRGs/NH/ZCX20bR6fcqjUPPCDvQCPfvQhKbK88+gaAa6jbthHAL4ODfg0JOJl
eQo1mZFDoVLWOrS5pt8FL9LqYAHCJdr88UvlgByLvBJl6PyneAO2ejyaD2Q3ZE/o2m0qe4V45isu
0ALoXTxeQD/Zh6Sx0ERrOfePZA4m58gOp8mvCX3KDl+McPehXtoXN4HG1TRTvM4lEfaWXejLqZnc
TTF6TDByVx4YAX9H1gg9znTfdVIaKK96dyVMoR1UGQJBTIiuq0ijgC+mx7BQKvnZ16k4kHk0Hbyi
/c0BZa5VK7Jlq8eIR6celye0Jtxf3rCtS7qI0ZjUth/Z5Q1eJ7eek917w1jxTSWMUjfw150Eyd9W
KFLmGGFvhgJ0XVmhuq3JplNxidOhdJi8mNo+bVuNH7C71uZQrOeY5ygE8BjOsznhglZNm9HYB2lu
b2twdEmm2QcH78LYQk4uHHnIkMlyGar7Kg8LzL74J6lHQc9E/QXosLtvaqbfPqFj1B6GtcnCIDqG
0Vn2k34o2ueIfOsjCEajjVDNmGaLv5U5mZ4DxXb0iLmDPyF9a6tqlwdbaHK4gTAbra1cvXtRB16V
A9eOwUYSa06Qtc2FLdhF3k/tlTdOHkS9GKKo3k1cwBA6IeobRFoZqJ6I15QnKX7hm/AQK8o3ZOYT
ChjtXgHfpAQM2Oy1hrudHI4hzEGnCdPOpK0T3f8aRAkHs6GXDMt+H1oJj/KyeI+QWp1qzd/qU52R
Q1z89CMTefTaEIP86KAGbW87mPxsvypWsWGtCNwyV7SqjNW0NNk0WbfnaHtsIOJoPsyMULA6C7sk
PLDYg3kDBscj1ZVoOtycSUtfW85Gm3b0UEVtJr/1t41GxV5Yh2qSsO1xvbGJl6iwMp/KYEAIAa5v
mJJZVgjVIKzTXYhHBttXf8InjeGJnqHa1SlzMCufx+0RZsPewdiRegKLCJv4sSCZEKyTEKOP9eUS
sKvcOgb4ncx5a2aKtztbGK2pepJaNaN0OnMzVOrmmpjZ4qy8QPdjbVAMhHoauXWU+U1Bx951NsJN
BoybImW8VoBfrAoweoF1SlsxbkvJBMnsIMXCgSc3gVOUhAueVZnF/lUDkDpNVEV2CyRiAHBKOPGa
3Rs41DEcmNrpyEAjtOQVqkzf8usXm4JmK0K57GcjbNTS7CVZNId6sLoNhuJspLMIhkeyCNtw7fRG
e+lC1V2QFX9ZdZzsJtAcQW6cshqOS9aNEVYqVF4RR5ab3k9cDHfotDyCRpHxqgiuoFe4X9LgiZ6E
+tw5BpRKGWE6mQOtGvgQK1l7fjqkT3WbPYNtY7OJbb4Km2HtGj3+eyckvEPrX4wwtmG2J2LttU9l
JKqzGUY/VmJFG4G3FFWr5ixVKwGyJQwqRAEEoCXVfsS4ckswH3pOPy0NrcBtGtkPnsYSzZxHFo33
HKnaXhlW+12lHfvoThCms0X8SmBwosulQDqWZ/j3QZVF64HUD2onj9s3a7WVSLVvEhsYFxh4CYFV
RCjrEaSoUQCE9SGyjab7arQNdiEg4zvfxhvLqO8u3mtAuY4M0pd1ywLHy4EcWo1xI5oPV4bXD3dS
DN96ZEKMi3IbNXd+m2jCUga1UI34rPKg3mjTSc9o1/oSqR6UJlzY5P6YrYcNv4RO+gfTPm+rQxkO
H65yUkzjtCe1iXw1m82hU9F/921QnNg1F6dY/x2Cwd37+mBvysm514ck2Ts2KFutjY9aXTEH0s3V
CDycxFlYvh0LOCpjXNzt2O+gQR5Ghl7HCjGCjzrEV+IxZPS985pkUZcY3EtAPXfWJ+Yl926+xiu/
/040/YsQ2b0ZgBd2lV3uJnbUCVqhIJGPSD9kAp88dDAD2dr4gKjMunrV+xgYW+Z4FuZPmG/BQM/W
hjqRkUa9wonVQ30kN7uazevBwNHUZhvdbGxgd2LPZyZWnsjTpcucvamKs19WqNY5XFYO63PDpHcJ
s5aYK3jMUY8sGOqZRSNQd/vQhn2RIVojGN1bB6kHG97ScJQDjjFJTyUngVzdKOnvQrvYzxf5eZJg
uzQGW6jSSFd2HwifDLYaijanBO5fkEnppNoRNeib65SMllOPmMUyPTGK7EiuvkSeTA+V7rOQHKsK
wwLpHrWAlaC92IO1z/LCxW7lcBYEDTmKuJdHrV15xNeCnMtKutraxSDSQtl0DNrwAm2T54hml3po
BZv3pnSsk1WQU6NQrPlOea5c0l1Nl8KM86lYsoDKmMcHwSrVSm2fEQMv9Q6nb8qTM9Jmu1hhwMdj
lVMPzXvYNL+pdKigcwsgcK62YqSy0HAgrUCuJwY4MuWpfRag0tYDFa08+n0rD8O1MO2fMnBeYpLR
+eNwwTPf3fgC1Vua6bg4Wc/iIn1La7c/TI37gACPYO8O3qjteiDWJfdS29n4EFEAehW/37C+HN2S
wxMno+VL+65KBnAV0DjwqeCWd11F/xdW3wyUrkk6A5SGQG7bDOtaopUWzAWnZKaIwzWEQPo1wt6a
PTV1hkQyTPr7ri2bTZgYT6pM5CknUgHEDUJYeNmCkRA7xnt0+SfQ1ubND9i89hIAcqusT5hU+q5Q
uMuHKfBO0yzD7mkeZGds09I3DxKVTsz3OJYoTxYWf5+4lrEh3Bb7Hckkz0AJs3UF8xdHWnARFeTH
KZn4aEp4uob6FJ72GsQdZQ0EQLuoavQQzCHralhXJv6NuEEUydwCyDThtL4bQRWmZ1adbB7YOux0
ArGwMHn7MAbATxRwsaHdBz1L67isMruHrzxo69qVM7zNPAo0IWxamzuoMXTSjr7jLUR81rAmd6II
SGRG9ro9+DheE64eYL8YAK2LzvzkLkqJbYUgm6319FJXpXWrXZhsBYDVyNDiFWnneMHFeyiH4Y3R
vUaqwFIUyM/qtKv2TY5awjKMZ0wBjxV15WVKor2kdzgDxj+z+enWlGo31PIkuRnosArFKypHZz3Z
qAEAcwPNsx3FrWWzA1CnziyOk8ROMYJfXTjC1ulFUxNVtMY81p/Md5iqH8P40jWDfWpip1lSu5eV
8Z0PmTiNiBh0yfpSiuAEPUIdJEQu3a6QWxc20A8ag2iITo7L8lGm3kEX2ps/oNqjyWSWqM+GBO82
tsQ/F24PXXFMHhjzMNgU1dGxfbiI8OKArXv7MhC7TqNvQYfcroyUk6hPzMMwNMmFTeui0vy3ErI6
ehwCM2Hp9dCp7jpPQ+ccoZaDw+Z1HtMKUvHunYnATHx2b33vZ0dvvJJMGKAjmYNRHCZNGQ15nHjG
0qobnLNa2O0iYqgtkFjovI6YBeD46N0bBvjdGKXmWvnjdy40uXGiQ0fKVW6xyGlc866VNmv1vP0l
XgVPS8SUqUPnm9tIdqIW5S8fH3AIozpmMFfxTvr9IjHr9961aDAKH9BZ8G64442zc6Noxrf2yLOr
b0GimQ3hb0YeIT5v4JcaHQbXXpXaqWZrmA/JAOPa3qX1yBMLUa9wp0dbL7xLNhhLcIkOB/gIiLdh
mA+whMgnqpYgrxExwbVC4JvuCHSetRHRW9gG5sVB4FRqIcC2Wh+3eNcglJj9c9lgyiTRHS3mrHN0
9WHnxoB3czfrt+wkvhvBQB+BCJjqWLeXCeYePVQPbACBJgGK3PZ80HjwM+U0R8dv12bEyyV84GS1
RruZWhmj9vWQ0MTluNUyX8fWabIwkdR8XMqErwlzk7fxujQeUbujIEEDe5dUySdCcTb0mkfEXOZd
apk8hjUyVZOHzDK0U6ILagEycIAAaDh1u3E9+W3ImjFmmMNvr7xj3kQO+XXJshqMaTnYxD0wzTwE
ZlO+RWjyEq+qaQLSAhGAd29oGl743aBhcmgacDATmUxDjaKQSewy4n6+y/KZXJWEv6QcwS6JESlN
DszeATdu36uNg+6uIl69HNSzCDTSfcrwaltoE5PAYuGMZrdxhv7FhbTfwIHtA/YpNEHkWuhqwG4V
9mu00th78/qoWvQrhq12+mT/1hDclsGEq53BDkG0XUeWJa3KMLR3g1cZK/oZZJzxoR+JS5ZhcQYK
6QNZ2BD5jckFzyZO9y+yuzxYhsWB68Rc/0WQWUDGTxesQv1B15xjiT0R69yyxmC0dKYGXUy0t+q2
X/c8JbcF8jIFpX0ZjAgp4c00S3TIwyKdvO1fijQ2gOpYE9GtVOHKo6goHSDWEky5jf4WR2rjoJYm
gDbXHkofYUoRKQIIjSfPt/vtH+Gl//E1/J/gp7hnex0Uufr7f/Lrr6Ic4X2Hzb/98u/nj675qf5z
/pr//jv/+hV/Xz7+19Offov6T6fH9dP/+Dc3P8X5I/tR//6X/uW/ziv4xytcfjQf//KLFZdbM17b
n3p8+FFt2vzxSvhZ5r/5v/3D/13Qqyn/x6BXdrMfdfTxz0mv81f8v6RXw/2rLVxBwqsjdcMQzn8H
vRp/NR1dly45764EY0Ga6z+CXi3rr4bu2JYjmSF4Aprun/+kCvaVf/uzpf/VsAxhe4ZlUZU5tv3/
E/TKq6KmnD/p3fff/uzwX/KEMB30tqxJLMeaU2C/Ph44BNTf/qz/JevLNje6Fjeibb67wntIIhOL
GM+ef3pD/nHt/Clvs3syKRq+1OQn+vdvZfIT4WsVljRM07aJwv3nbwUmbizbHj3aqECNafS5/XcQ
sVvTPQu5XvkVZcNvO/poFEX+g+gHLhFyvTiW6Ma96l6r41M455XFeFcXeqYzEwXsNjCXqKChImAf
a0RqWol7HtG9zXiniJFyMK9gP2Y/2IrAVpsnXz8DECU3kuj1VxWxQQMJ3nDE53sf0lPVgahPHNh6
fm2+DMUVJCn2R3rcCQ7bNCDJycQTa/0rQPdDqelnyMLNzkYDwituvznJwBa41rpMWfnjmX4iJ/LL
7AYWJCb6sbyAAVdq9jbQkaUZKWm4JSoFw7dv5CXAZ2hp+FNbf+qNYMQT1L/mVbeJXJaLPTGQSUVL
0KTDrintbdEmb6WQv4kvL8rD+hEDFEEz8Jq7YNwku6gFKBlgc7q2y2OrWNiFOLbx+FCo8sMMsn1P
v+QyTseAjaTIji4A8G6RcwAh/g3HqZv6TyKCzYUpGPJhPKwsDI9jiv7xj68Y6hEqnP7MPjMjMIMe
ItKj97BYFxORqtkMLQ7r2WZeX6axZiFhfkCKgk0M1FFjniLM9L1MIRfYpwSJ2SZKY57VRfZDswIc
WBP3TZfNa11kV/bw2mdFsAHZ+FaHVGdFWnzVtMHKHUligGPX1YyPpV0xL/HMzckmegouI1Uni/Gl
1kOs0BI7WagQRWA8O9dLHYmefvRsGF2hh9QeD95LTflgZtJccD/SPWeoO+fXgFCnX47jTfOa1zqb
sDd2OCizzEPxhsu6jPc0eDmYHfQJ1tT/6g0JIJBDaVHZiscQ+GuftpGnLuuO5rNmYl5kRK2YqMIp
JDHbspc0dPxwkBxZt3AgYCjS0ZawfKlTZ+Op6Qa+nbNUo6tvpjMTDhhx89CZ+RReCocBqzJJA/PK
faxPdJC6Bwoo2ht2Auu8Tr6VAAJ5b2GYoKlMvg0FqlrKW1kyZPdI/100Tn7kU0RNlTotOZuXcVT4
F/OceCttIONxiHZOyvoQ12CibLKb89fOC26KD8do0p0mCHqOCV8FSSRDAsNUQtiO24pfp3bPeqV+
paMe2dIjdRmJVYvxabN8gumHctcLBwgKYbi3+E0D7QjKheLRIjG5GLixk9zdC8X/MTI5j6JxhhPk
7OcN+ht8bV0vOfuVxGqcoFqvLsxmyoUvmm+jUecct9NQpdEpQ0jcxUwYY2niDcFzcDcQtaqQM3tN
mTLoJbeesVsVgtKICT/re3xs3dpkLZ97jgRD0zG0rvuPelQlutxy3GkjlpveKW9mjIWFaWzqJRly
PPI+sOYgHseQYWDJuTN7VAQB46QxemR3fgqgT/UDzFK40Sj2EUt6RLr1uvp0O/1WMDFHiFRvWie/
8sy7Fl25My1xML2vzIhJHkNZjfrc35YE0fbSZqHx6Iv+3WuBhJlquvZ9SsO6YTtzNT3rNJasB0sP
iIvG+HqM/GEuhwTPtngxleQSBNZGDREjL3RLyqbbwGyMdX/OCShwy8igeoRE1awNoLd2RbubxvRL
NpCRMptVp3o9rFjFo1HOW2vZD+Wh0TwMLR5ephw3to1ZeEk0HqIVWEO2dlcNNSk0npFvJx8xJPre
wFvE/rs0W/zy8h5Orh0O13aoXixg3qXV3fIQbBM9eK+PK8K9VqJrD5ifYCisFO1KPQ2ghoMlu5Cl
9FvcOf5HhGme8cd6NCykY/6bBME3kEaYC5uB7/BZNdhK4kxudYpZEXvE6novVRgtG2uLa4lnuIaj
EDOmkQH7aCQGIBngaXTABuowFm3Pbjaew4ux0PbnPPt59IaHNswOPZ0cllZnbdozgIbRf+ikey02
P3ONZDEU16Gnbc0WzgMRG6eRRZcqYEk0/l5luIBM2tPghGlnQwN49LkpoWA9FXWzKdB4GgKhQdEM
86xEfA2uhsFKR7iiKsr6b6WN0L8r7dudeBBi3LpQiAMWP2sEPo7o14QCJ8qD+lwIWmOtrL+NjvVQ
4r1nzYcY00NYYvLut2YyXNqcMYeRT4RV5x8NrAjgSh1sovJs+/l3C1ZRaB6NZflm18ZzpQ0PVV+/
Gh2KgLLccQ5ZpvPWNZ65/eMgKTeKhKXSeDHOJBjSSjksu9voxSDW704qhpWTwSYa6YNj3GqTCG1e
ujPtWDKeogQ+W1Nc8lL/1PX2moa3oTb3kddeak8emZBdQ6/eN9jNGwPFepbeh1Z1UgZ7m3TWERli
n1vpdwiIdqqIv7L9h3o6G1V6VpZHKoCNlUM+E/B7X7XLAiSlgnQX0c3av1Ff7qUdN+AbvTe9bR47
4xw71TopLLDZRfNqTPLQDTVkT4mlhfgcqEYTcsValhsLqlLpBB+VIz8MKfjYCT83Ia401XYM47Wy
3XWtvCc64BNZo3gZrP4ZMRvjX+NDtcExdpt3N+RBMkz6cz69Frnxrg35jznoR5EN8+mzSJv6QdbQ
U+JofM1qi6xNQu1c8gCtOLmFyn5q+q1X6w9mq+6ZVD71Vnl1nXNhBk+4sT8BrjQIdhDvJunVyQWO
Vmvn59OBRGo+5Fy/clxuUmWtA8s5Gn75JXP2EXbhfeq0iN+elSFs1WwAXeY2jteRNr03hjjZBr0d
JSDnZryS9OG+O36HfnhEsvRDIiAeGkx0vmtdDYqgbgzcJepzJhOjtSlQ/o+uc2NALu4iVWA0wNpd
Zts077YIcnDBPRWluJMJG3QxwFoJSmiZOgbNwPqwtPLKOHcz9l1OhgL5SFp+Qwb79scWb/DyQwpc
e0jyPeLXQxQoZjThRdFPt8J+wbyQBe8doQ81H183+o+eExwi5ZYLnGRSlK/MlDYsGd/6pD1GNZs7
6r1X3FfMPyhHTONcRO7WHpAKYiXY2DxjEm+u+mr8opAmXBMAaH9D97WyddYAJqFASRW9c5kj/8/F
i84wgmUKSHtd9UudrSiz+LR0T5bhvOkTVl2j38b6/+XovJZbRdoo+kRUQTc0cKssS7JsHecbyrHJ
OT/9LOZi/jAzxwEB/YW910YNbvbHwZ5fiNjlT9ZyqwfMlUAt8q67wcu7ACzY9mTUOT5LxV7f2RNg
Fzns4zI6+4BaWNfFizffW1Axm3jWnCpMCTm7b2KBOWSfdhcchT1eHdlAWZA7tvJ3y+OZq3adI8kJ
R6gxyDpdMXAcIPBiK1in6jlD+Vvr4L7Px3eXmKKhNL6DkNFcXdgP9lDuO8wAy1+s+gnrXsqR6TJV
tPHK2Zv48xvDeQyb6VIC5K1409bj21TuBRcTWsldnvhv1piveyEfBizhsPN2LKuhGSYPnT1s7bFf
u754slxIvgbqDA84YFOcSRA7atOF3D08GqeZocZsfc9Tt/Ot7egy7xbTPZGw2wCICIKSVL5jrDyA
oHkkXwjfAnAw+OHeh01eX+pP97UUmM2Kl67k1w+wPEl0ASQjRY3am9K51iN/Oo3PqWjXrq7vxZAh
28u2rPmd1ryDpLedMf/VkN8GBtwmCDWN17VIyCwLt50/3dW8AAPhHzvz0iTDPjLRVNQLC8ZbyRH/
Lf8t1HQdxpzQJ3SbjtglOJpJKWENa14yJqnTJI+xV5y9GkM6Pxx4HC4/BEArXwNVhmuT3S1/f0IH
AIN8xIYPM/bBK5xTLfuX5VNYRHlGEu59Jndlhe4OZjx8kINr/4gsZDYudws1MCgCNmbjvgbpFjIV
GuR0CGz3PggV4/XocTRSbFkBAi6qiPJWM6k0FNJodnX6rkeApSr3JTUWQoe3q6hMNG5kqyz3g1Pf
+aSQeagMK8Rl3hiRHxoe8Ct1hIssfLGQcStfpUmbDwI+/rilGJPvIXhDqCaiDx1dGLFI9tibQ9Un
IpuNnV9+uTg0Khs1Xq1IMoG2XX0mOy0GkEtHcw5uS354WS7MEuJZdH8dEHbgK1gbyt/UXHTB3dUQ
ztXYBCG00b1IEBSCSOVDlj3LeurN5XvOOFlXy2fsD3rbN4pXJA1YoxkHjdwukf/YAEcLUa/mgk9w
mPdNiW2a20aO+NN7uamoQv8HPmKpJBfdmNXCeFynOe7p2uJACo5t8OOOxdGR4SnH9DzTTHANJTQ9
76Hlzwey2CVobwjLI5J02LG+xCHDc7h0wYV3H0zpS+iOJ78zD2GIrmlZk0XpjrkqcJCZPn08t9Rb
9IYXV1ubJIyY0pFcabCHGu1rJ9RF+NPGsu1dnkZHS9VbeyDORY4nA2PFOCOjxjEWts6+NsXWMZCX
1tPZDOD9VTtG69CxfKrN5lL4nGwo0tKJ3C8e/BCRtcWdk4Gwn7FPOtGLPc9ra3xridi22vfc5blY
cVxvRODirY5OnZMfyJlckyH34NiU2uATO+bwLd7i5X52Sfo2+Qn9riEPSh9kEbFZ8rdzjbYbF22t
d5OGnYE/R6DoEP108clUzgR5IA18BcAifXFIguHCbBJYhXvzJnVRvDAXoa2o3b3pDLuwc68dMm3H
B1SSHBnHPuZA3kFhBawIkcI59baKskcvSo89qN68mCCtkdTcwPRO5ZGBER4Edx908qjAePw/GeyA
Z5eK+4hgHrBMswlThHtreZ+R4IkUAIVTYO2suN4F9RcKJLJJcLq77na5EExr2O6RgIJMJ/O9Xe7D
eRzM9LUsrMs0f6g+u2Nfdwi9BJwT2Hl3OoycwRNj2OUiysTclwTdhEpDtQUCLV/S0Nwv78LKXgg7
7d0EkEgQnhLZ0YVJyqMs5zdPubTCzSlI2ueAmfxmyFxi2NItCbn3ojFurcGGByAJOGSWN/G59SgU
hS1BR6Q+3QVgmGkCXJHXcP/tjzKHoFeql5xBzop8mt/an3B0RNbZ6dSPPRARXFbojomZRzxK2Ma0
VLQB4rkmXjI3+o///5lrTQLAH4COAl5EMj7xdAnsqbJb95wI1YD2S2UGO2/tvbLbA6I+yBdt/JUL
wyH1bMZDlkkDK3OykjIU9lFt3PJhfknNZbI+0vM1/o0BzR/7SGAu56gAq1h4wGOt2QWKQCtF+js+
kpmfFJuuP7+AiV/gEe3eqhajMe1J7Cy78NA4IQEycDMztavaTmyTia8z9v21NrwtsC/2DOwiD2yy
96YvP1DJ1GwjST+pzX9WU/zZxvLNZ9YtxbSQbVLxazFCpztE9EYgBiB+Hk0EyrzaTH3TIW+mxvor
p+x3Zk6HhcbIsMaz5Z1cHAhG+wnJemIkFFkLEyNPBQcpzj6EvxqL6LIFzEGpKwizLglKhRI975Jy
ht2KWaHaaobzq6CY0quTtaflM3VFyFkm099Q8Pk7g3uDBv5b4AZYiZmZUaqyP9mzlgz5TWZyUQmR
D491P/5VFdqWhA+kMFS7YiHWLe+LiG/uP3e9caUGhGfD5dVag1yoojfSbAK2Z/yoQytfbNTUI/rJ
eJAf/tRfTZefxk5+O3+8Ik93UCmhs3OnfKPDeF+Y7WfrcyEN5isMhoInbWNQKnjHk4K2NiVLXceK
7rPkHgldeRrZZu2M4jMPmlvpsGRIYv3dqhlGn5nd8viqKJiQBJOFUHG1G6M9mGby7fscAiqO7pjo
5hibXK78wM9Cimm0H7t2r6B9rWODIyf2NiMdQjnS67n8ckwJV0MPrctEp8bAjAtl650105E5HYtb
Ywh36B8DNm/Y/fnULZUXK1FOev0YTAwy6jJttlWs/wZtS7IyFKy2Kn/sjecpMZYInOSlNpz8zqgu
BU/QvpATk4U+l1g+CN/VlnozNACPIvOr09yxugg/JxmVwLz4DcoMHyyKhJPRVfuxrb+8aP6WDZ++
X1f7QWt0ZXurDqcdrgfQ8PzYWhOyRIXxVKgHW6vqZAYkAKTSOtVqCaXGUTgFJHHIKfqb5hIhvPto
ZNQ4jW8fbZd9GDn0GCM79EXekGMzjH+qiLa5185zFpARXI+M3yodbxkNf02O8eE1Ow91KqapAMfa
cklNli9ROAumdJT2LZespU6CkrULI0A7bosw39GuuQmCqNr0S/9bA2ZTCLA2BNhW7q11+P+p2Yrt
3PHHB+RX1O7TIQ9pAmdlIexHi8RYvnpTonTvrGs+WgQVjcO0mVMW2VMJTQzTHGfqspzvcwqpirla
hhz6/4+2QZsNZ889qpC+pqrKX6PMf0vRX8siaPG7cBnaWOM76KyjrI1s1ZtJcGrQEKh58eSMjCp1
PNyJOv4mnMDNqHNGzbt0eStlomx2PEy/0kbLwYr/LXEs9x5DE7wB+2MUMK/wua3hOFzSFkMYOso+
redrQD7PnejGG2j1zyy3qv08cZZqr81A2bHWHk1sgoaA66wew9D+cByGrrWXnCTPsYYShdYBXd3y
XfBsOLzE1Edclwciqe+NgZ/RpsBaSywWc5RflF9CuJeUDVXdbIO/IC4xEtpWv2mK+J/j07aXLX6V
yO/BFan8UH23+P0Rn+LOglsiIr5Y7PDqG1g35MtR4tduv5ls5KOcQx+gjIB1WLyIhObmsq3l9iig
h0O+QKyBdoURK0yAntzCzGOWmbbdoQcSoWveUFaCQQTzTk+2vTGDqxYdEPsw++3M8jewsV0bXQeN
et6mOU/xZNc7EXpYVApz3UV2fihaTNvpMhVUwT/GHBxkLV3R2CX7wfeuZpI5926TolEAKFfMsdp4
HkEgy9pkYhwzTNV6Tnx7Q2ikWrn+cqc2xJF0PrQVageZj7+oCuyNYZqHbhF4JxI7JCDYlcPSncNf
HYgvWkCNfGtgHucJUoVVcZkqC6hC1SKX6ft/ferxxuPxsWfzfkyTC6jLq1sg8EkUZwawk7VS/Ad8
4Uc+j2Q3R66i2tUv9PbUHTmfPZgqoAWjLu8xWk/+FO67FjtIUPWvEbP9Y90wpRtQMAB6MzOnxSnl
/vow5fpmIritBmNsJOPXsvaaS8alINn9Q+1gOIJlkKOCUoij8JUbOHBXmnN+5eELNdlKoVuw3/1+
eCKd4G2QhJs2eqJ4JbAFDv2Tr80SVH4f3WWuSYHjGA3TjOYzgXq6iesna3GxuwNau1mxoa7m7xZT
2ypQ+W9TAompJrmfbG4Utfg+q8l9nTP2P2NPuF3pUrIUjL/chXlGruIrqNldbDnHbuAlvdwmNuBG
Ryig6hk3spB8/IBi9VqXIZaOBFaniwDKJGzbF4T7sgbe9mOz14m4AtcyD1mc3Wbjy8F9vLVs0OOO
bY93jkNWAIklxTbt7IrFWa83LRkw9pzGIOee0DjWZw/Qqd0m9r6erTdDgh8J2UKvzRmXSNV3b6lH
CoxavDAQg75wDBp7i5XpoTPcxxZJy5lLZJ6jyH21tfw3DExXyceK9vMizvJllm2hmiMc0Az14hA4
UtIfJ4YjWycjoDLEXAtvAXs65pLx0R8y8jpYzG2iZSyK2/i+E1H3iNOlJDmYMUBOqSlCHC69n+LQ
04u5NuvWhKZxa0zJTxp2FtOR5FJ06ZvJev8hz57ceUyYOBk1sbb+BmMAh5ly7bva/HaQhJylj+Vr
sAGORiH0bk3+7ei1CA0MlFtIO+gRsKB6DaHk/f8h08yB2jx+tKMQc0hjw/dG3iycDgReNzyROjUA
9a0+s2S62BFLAoeA8nVVAUqkM3sZCw7PsAVuY5ntLZxok40eM2wI54y4Kzr4Igh33DtQYvTwGOfY
mMLZw6zhOt+epO+Y0UTYPWr4nmlTULgWBxJknxG0QZJpvhV4lMQYga4rG8TAoB+EY19VZb+NiWGt
Yh/jmFXLpyEvcCNSLNWz2TO/Cgj4cg/lhEa8h8A0qba44zVACPy5TAFjCYmYorNAJZbzsSddoi1p
xYb0ue2ZjU1le8xSEuSJVmv3sv2MZ0JSZMcq0TZQOkf9/TwuvO3A99YmOUUIfdmHILp7qYk9YQLp
IoPuk9I+jA0HhnCMk/ESMu5Z6+diRCp609hmNh01B5g3fMCCXgFNPIokXSxPwlaLkbDEt2moPow0
WigFFHJESW+t0Vj1Rfvs+IN1DPtnNOe4ZgzzVTY1oVEU1+sgmd/80VI72dnYL4lXBSbSbgemqYaT
flqCzVAYYImx3c/AmcW680tmBGH7JutB4OBj+hGgoJ6JWoGgjRUbDd/GbgAVmVVHLrnP4CkhSMYd
oO4MpIAwQkmKbUYME13PssumKJ2Zow41RyecWsDoooIBwLuIEThEQNMCW0KlYKKYDIElbqJ2ETIH
azcXyFVy5FMB7JGdaYxvOBbQpy84LOg1F4NdeoGoiP119W6GSpKTyOITlzUHQ4lfw6Mxw7JDkE9z
7ttiPjM4RbmOlh6QibOxup9ESRguZRxuPG5Bbqb60Kjw0+HKKjtJDqQHQwR0ss8+xoNd1eOFoyc8
lNmxkz4VK1ZeGilDHmXWb0cTwskQNzYZAeJYmnNxMmDG7NyC/d+EznxSFgEL7vhWLvoyrXl25pho
tYLstKmkGigZo5pxtU1rSe6c/ztbKUcszkagDV+6T+edVyx7Lm0cpQAs1SmqJdWfREmN1pjtKRXN
I5uX4jhmf1bcvrOdJnqQ020tcvGv7MiZZ4dIk94WX5NPvDgbm9FHYF1V8YOFtPqsj0njwesIpjME
BPC7GsgpsoRtW5p6FxjOa+uV1iYWd0PdmTtpAzrTXZycVe2tIfGXCTYNejsCcAHBQxouqHs2IQ4d
Utmjo2+Ht7qC30DLdoA61D6OZfyF8WSC+leRs6XkvtAJKuVZYriGeKBHVa9qybzdHfgXNNx7ttM5
bnIfbbKTzq/RBFzFUJuqAIySVy5m7j7asw+9GVVOMIBIMbMmJFEz1bBd7C/TNMpNXJnsKAPg1IgM
XScBuGunBGgE2PQiOhsBhUGlpXsCJbp1Ofm2vOqpghqAmSXQrQV1EUjsE6BcbtqVV9+dFst3W2/l
4B+dyn0KQ4bOQzJCCPSNc1QSKhDZPAuAvLeIDspNkJoARkR6Z44p6lbhkNKkv+NkBr1DrP0axyrH
KGYBbz+alcdAoqrQgL9OreUfI2NwXyoTrwKU9q1ExLeq8oTIzAEGRdZO806J7L1HUXyYZl7qXlJt
YKL06wRDbdwX+LE7DNvMxy5+1Z86TfExejWyLtIBlAl+LRfOkZ753vPY0zXGArBNa8IdTNrKVBCx
hwLiHBCdsco8Fzutp6tNq7ynKkdt6/RkYyZhew0UikO4XiE9b8Qqoh5PTYwV28IWUrvsEFkonC28
K37WnO2xYdReMuuvyWzbNDE2hgwYN6BfnxnGFtLNBojKs2gADkUtLYZZ87+qsH42gNHsXYYF1TiM
G1YsXD8vNKAC8dWSiiPLrhNCig1755MCXHsZBvoZDlRSs9FgntTs0hjzTQoAf9uauCg9qNS1UZNl
wiYHfTHj2alx5k3pc6KP3rT1iBWMDFuAdozDba0IMyLbFycCZwXP+TLnCjahi9iZ7hnPa451qBb7
Huo6mYmLYWB8YK02bbU7HAkcPwRGe4zHSqNqzvCUt4Cu65aSD+wf4vfxIXX0E9NIBEVNiqCPdMat
q3CODyiF6hk/AiXcZXCWAN4agLxrxmchykPQEAYQ+XCaRwhcS3VcxCZ4mRZrBJyFbjcUHvvUFvRq
MpUfpMxg2QjjL6yDG9KTkJUb4gfQC2d5jkiYMQ0f4AgXBaAOvDZROIwpCIYeGa9G9nBx/OLZb+R5
sDS0WvSLUAblP6eM6SyIn1j63iJgb2FCUFhP5SUS83hDFfwkFkJDAivIsoH4dytfFx6GmOTgxPlZ
qeaJolnunA+3VryC5nuPKCKCtJJXeMvrMRXl2bYKcnQU4qN8Vli4ut9IG2SGxuNnj9Sot4Hea4fO
LkNM7SdIgCQvRZ/918b0o2ibT7caU99WNs53KK0HDBd7KnOH0DC3GbGKC0QyFnQrepn3kURHCADA
KVx38ZtgS+HZuEkkVNi2IR0pMkR9VFvoVENW+Jh6Ror1fTrCDOHA+yd8ih2LeI91b2Ndt7L8Lo1K
EMsDfyYv8mupAXf4OkFDRdWeFRiZGhrt9TQzXrApgtz6lOjxmJmOf9UdZVbS+7umx53je/E3nDj4
RpO4Rlny1GGZ2k6GOZK1i+VDMVlbkb7CJBmPZW6X0Nj8k5ljAZNG4q07ZAMAD7z7MSYyPjaotrVz
rFL3p4ir6lDnbHXCnmyFWUbflcBlXFLVEImy4/XJhKnAFSNkNHEl/Hpf+gxNDL5H6JLAAHEJQVZT
s4AKgq8m9d/0jGZLuP0jQOXqzkzbX3jD6dYPbXAj7XRkegJxr7lpj3sSaG9DQBb29unV7NJtbUk8
xg3xJkoNWFUmfGXI7mdsYrbhBhvJywegCVplFUJuK92dZSLVQthxVMBw6wwSGIyTpQp/nodwz9wh
APi1+LwwGjY+SnOQO+rOwpPbQY6RfbXtofquJi0BACBGdxhHUwLKQ1AssKaG4mlGOoucL96qOv8b
hH9XeNU30MS3vmVlsChbeHvlgVnsvFQhBph0fUADeAihG+/q/KWMaraX3XBEeXucfXZjQzFdcBF5
Dmt6G6kUNfOQsQ9Ig31fGRZW78zbTrZ3nGaT7QQWtFU9ngc18apntUHvTzK85F0NbxuZbtVuk4Jo
Fel5u3SEAILSQjAkDhglhvJjzEgqtUv9kvbhKW2Fcx6y5NdFsQkaOnA2UaGfZRuJdeLFRMx66p+o
flFe5ne8PElArA5lPNzw5/LWDIOcQOV4Hdp2vCXvG0ubT/vB+3llITLbpiy6ykQD6Un8Z8dWDxLA
3cqsOZATvyZAEjDapLN+X7fmc+t9jeR532kLapHDNlS5f10MoJ/YePbRc3g0W3xxcUowm7Tmk8N2
TEKc7WqFDsuj4nOL3Gb0AgyLf/uRvJ8Bs1XqrYcqjBmhYoxxYCkCT7Rx6WzYtIEv1u+ZEb6blIFp
WNpnZcPR5FqrHRlQu1h8Mh8kVdM15apNYehMsf9WDgC7fdp1vmv9Tn7hWgYI5IQa6i0IewCt/ntC
f7pXUUeeiA9kw0PNn3PiraxgsSlL54+F6YNyWFah9YN0CK1PYuYk36uCGO3g4zASjC+YUEomSxHZ
hE1o88Qw5GFyscwwRmo/zvHIw/JVoDpxXKQLTMvXiYlxsfMc2Cv5g2Q5VSnxQ+QY4eWdw76nfGT+
G0FiM+VOVjQe2ERSYO02folV7o9PCg0g7erVYhQntUc8fXR1muBXcSCK4n00UAbBq/lHnAgmy5ll
qNV5p4JUYr+mCKXyYAKgix1G3BtvpP6YigJMRn+UfJEAWLZ25m1tTpwG9F6ze+/6DhUiFSe2Ud7X
oP+CrpGHnngeVnbGSVgEu+PyWIpJXOt2SmKTRe7owN9p8TJM+DhNPxh36KdAFHjs1kPYv3y3qXe/
sxp3XMpCoouoI3X77XgQKWQrVzNlQRuIi91qNjp+RlC5xTEoOBIxdHX0Woj5NMvLjOypUOUuPXFF
pFPAt+RO3ZoLvo5glbec+ACjmm794g+pkeuzbZhXoNs1ahL8YYGJvIMVwz6PF4hQERnrgNJwJev2
lZ4IADvD/DhDFAdtAG0JXX+pGc+O4Ad869OTDmO3uD9hI+cE11UDl7q+pa2JdKLit03g+g0B+rEo
AJaAQInQpQhRguVvZgP8nWcEX2zdAbHT5+7KBui/R2lhRd+Z4dgkyrg3ZhTQ9Vl3pxiFiKh55XV1
QAv2R6FZURaqewyXrKza7djzsZvYUnbwERsj33gBHFFvPkuiyVb+YNPjlQHhe+l+HMdw03kAFJxI
Y5PCgboeSFmcLVSH3FqntqJjklFF2HXAmwyq+r4n9okmgaljrIl3yQGZmrwU0C6tJp9pE0MOsBrp
M4Xmv8R3P8IGAZUbV2+tQhiqsG6xQtvMbQiEFq84ItXxAaLwTK98TDw2FWlfLFgXFES6wR1l4etR
c3C0svHZBMsTs3RZJU7DNe7Sg04ASOcOv2VFK9hO+SPToQX+QkSHi+ZZ/9SK+UvZ2gbQq+i9cZj6
TDOPLs3ifiwHODnae2hSy926RTURRGy8OOgtMwfSehM0DhuC6Voo+bI4X1f547TgDjLMfpBwC2Km
mQh0rfxrZ/+ti30YHsBIA485YZuTmCgt8L7/pzjNUtCJuod+8Hhllt1ZlDUnY5AgLY7zH3tCkIhW
5wmWCGHQm4G0JARQWYlowkeFnjA8Ucx6mT4YeKT4VEL7ESKZtXGT6VP1yTMCo7Xok21ZV5fcc8nJ
aOc3kaC0GyEKOsr7DA1qo2C2jkGnCMuS20y5F7yCP451MVKs4/6HESK3I+8NXd3PlLLzZEj0io4p
RJGOfi7mFlq32avbM26kbyJKrp0JbPS/hrnaTZn0sOj4CrLOwA7qr0RiujXL4H3CNb1E2akuvgm4
ZAt+yN4OXnWqkKnqGRcsW+R7DwFIZoEYlLBVAsM6C5O0qkx5Z1rCFuyb9ZoMxVvZm2+DSQqt1X45
pfPogZApFTXGtPzNks52riGMOIh42K+fggrVmSh5OrwSUPrMYJjHmNPWhD1oyvrHU9aRrMzHAFlq
WIJKKJafwYzD0wRGoB8DZF1xs4Owh0yBcT1Yz9kjoaCt0G3UhP6MHSt1xB96bZkdhx49IQDxV7ZN
T1h3Tk4MMIlxxYE2lYoyBC5jUIZjSEDAoh68fo6R0yf3riEunZ0fA1t/Syhgk/5RHc4EAPtPWRND
m2b3lUXyy50q5JCmfhmADq8ae7qPxvE119wBjcOMZ/LF0RZ9uGksCczoQS0Cm6Tnl8I6Tm9fiX/K
LDYN1rZQ4UNXMnqtjerNnXO1OnIgfmWiA40MdAZMtbPRef8uBigcvmTRYcwe7CSfBJI6eiHI7lQN
PT70yMUp0ZyBu/TIw++s3Mc3NU+H1DGPOHEfwog0jkzSlNAIW2ULZ3n6LgsCODg9QV9waM7HZuoe
CMA+imr4zDvqx4bonSCPaDhPJJQBkrGxW8998NFqtoVVcypMNtRMkYQXIUE3vhOSdHlpoKJSqvyy
3h2KYpCHtwKmt9ZUfIlJNz9UzrF3p6fWVBfPIRSwbvGBCJhEqLzOoa/JDipu2ZycBroS33yyURmy
+7oMbk1XHRCZUn4bdnOzEXOMDMhhJjKZfS16ln1qHPc0PtZUXW3HO9eeeFb5cA3b+IsBUWW5SHLc
f5XV3udWvyf2hPuxuc1x3PDr9vi6OqZjVkgF2v+poD9qF8p4GuS8+Gvxb0KObVjZFUUJRWSu3lib
3qPBfHQjIPm+cR/hrh8ab0lDcxAwIRVVlfrsuw5lrWbP6nMqWUTsOcFFOBeeGWhDyz+M8Saw3aJ1
OFAevSBiBQCb86aPB0wAON0IH9eHOY1+Z/CudaTOffTX5dZ9b4FojmJu6cmZ340k3oM3Y8nLgcl6
+r5yWmTj5GfVVI3NwB6zGT9LmSxEan7lgazxmW6/a6Jj1uL7xiD/nEWChL4/w54upm6JeDD3LR7b
gGJu7iLk/wXWhahM/+GWFbP7GdGW8EmTksEibL1sCNICJOvgcTOSdhSv5R2exSW5IPsK63IniOWi
hUT0OLb+QZJmRH3IoErTzVAy8GXlB4JaZMu8NzzBHbu0ZFPLIYgugXlIwPWyxR+rLOYAZnxXcBoR
Bs9NhFTkI2B4CFw2/PQczXzVa3/MNjwFkXXvjS9uCq0wKNmnT719zDvn5rvovwuiohbLEUu3sbj1
KRCDXRZ6Hw40GeyYTMzC+VcSNYAsY74jAeh1CtVPY1vsGmZ21C5D5TnU3I4pJ2WJETNjcetJpl/F
VK9KY/xiM+KtGlSVA6MCuhH6DuLcnwhPOQ7jsqYqr75vPU2i/IrqhKeVIYfZ6r/Ajq+ZZ7+37IHI
zNk0eYdFBOMOLyHngh/2AbhrA3MADmxNPOhCautg1lVDfpVkjk8xYVxJA47QMvpt2SVsB0V1y3D6
ttrijqTIQqkeI5YkOdJwaRgodksQGulf4OQrAW8EFOpFRBH+jhnWG78fVGcQKE3jQGbr4j8wKIgc
XoYq+SkR5WZ2/A88xjdrud1gLjZMNdLFtj8lp0leZmRgmnTMM9Jz1FvbQmJggjFrvbmMcWFF7Mus
PnqtOtp+f2fNIZLNhYuQMMQGpbQ36uLVz+qLJl1JpYq49wXDxIIeSZGgco3ba+x1SIHx1K3ckSdJ
mi5ixGTfqxoG+7Kvzz0279FrELrP9EqPki+b2i5CHDd8Ih9wDtrNsiNylH3nhvNTH8qXFsaBNT8P
aKKR3188L7thlQbak4nfth9f8LPgnzIwUYGaexyMa+jNF6fSpHDFYCz4KtpZlxlsVWf86FxixOAn
sRtyxNWsFzQNoZC2uRBp6eJQzBb5qmxQ6qUOgwabuiyP0hMaWov5ieF7Pz4b2+MIyQpfgYUoul2X
aiCPeWJ50aU2PnjQ7oVukt1g2/e+xWsHztXOKtqnyAbSDw/z2RfOZ4hRXfl84uzzuL8VDEU62nu7
d13sYAGlJWGac4F4SPIzO4W5cRgCrXO3+emahMVr2B3CZnzx6uWdg1xz1Ybp8wDdzgZiy5OKy0UB
gjbCcbvkVGVtuJOwWOg/S444cEWQWeIfIBhPURVvWrbDdeX7a5oOLmUTUjfOL03z7se4r4vuiSnU
aylLNGJF8WFnMSXfFG+NxHnAU/aW66s0o1/GNrEgNscdP/PcPVNEnRtpM1VGnZ1VyVn2wT2+bANG
ePDsjLYLIialXOd890ngA6A+kXw2wyWc71wGD6uiT/9RDpMtHaC4pztf9fkMT7sl0JgwpcZhqFIa
D0MRvrtOQChqZTx1HVdkDDKoUU5QbDt/JxWcOGxrEHtJpq6H/cjhhMbisdKcXS0pypje4c7Ezfhs
t/Y5RYCyc0XzEipEAg77JK5ywWCHdtSaGsH0Ojqquf9Zfryx1CAMxl+rBFA4ld19tBRuXUfpga6o
liHu6qQpd3X1gQqpONmCQ6husbeYJs8vg3nU7bNx9LJj4bI8RjywJEYAvK+wN+jFpWSk/X1moh2z
056MAoZz5H9iXlcyP+nUJVVj9JinqPFZ46fncmIHYGTr7cwutqCuPucjJP+xIzWiU1hDwuS+l2QO
k/kTmh7Pd92hBxmvwoBPW0QkBHs3jaNvwyz91vTFV+8yPlUN04KevorF56ZaujTfdiBjKiQD7wm+
5Q1DWCgeYf1p1MlDzbg/Vt0jaloniMcdAgl/a5LdFofHsenp7sOBqJiEKyyruaOCGybI+Y2z1TZ+
cHA35CjGX5UNyBFOw9fYY1hjemRsQlGCEGjNeeuyQ/QqNgUMoMnsLPjZS6pHsxxOMRfX78lF1WFw
9hMMpjMgOUSH5rkMIFwCwyAHs4PvEC9HRRnfUDBdE4GarcEIBRx9UJt5cPq1ZbuPMqYllmoEUnlG
BGhCMQ1OvaA+NKdx2rEGZUjAmATzAEIYN/1z8o45rlTkpzhvquAXogn31pUrd6Fli32WZ2fFPxpR
61DotH/hEkzIXzMRBavZZ9WgCzPfA2BgKmau80UzUotz6pJN1FbejXPlQk9Ch0oSAhJqlA+j+kgt
ikPbK6ELZqS0tfZOtYMFUGkpbAR2C0lQrj/vY6LVMjHtUGuhJha846tSHet4umf7czc05ptNlwa+
9Yxi1uySn4m071VXgs1uM42CiM6bXmmTsEsfM2tcDYJPwRklRFgOg2QoiZ/CsCL0lxeQeZiJO1qq
b8XIPC3jp6yHnxaFCGSIiSlHQh8XGKs1n7vEPcdhvxNB+rh8W3TaX0VL65a1V0xmqKMa0B4Znw+Q
gr1TeevG2g9zl7HfJJivmOxvnTOpKtOvIrpDh5eu7ZpSTaTQ0DVsnSWDVfwZc/jsRtW3r9moEVUe
oBddfsbaEL/knRusyh5LBtiHNn52bfasTJgOkdOzvgOfAKwfjaBMcMhFQHiZrv/H3pmsx42kWfZd
eo9sAIbBsOiNz+6cKVKitMEnUhJmGObp6esYmF0pKeIL1QPUImOh1OCEA4Z/uPdcfAmwTMKQYJ6I
aYj5nDKBjar5KU7bN5tM2rS0oSVKJjAWrkEwYAnSIKKtbPt6mcR9jeKOROBXHuFtnMNIHM0b1qd3
EZF2Rlt9sAtdZTXo5ftpuZmYKCkSpavhISxow2JuB2IJ6aqJRBE2ScaNrG+rSP0Y1XjdE3ExIrkv
WTpsLD8/LBbcpU7NXzBYvLKJ3He99ZHq6EAO+YeAgUDTMT6oeLUWFu6pXmcEPjd2c8vTfWoVc0Mi
P85DDwg9XLj/Fo14F+3LWAUbE8XLZrGMDxHbViTfPvl3TruJsAJuTSfhNpLFjq3VY+kXE2r8Bt7h
IYdCqX+GpoHlR7+rmpfWRxc05/1d5w8fHclR5EJgIW3njcoTs20OVHiAeucExbih7IBzn7uPdCiv
deE92oqXH6Ud+RYy2kXGsOkicGuFvKTUH4rXPUkC7om8TuRzJidpE4gdWQMnU1/noJ+8TU4ELi1F
cR3G9qMgJyuR9hOKnWeBZdWwmtu+bu7yaaKRCNMH/RMNHil3I4y/eHnr7eUYus9pWV2z/nltU+8D
qv+zKoybYXhw+vk8SONzOxMA2dx1BtmHkm27Wzv3KpYnTadqGfTDWpPImAI02H342QnI7XAdPOah
B0aozx49jkxmHwO5E8Fx7iGZe+jxUOdvZmY1s4XopQWvUXv0RHB2S8DS3k1iVodeeCA3v/o+rgI1
X7vsBKW+p2Oj/DQ1xSkgoXbxvXvLwg2etmd3CS5D0N+MtBMhZZRntnfsW85Vl6PcY+/jT7fs1S18
cFnLJDO2mqeRnVLH8L6L1T2QW96eCW9Y3aonIm73kMPQyeKrjKmbitq4tiZ0KWpgZo5I4a7gf21N
pldNdmUp2bBm9Jm7MLHvq8665Ev6aYDz7RkuPsnEvE9GREhstujbixtXUgAE6OF5bRMYNZTVCyfa
ecoel3Zkz51+HlHvwHukhAPGkmrq5oNEHolY6MkO92py76oBybYvJxAtxojiYRqRiXjk7KmvFQV7
nnCPjHbO+S8CIq4C4gFZdx4kCkcc4D9wXb2aJXvnummK3fyaICrZRgm5XqiMcgzoQc4IK1RHO+xg
uQaxCQKq/lQwtuxdwXTTR8ueMp89GD3WePbszLsg9vUfASBCYIaQHYJ7ITca6C6y6qeyIP6vmi9O
WeKtwrZQ2tTVSR4bG2niXhfie0qDTrYB8Xy2AiqK5qvPIjwm2c4hQG7bTxKmUtVSFiRodQT2ghFX
RCnKh2XI9HGiYYwLIxKLN4NqjG0aXQrAUXvR5+yevOaY3UmjiC6J4qQBqoHQkc2nL17DLGZQL4yT
2WUwuXQTEAu2v+RcHGi6nlVg/S+55Xsz/8/ILR5Ek//7Mxjm339Mk2f+3//ZfS+Lr032M7hF/4F3
cIvl/gs0omuzP8QaYXvWf5Nb5L9Mn9GjaTmS7sSXlvhvcovr/0v/EcyElBqe47j8Xy2VE+QW1/mX
60rbCgIz8Dw/gIDy/z/YL/Sd/9B4fiaqOPavPBUTjgoIY0+YMqDatX0+3c88FaNt5mZeSHXpK3kV
NUl87lGHdo5/jHLAEBIV8m2nUIX13lURO9A3MoJMgizSplUW6YqoQjHVV4yp0v3IxpUYazapySy+
pGX4Uosi2i8dPdKQk2hftuFjX5FGhgf5AdM7U4oCSVuXpdeeWf7ADulgITW+dHGvePm7997CwzN7
rXeTSrmtQHOHaHiU8m8TP/8UeChvfvrm/gYxIzVA5j8sG09DdCycq65n8cVg0efK/3xBhJOFDmJV
k8SNZb7Uqvs4prk48fIIt0E5WIRULl8pgtAPhtYlHemWbOsJEo5/ajo0orkXskNVd23X6ZhckjzG
or8mexbukp9d9SUJJznrwMPU1zcuSOe9x3rEppcqDpFQ86mv5ciQ+lgOr3GAtb7OJG8KtPgItIt9
GH0SHulkLfY6ZkPoboEwHYc5eRPlR8wY3gyWzpash+0AAMUQqKuMwnjTth7sNRElu3wgVzpr0K8l
jZxJVPEX0Mc4S6c6vLggrs725FPfUtZiW5gPtd8P3/tQENlT0den3Usm2QQyLg4SYZFgZdCSowIu
cnAmy9J3+yF13rABjffZcl8GH+2MfGsRmqQ5CBSzCdiFeYGvbaQALUZxTgQ+KPBzjSbQF/se+QGY
6HvTRMTj0di2nX3/z1+yb/7yJfumZcJDYuHoeDQMrukARvr5S6ZSs4zcZBfpk9qNmifvdq5Bz5KP
xquUC59NDN8lIbvbIC5cZuhMbeYEMPgC2a2WHX7WjFccxDLWMQuOwiLNMVaogG0la9FhsvcdKTHs
p9gFlQzvCuQNvQQRLKxeD7/cbNcH+bXrFPVe8mJnmbH+B94nEmkn437IBpbo6LYBru1dqKu8Jexo
Zztzca3lJOzMEIkl8HBGD1aNs/j1NnPMZCf9IwL4bt8P+MRFzJObEkLux/4+idKFhCF2n0s+Hpza
uVaBmbHZEUD8VP2tB5MHzQ3T/pjMW2NEf4AVC7ue2RzHcHpoI785R+TIfPY03cirMdT88xdj66fr
P0/f+xdjBYiYAinxPrnArH7+Yhwj4vPFTO4WFMyH0U8gZdRPcTsu6DZBN3ZFa12cKY+hYlNEsV5I
fZZ4vhsHxwjpm18GARy2sYeUHN2MJgNbywjvHQVs1cbUwuKK8wvlH5MM+Bf7f/741q+Hx/vHZzIn
XR+5NioAfd/9BMJi+BtaC8xkHYXHSDmyseG0CCankirEMgN8T4DnARxyK3nGMt2O1iFVlDuQ9Xmc
w+IeLSdzA1I35lT76B30qFEHF8oczv/8WV19sv96qV0TDb+JudKVzIL0m+Gnz5q2gvKkH1BV5CNH
vEkMQs+IRCjaXTP3P44AW7dR26Jvp2sXQAV9u/4cVv6E2JQwiLimGTSXQ5BUBW4SQ+yMhIOJHJmd
tOdiJ9y4RdQoCXdwKfzdOIvxxafIqQriK/ZqrvP9tFSf87ACTEX9zYbOoZ6vxMYw1HAkE5p6k5vA
5DQa6a+yLguOw/DKXPBLVHveIQ6qR0ufG8hQPgwTi/80Q+Ej8vHGdOPu2pD+R2ooZt62h7dZld+M
KCb5yuyPlsxY9lZtsfnnq2rJv15V4fuMOoVpSgcRy69XVS7u0kchhPZ54oNhRYA9ttj72c3YOXh9
c2lJVtbKPeyjyFJFxkySBfyXHG7U+lml4CGV/nK16GCi0t394QP+zdcupInphKMPBqcuOn7+2hMH
lBc4fgRr+rPVIUk3I+4MMFm4vSx/gyKSSUfFfDX05m0ck9Tigp+4BAFZIjIsxKZtgidflqRDJ5+r
XPzxIdLP+G83pi9sMgrAv1nSdjQC7qcbcxjbvsqTfETsiIhtpvTHLUu3wko17B8ykQvYPIy/vRI+
CX0sXg02JdsqD6MjeW2hiZbHn5AJ2uP8h6/X/r1cskwebVa+voCbFwTOb18vbqSwLRBhbJGQ3PAp
sW6Vst2baMpY/kMo5SrWujlQwnxJmJOwvE/nvQg7yJ6GhaxqXAlA6a1pc4PPuS8IxfGCg5c+R3F/
NQignzZj4j9865rA99s1lTZ0QMpFi9vT/P2Fh5y/DVnJM4esNNonYBAPYHgMgpqCAzlqhYsP6b5R
nUTQ/wA4Qn7RP38G+2/uPAkpH1ahKT3Yfb99r3W+qGrotbtBPU1uUBxRAS4HdO1PmBhQM/T2petv
cZ4017USx0q6h5HPvU0n0bAPAb5BpEgObTh+8fNuuvf9Eb4RN6MKCutS++2V5fQk0oxEx/D+6wQM
rthhHpv96Sf5613geYxWbW4GKgmx1pA/3aGiYiWaFsQ/hgMfIc3Dq8mffziAxseZcIhlxAGnC6H1
nI9skg+X4WNXCfIWcGRsWDD/6OHqLiHcEKf/2GF/2ZQLKHUsurA5vPTRX/qXf778wV9vAUpa6fBU
cRvYbOx+fawWyx8Rk/BYyRTHSRmQHFoy5HB6/3bs1RsV4dkL+QXQ0NTeZXfM5oVL7trdfv31IQux
bkSkWfcxgz9i/EogT0fVu98MznF8q1S+dgWI3wqp6SUWTXIyp03uNLBING3eGhBlGiydpuqto+lh
5Fl6cM38t0YllLSKkxzr+7WpibheR6rUNFLOUFUB1kAOy2IZrfbBn9JgO5gFA5p6eQrnNnqIQ6wS
q/OpUdX3Ht9HmRB1l2QZFqnSfFrPLS80NlDnsJ3KWHv7az4fzg06ekQ1xpQBQrWrhYHT8hE1KP5p
FozCiZbDrGuRvIrAPRMaMxjqASjbcvDdjozCAp+XYRtUhu4XiBrWY2It4eeW5b5y6vQmIqPkmLvc
imkIxrjv3fpodIyVuEObie+9WvhhA9EwHEUgp62vfziznL/54m3OLWELzlS6zN9OfC59mtrI49g5
Mno3C0Ndw1i6MmiBrovvOOofa792botSvrqjE1/sCW45IY6TEANMpLbbu4yZwsFbzqW5PIksWA6Z
P28HYk03iR0+uFbwAiMcE4HJ14i6YEMdN+7q2fxmDVmCMgkmmdPwOnSZUNUogTcDO9PN5M2ED6Iz
WPR7fqj8eiM1txr07XYI2TNUszP+4WpYf/vsOrz5Ao/HF1HOr49Bn6luriOjw4yCBlrjyGFBY/vI
4gqOwsiMUa92TfWNqwC93uW69TSsGUPH7T8/kX9TLXqO9C2bk9n2IZf99sUE2A1UoBRpLtk83aL2
JvJR1LfhgjRNX85p1LlzY/SVaOuenDVCqr0JPqM/F6+yIEy4mtwXN2+pJXX9mxT+0YDUZajE/0PV
4P5Ntejx5kOCGWCmtDz52+GNY8RxwiljUN2RroIQnn25vocDSdyt5zpfYye6W3TECy6Uq3Ss9mMA
Z66skODPaX+XR+XX92rIIbgnN4pvbX5amz4henqY5YZpXHMsM218NxQDNH9+w+6BfWKBvcmaLzq0
jr9HMuHvoIsqdGkHZZjeppqiD+tpsJA7Tzrv8i1ymVMoPAwbchNFUzp3RtLh5vbcChEgwXUdfj4C
YIFYf0XXVx1nJHWb1IQZWRrHiIbrmKYRi7RiPoS5gSMOE12B5r8kIDdHQQbulaLWQBklxweTFFVI
QvxjZTmerT6u9+vDgHjWwogxGzdR5rz6ZACxLrLvxhHM2qwI6pu3E/7Ca7odojl0JJKTnztLWtdI
6E7NXIy3VQktNfCh9JSvALGhGWaktkocB8qbACOV+EAc3n5bNYTuJW/Vh0wHky1ePh7bCPBULedD
RpmnyKfaWXb2GqeUw7hdedxyh9VlYXwpQLpeIWQGVY5pct9m7rwHLUbWcfnDal3ss9U079hGPMb4
LgmQJ7E3z95sugOzITcBHuZ8QHuXkjCGcBSx+ieamOcxQ+4z4bu5uEnT7IF5PA/2THSeQtHoyLLf
Cb87RUiOL7ExHurEwvjXNdGVh9iXIZL5ZMLZwZ1PamCoXSy69CxtIlDBiDfsTS5rfz4t8GN8RjOI
xoWBeCEhHXYgWY7nWVGhoQIsOOgNjM9si5yXgY380Q54N63VtmKLue80a3LSpobSYrI8M6Wgvjw0
EAdoOgjbiWaSz/uG1FN9y6+nnFGioCRu437R7xE/dB7qjpfG0uIl6GNbbYskrQ99Gl5ZIxU24C/g
Y0RkDwZ1QaDfjbPuP5FEbDurcY7rE9zY2BwsyQOOrIn9s0ty06uK+QQ4gtsdnfm+85Jv0cJgwsqY
UUmzOqFIYmvveI9mDi6imOp9qXuorFGviCdI8AJDjwaHYzWY7oOWer50cYN5JgpSCkH+QVbV28g0
213WoIavy+tgSM1zPWRcgx5wxvooyUU8U3sjg0dXcQdK/a33/C9WhRgjMQCgzc2wZ0/NsJ3TCgun
h+yxB0zrduLZnuxrEsaMXVPwoRO+zkcMKOqu1jnto7zLvKh4dI2xvk+nN7jT1/TQNO0Oe/zMXVgi
BGrcogpzD97wEM0almbiL3FEhkKnDI5yqW+zobdOE5p/SpYRhDHRu/AwSRRJiPZdT1IC2dAHW+62
s7vhyoiBbOqsaoPor1l4KBtnesf5bp2D+dh5j2BYQMNGo3UdNiQLk2X5OidMarBTcxdIxFmEzzFa
098rUsz42kihN6+3pQ9GHa8bAAQ7IysElYsHDMsQQAriJ59oCmh51cGaaLymLmKlnbT8e3OlC5to
3vWTSwPNIIr5E6Kl9X4pYv2oVMnZDdGf5KFr7CLyy0rTfYtMA6u+flv0VRoQd/UpaQO575PoJgvt
e6yA4In7CtpQz+MP0JntV7k8+MvyrZ9tYNL6NzC2NfZiwloSBccwJKLcbiEQCXLQtsilCeMTS38k
bx3QCpZnHHKtfgpHq+euFubJ9WL0x7k6mrz1tv7QvlKPcmcqfqdjXMGNOVRWE14M2Vx6vMCXoIKW
to6xBk2dTO2xvSs0id4pkCGC8nWhi9DS+zCxiMdyu3YhFob5mDFwQouBJXoFZ6eVxQmgBVtDRQDT
oBCP9oGzn4IkOPoeOnQvNxt2YeKD6K0LvxE5SPNhnZxR3Q9Ub7yACyz+1RA0t0Iy0TTRSOpZWcEp
aJj4Miplc7Xt+QsUAXnsSsl/kvARid0VC33/hJgfE3NMNlADoNszo2kXsJE+oL34Lkv/MRn5GFCZ
AXCz6029zjqEffEp8ZIvbU6Ynb6QqtUsxpyfX7/7k8U60zkcZseDW6Uf6PUIeJ8cOXflEqOr96Nq
O8SApdYnGgQ7Q7t2PLQxz3dp9WwNzeJtnaSVjWp3E7lS8H126TGweDEYCFVfsXF1x2lh1Mvrcj3s
1sOxGrynTGdCjRkQKF2ewEtOjnkuXvK4vFG19ah6ybsh46uwiGlTeXg7uQ6hDnrAtZ4YaN64acqx
OScWPgzdqUV45HP640NrpREKLPkGYjr8bGYx+gU6347fY3bccOtJgiKRfKUQi6oqQsijNQigGsHN
iHMPko5/5HHvdwVrM9fj5s4FP2PPcnvyBmTJ+ql8/4L147qemQOUNbOC+75e0M7EeIaPBTxcjsyX
J2M9nJFQ8P6xHsMmQNPsIymoaUDPGaEYZsFyl0gneAWsk6cFLpDRXk2SMF98jF/Wi7z2FabugKY0
0rit6QvxVOuLY22Oppk1rDlmx2LMC/5p8ths2zxJDPGIxVOeurhm5VHxVKUVr1DDo1mpWk45wVrY
1F6TFDYSh/MmEml/8HOoJhOTJawUm7AFopcHiOhzWVzn4Bk5m/17u7NOAnlQ4jqnfOSarZeSCdXM
oTYXe2/0T6NdoI8ykgMqUTSLFFzYftrkfQMzdDUwOqhCf6grLT13+HUuQVnJlMciZclhe66r9Z86
6QyZDhyyodsaYW4/VZ71olfzmcP93nsxnIVa20PAJO+jAnN2nqafjTROtxiiQBYAT9j7pLn/oS7/
63bAYynGbs1iZKM/3q8fKm5FCJeGRf3A6HxrMes7C/o2wuaRHbfM9LFiWx9HmQEc8JM9wVHT4Q8f
4a9jRE9aDMEtwhRMJk6/tQaoFFBnzmMPYBVJLYc0qBzMoXv29mgQC+gdbWXCjJblfWiExYk7t7lu
zOq66JObxO+zG5l0ck88F/HFfnHADgja05we//lzrkPi374/6TiW7QaCOYhv/9YWqKRzsL/FzMN8
WOpLwyu0UTUmtLx973HtsL1ilPLBiFImOdovMBJGz4Q3bA9mU/VHiOek+zBaZxnBETTFzBv8iWqn
r8XWlkt/aHMabW/x3p/atibQPHTHxw4Q0MapnDdwu0DzKT8R5u7X06PGZUmWkfU+hCCJby/sPN5P
IS+PEoGx089kAyoeo0wR+lPKJyQe2IkGiQ+iDfujSNyLn0MwoiNdopfFQC8Fu0xcxkVcOZT42sjL
6JvA4zY19l7WfFzfTAidAGHGtMtSqh3uc16PZXwaXJdYBA6zyiKooiKIywJtP+hOYP1l5AglbfPx
n78cevy/PF0M3ExWKYRfMG9z9F3209NVt6pCgYCetiAsHP1yv5t1oyKto6xrLEVKvKwzILo5IsaE
8zWZFIOPPH0cdZncek5/xi79ZRRZR2obAL0qn2/CGb1VMSTRMRfFMXE5n2HDqU+ZoHDmH/icR4L8
yhYABVGw5CGmmrWmgCDDKLxlHITjhiNepkW7W9zmR88gYvvedUXNY5HPnwDCC7w2jJKGpPB2LLnS
XVAu0MLbx8KwLyjk8Ue0NDAFLiVDv41Bce1U/aztAkd35vRdz3/bKJOj43yyXPFcs/QjMg/yqmOq
p7jxvy8WMLguHQmBrykdXKMbiAWgN4KRA5W8WAhKhzfLBJdlbwbfwCINVsm2OZPj1uBaW57z72s3
MIWpccSLjtEpua+V7e8db5QI/aaTIvpsLVhYd4oDzqfPCZiz9VWBMxJmXkdnkhkGQipZvTTEdWFs
KO4IUCU32BVfQQT2B1Yf3+qQ0qOOfRbDOrAomz6Lsij/NJP4mwNZug6qBAbwriUCPZz/6ZYJ+zEp
44AHel32A+Xgkugvgnwnegbq8SVq70b/PBWvndtfWT1H81jT12VZ+8VOk/s/3MN/vYWZWFsW4wVS
Zkzn97kD+9kiYxDP5nVa3F2gJsDbDvGiNGeHdED10tgl6/i+O/UAYzy3+d5ibbnp/H4fKwbcjkVM
RyyrP7y4/mZRyecSDNWYIiGd+H2MVPtePaGRHNFNtM7eQK8XRYrkvt6cDgwaQf4psVv7bxPR9TEK
sq+gj1MWanlB1qxDTGMknlUjO/03DAcooLrUCBpGnsmMCaNFTXQVDctVUVE8/eGq+lp18tuL1xcC
86+DksRmBKXvg5++Z69KqcUkNJ9SmR8tBhdYQ5ddNAKxqiCkXtOjTdtBBizhgg6tFTlXLvHRtx9N
cslv/eSLGWaE9A2uYq3cnTDvpncdvIK1EiW9Z9qy5gs8ivXJ7PbrZjA10y8QsFC6zhGoMQLf3Lo7
JxlrsFUQwanidlW1X18GCBctRJLwy67WWQ3YmsRb8h2Zl3Qf6Yl0UKbpejBbGguRXhVLGN2JEyWB
Yq0wzq1TyOPYZZe0ZO0hWpNxWlSex8b6oUIMLIVy2CO5w/e1DRFDMeyiHpYs2M77MmIYsZZsFS6q
QxqNAC6Wu3WkXTr21SLxQsb9dM26mppbN1UJT/7ObqNHUlnXtSVu8tuEQBcGAXyi9bIgIiYOHbnH
NSai85j2476PCKwbZ9T7lX1rJ+rU0WgGJN4c0s76HCj7c+GTLQuOBYDW+gZJaaVaK9+jhgcEw/RC
EnoAuQIg2XoB1pXEwiZ5onoEDs3ItyEWEPZH86ltrNOYAMROO+MQ+yQM0i9cjyjKJgjCaezuQWxs
uoouzVyWfVUVIYBbrireFNaXukIV8R0VJ0EBCB6Kqg4PjN7bbZVRQgOMb3djkFySxb6m+4CJXRnM
n5BEYwfYFGIeT8iR2k/r53Rc4KXIv7eKPIsDThixC0i93QcJ2uBoGhOdSIgWpTaafT9WDgJu4Ie+
W1U7t+q+uLUb7SyXZF7LmeqdNzXLIWqWHhYUIEFh+V8Gh4GDggi1U1GyB7ExH7iMIy5s+zBWdbbD
4VZeZViWdwtKoqq9TR4iN23Ok4qfTb8Jr3LmvorkaXyetIjoZ89lBr9STNGDTbO0jTDwHolqwMsw
oHhepUzSmBhpgE6qrck8kNPH6h7XbRlbt7BkbEIPh/LDElf7CuL+6JiPtojaDyOR1nXHfANP8Wlt
5K14qDYbvEf5oRHMHBNn4F1rYOYgyPTKdebgOgqW02Knms6WXTNMavZxh2Qduh9uH4Dc9Aw45zhU
3IG05bnEKlaZiIYzNurbtQMw+mLa9YAeC3KnYUm1FjRollfJwjoE/ETHuaTIB12fyL6bkADhE9A8
HgQBVDHSIHCXPJ9hgSZW8EDSS6MQqeJzUQFLNMcxO633wNrO6AawDKpsyybMB4pVo5hs0V+vgw0D
XH43Z9U+wdSCZ0gAAmd6t18vRjRRPEYZL/13EY6Ehcb9njfJ5/X2xHDxkvlpvhN6AOVjtx4WTKdM
Hk6Zk9I+6srSLptDPpgBteA98dLBrrOhhSeNOGZCAemqnIOJfX0oMFWxqGoomFgxdVoCxUj7ZIFE
Ozodn3x0jDNGvRGiwc5tq/ZhUBcuWwtx1Q8Iy66Xw5KGD4x8LHRu1hHBG2wpKz65S8qHqjAnrhMk
2yvCSw2hMq4Tal4ZMvcZKC1Tww2YRge072nH2w4jC5Pew/qjh/fUiaAHdUurFIT4yK03jRnveJWX
OMeSq3XuoSo5XyXNazv7HSHicuvoitotOZaDhpUqsx7nCPoX4wL7ubK8X0fC65gpJU5qG09dcVpY
3tnpNO0GQGnrphhRC2shj9we6m6U6WSv9sUPtN3QzHyTCWc5h6eUAX2GmRfpPBC7NokLMGJc/z7T
9MeCVEHXaK+NpFr2BtQuptjyk1dhojZaqzwMMSG4vHSZ1CzEbemXx3oQ13pDOC709GXZPisx2Mwt
FTT0pMw2JAU053i+dWenvEST/5TW0Zu7aPZYp0edNvFRGRAHwXaJl6KPCAoBfcFespomeif5lJk+
ijlPp6tRGOPdbhUBqZn5mhcQsrM29i9LT2dKdm6xW4vjKuwfszzwDiOT4B2mBOYZyK1NAZSFXRlM
OI8CrvIunp1UbCxwnQRlZm3t7s4qIAekKP33ZdycaEaaszN2+QeF8nJ9x1SWDeRfhHdCV7IOAtE9
FI7bUO6TjOc5k/bnloHx+xsvngiuC2waQoeNQmYo3uKEH7uwriAeqPsKm6h/D4qySxps8LM33fc+
LJ5wfM6wPmwLm01bin1ru+5tsym8DIVFonP1OfLM4bTed0PIbFQN38ocgl5sD+LKC1qownrLXXGS
2yM2xU7PndIEZyjXEENPnkDLxJWFKQ3qxlpGBquAxBo/jsJW74Pl9eju2NBsg4FsuYCduN4zVN6C
Eh9IMHgC2GUu5tm2gtpT21T6AGO+hmjBCfAKt+vXYRjetjWFOPsJPqn5Jc2BcdsASraRB7QiFRcf
COwGeeS3daU9GvNTVFfPacEdtr6d3Tgdt60HdbesVb1zgxYQvZ89eyvbHGvcxkR/cOPI+Aa3Vrkt
B/PijEUNNzavzgwN/b2obNDEHi9NMbdXQfPvBx2Wy4/Zs+EZ6umh1VMzFTFqGjsUM4qVXTUKRi95
2Dz0wY+hNLknIioUUs9f6tC+bWdO1jTQDA0bKfwY0qE0Mocx5ujVGWupBwcIUxbNhLSp53UfsL7D
1x+rmnz6aBfrlgtjbF8oZpoFlrBdauTRbq2ghmmqzmVHF1p7rXGwWnSkRhfdh8gvjsKPvFM4S0Am
QKc5kxwTUBT5Fp7hs06z8y98x8PV4uM0VuNeTsN4SGi9oYzJq5SMOEB26nbIrU9GIMJLTqV4SKkg
NuvXFidjceoiBgZAJRI9eQtdsIOy8zd+41Xs1NDHZN2x0aNAEErEHeCYWc8TP+CbW0872lOArpoh
isNlDKlX1tJhbfjWM23MiVaD91dtUqgKx+a0PmXBXYMk8KhSXAuplX/2/WcDzucbBDoSWnWiOnkM
HiPoddKwtkLrMqAqMYMOI4dm42HSjczvrg23BHuujXAS88D7BmF+nf2aZYNiWDk7fAkTbrijyYeF
GYF2xLXohEURntOS99ASlDg4mWKvS1KzYlXhCnSQvQLr5VrtTLEXPsUl2sJSKTCEw/Ay9IA6fJ8Z
lVOwTVl/aK/EsZ+W+Gnn8DOCm3jvrN3wOmEmGWcSNpv7BozpeuOr6uT6NkyP99mrlGQtUr6egMtq
8R/PIaLTryo23pIS93VbMLbFN0oWIWEu+2GMocf05H3MxLlNd9hiiGHR7SIxm8uB+SquURg2tdmP
7+tiNWekX744nnpVBZQdUgK5J3RhCyvsrobQvIsGy9zRuxxt4BtxcK3VP2li9tt4R2QOy56CLKUS
elGuCuarQ35PezgRb4M6Rf9t60YoUcG9sKFUrE9D0RpHH20GkCUH92JYfu+YundKWqeSyf8eX+LT
OFsXO89cxgXqyTPUJWH8Cv2Ua0ZkBSycDOw5R0mcqPEgC7iwNfzJHgHfYb01gkZ98xOizP/9LbLb
MMfndCmSbaa3J2jW9VCiesrUD7xthIhrDclkzT96iLvnyeVF7pvjt1IHwwW8WY4V68Vt2VUfCJS7
zbqEg9eAuWUu/JAyYj3gKfPQZqey7rivdJme4e6C2TudJr2UWUdh712Mb+BzGuvbtI73ra5oRsvF
BGjj2ULnp4WAa+WUaYmBPkmrTHaH9c8HS3/VSTKBPS3Uj/zhtfasr+/D9RZtjO9iC0sHrKDOBNCk
yBoE43FxWs8eAr+/uUX7GYg4xgE/s3aN3X9fH0lhkJLjgauqRiA7Te8JbaFn5EQwTrhEN2ExXWix
EYJwahw7Oe4HKzsUXdV+EoFGhff280zlT78m39bxONLSbANe5uCwVzVcqrB1YrKeEKKX1zVTvAtn
MqD1JT2vny+L4SRIY0jB9WFrrkPAJWuhMXcZXoWlO8Z++LSWmImuHdZiFMg9vBDq5QJIPBM1CZ5U
6TKjheUcVURZzRtXp/VgTIXVA+SuUoqRUvZx7IkWHJrx29oSen51FwII27itDC9g6hwWvMB+o6jc
uWwUQmYDe5UECzNgvZbnlpFa8UZ20yPYOubOHnOkhfVKH9YvqQlmAh4FVYgO4fZYSK8C56TATU+G
SmV1crcujJJqn0+oNtuRQZbTxocEFsY2Q+79Lr5t9JwpX2BpUGtcRaNEnVF20zbt1Lnx7UMviYiA
BtXt4pYIscUGhFH1/S4d7PYO3skboWZMUEdjNyVJe+67fh+RxwSzGxRFWI8f/DBqafvRhUzezVwg
qsDry1dmhh9sqxrOUxM8Jz2jWNepjjxy45UqYXjwB4xxOuLw7a6gLqU2ppSKaXjN6woSljz2MZIQ
sjHUAWUgyj8ws+tfbBV0RFEyyZ2F6HIn4EQf1hqgT7BH2w3VLbF4z3JG/BbKnolCqn1eYmS4M0D/
TUX6sj4jS5Zg0Tes57VQqoz+LUnJkZHDyZ4ZtBud7knKND3VWfHhvVNx24X2uwMkzjkCx5xmbC5u
y3G4G3v6QztOeA9I69HpQHot8mueqPJoyMK6jo6BQoq7MSm2QAnh9awNp0A76eVIxg34MaFxrSKU
7sI1SLb3O//GrHjEZk+FzR7opeZR8AKyGBfuBm8ygBoCxa57yofZqGgkZfXQDq5kx95UOwCc6ZXb
8UU32VMSMrxta9RwRqygPU3syTtmXLYkUlL2AM7rGWFX2sAwW8/bFBvIdeQOp6xvpnPG4aeQ4d6v
l3mwO6rZxnublafvMfaVbbNQofLj7RcxPK11o6qKD8gOIpSTLeoYyLSHYcgu+eg8OQTjflIywFOY
F/sacsdhHqbh8l+EnVdv3UjarX8RAYZiut05aytZlm8IW3Iz58xf/z1VGhycdg+mgXFjejy2JW+y
6g1rPYtkeIy/dWnvVPtSmTMfJ8f2pklx4LtFFsie3OAPQgGBBwq5NbuWPagubeOU+dHra8RU5cT+
2ktjQqNw7xQNVwbdCqkP3XYJQAoaeQRt1StIA/ETa9sLaeiPFgA0zHy+2Q2e6GyMnhK7uWSV3l+d
WaCw5WQi2rfeJ2XtPcyt/dMeQPQymBJX2+Xn8yS6u4sBPyrmNk1Hs4UNQgfpeceyXD5bQg4ge4g1
oZ0w9tLa2PDsmlvNTZxzVE2nBslhMGTDacnNS8lE7QA02KDljX87NanUCeDVTb2URIMuxSXR6cu7
4zyLemM6zMS1tL7XVsn/Aqt9DEzCij3s+NAKgNEN84NX2ETzWfiRsxQqF1J0iNTi6LOLnOf5JTVq
HDNonE85hklnvFpGA53DG+1DEfh0AjnPs2gJRA2LcnzQgLbgBAPqB+3szAc8bDpsSljg7K21aNlZ
MmYmi3QumzwTtgblMx3/uBkM7isj4iHWvCqhveweR0EykN80I5+Gjz82LXpgVg5XXjse3dlvvhF/
gCgVjpcZLN7Bpu+a3cx+Y+mUg5r10+77UsMDUxejGeg7whGKnQ/hW3Sajmajn/adheTM0NjlMPI8
aFqd7tyq+KFsVSgstv1MKKvRa1DjJ8ZQAu/BXk/KS1dG3wM22o+5HHx6efPqGo92JsKtuYyoGIJu
edYBAOMGuKSU9dco6PLXrkYo5sKWz1I9POT9Il4WIBS478GDNvEx6zL7mds32sQZOGpncH9OWhc9
DoBtdigTvDWaq/g+GhvRIkjPiEo4iIjDOE052BOGPOzkhuBc+NZHYS4E0Q1Fch6AqAbRULLHmG6h
3xvnFPh2G7JoThKmgyCs9+ADtZfM6NAhWfzxS5fd57Igu7EoL+HQNvusCMAFwU/fV0xuV1No896Z
c31IWEKvIJKBPUoBe4uoQ9YWPZWwuVldj9ekl6kWkGKfRiRSbnIEChlfcsNPNrqDIIBT/0IjRaJc
qR3MoosesmABi4vXZGMMQtuNLaQekSYTCcldjhFZYvDHFivIiC05F6A70aSwz3IulVVJLrE5P882
FmOyF10UbN2BaUW76+BVn+yye3fbzIOP5pJCVtvzwcvNaB1ixD8PjnPJNLKRZ4ZGD0sVXLqBcjl3
euNKWzJ8G4foEsaZd8dSHcUM5uaq9C/DCFA3D2JwdQyC9mVKHSeH5GCI4Hz3kQ/tp0ndk/qHU9Y7
uGDDIUtN91QLEwR3yl40npL4rOmExwxJm234OwjOSwK5CLVytmeXxWHShheeIOugPqwFVM4hC4GX
pXWbHy3NHeEUQRxZcJIQLRrvijLLnwnmRlkwucMhXyTIbjaXo6Ox7WcpJy8A8J00rI/BIoKzenYG
Uf9oTNL96tA2doBcP2GEIZ3W0QWwk3Z2uYuHGp7oePO6ZLplfTRslMbGCfthN/EMEAOm3b1WK9eL
7i+3JIHiYgbBc554+veKfY2forRJgty4LU10H2snPA6YUtn3Sr0IX3ok4MZ5fWcfyHQC4Foy5Y+T
9s7w6KWb+UzCMDGfCEKfZ/PngjqCpEw0MT008kPdVCPSLDf4lmKEWCf5c4Lt4rkVOp3JaCT7xek4
G+Erkpee5xcksIBz6VCY0hnrWoe+NiUlIJV6OoSDT2r01JBYFlS7kiyqdYru84Gp81o66k7Mxbdj
TFHemzLIIAdRRCb8dXL1I9le2aaxG+0+6DFyreaDGbGFA8IAe+LGV6fUnrPS+Q1wt7zOQ+E8Sn4q
4lHIJMFyzYshZtJTj1u7RzWxeLwPtdDPbpGaJ8YB9q6k37uHAP3GFgZdwfbgov5bWdB4NllECKAj
VR5K4DHqyFy9ujWudhkbVzN/6RHCnBPbyS8DkI+NVgAx8oDJiFUUhQtMJmKOZD9woaXeoQhg0e5U
+t5nhHHW6oZmAEXLYWioxRMIomE2TncQP20nwiN5HMHWgabF5uzWp+DSgai8ln0jLobNPRRhfCXl
7CfpC8lDNrgm4vB8WEcyBcrwQfaLpnbXbh8AhdZtwSvoThc21KPXPlEGdE9LlW5cgtHhTj1PExoe
LZyPiElYIQPcBbSRu9CuCATBTJxCYa7IdI1HEkW1UOrXiLVs7GDY02CkDzzVWGSEHCgQ+ZgzB74h
pAhu1oCDP0rL6VgvHcT8OrsbU7dg33RS0o3ZnA4lCY2WGyH1ZStepfGvXCJsRgT+bCtJsfAD3NPS
xDtOOEJjAPsNzEgo4x57gim9deAmhpQmvxnKXIpB6QxD5POqmhrDCvZGf8bf5NMSJFXebUqD+Wdu
MAmNnWKTTc6EZISKGF8XSjKEARsW6HZxKaSY3xkoh1V1qtbwLAJfoDDZVzF3t8VnaobgSkOlr/8i
G8V6GzFza+k2rnXzKXJAmBex1281RvJbZn6XkpCZG9jLu0sn0/ZG8snNzEyC3EzEObXUe6qJXVXN
P4U3eJesXryv1U7PAb9u/AdBksMpLZg8SO0Yu26o6UFTvQsBcj/JYzZ0NKjlTASmmRc/WVNGDtPn
pgU+gst6nXc+4hFiA7DbJpTsbXHwNf3IdVDTvzE9UL3trEvXCLMTrE71d9ZUeAmT/DjEyM60BfGr
kdtgo6NDP0mMcziFR0a/G7V0WzTnBRwQOwRfbw9pNd9LzNLrwrtbj0FnaGSU/ra9Z6t8TUqvf0i6
iaIKetIMv+YFmsfWHMZjb1v5KcrY5tHUsRuuGG11syAjZnaQSQ7aGxJSaKQBeX3Cjp9YqEQPocdy
SeoPKo3vLbNLaGIzjy0OYIPWAG5HEJFn0znEeQccwUdQ8chP9h4GTmsyC0Kopy19x7Q39fE6ecUe
NJr+WOuSPJtlgDkG3Vv5ZRheNBjq+BQeLJ9gVqtNH+pmbve6PvxOF2OhxhCo8NnDsPVbZ4FunCeU
aAQGErURVUOyZkT4PfdSUjh6Eir7KJ72hlacC2LxLuoftsY9aEz0DUPKmg2F467X0M82QE5uaYBV
tsn0c+hY+hn3HXVoZf9mrdWdesYvJL/VpwnH2NbtUF6D1K1OErLjGRlhQkWFInZCed9PhPDlxbxs
Y20Wq1AbtbtG6Zy9pl2ebk2/Lg7/skt3/rlK55jThS5X6f/FDZaYjNp0NJ1Q05joGGSYQjvvoTui
5ZwltjQobw3/r3ubWle3JOGIx+JJI8WUwfPiHsMAcpPIRrREQ4SKZRgQnVFrcrcXL0aDGwTKevNk
gT49LhlcKdVHBs0gdstUPauThOCxn5k3vBeQo9ax0L2DYbRokaNaW5UsqckJJ/bES7O/msBgvyr6
7lQYLcCzMGAeCAlmnRlIxOKBHAtAPQ9a/51yBe0jYCKyhglq9QZL26dlAUEgMt4bEEAnhgaXjF0L
MGsGtlXDZis3jOyohm5K2k8Rbw6O+YquemiNH4aIwo0S/uBApV4s7HvZwjeXZoLUrazH9yy6YtMI
TpXlna3KhhZai3afkdqCNyj+FnkZO3w8InNDRuDiR3y3C0Ujcq0eGEE6crhHLrKswWSIaFj9PjaH
90amQVHajVsHaxhu5AXBfMjlPxFI4mTiwS1alqBNdkLjC05Z4hkg1iKRhVM8bwWg8bMSiLYeMKts
/q7+xW+W71YpfqtBNnmxL730N/QY+3ABoq7SpmCjCpBAKp3QFKOVab6WLGHK6MXpxSpL5EjAKd/t
2r+ncxMdyDQ/GJP7yn1s4H0B+ZQC/EdU1rCcpy9wmOQXVU+2MddqLiWvcVqQLzIzs5fzBY/P8pSW
BDNZxrRlEPgcyUFmDd9GUr7ehsR4GmeTkJ7A/AgT/EJKSjG41XeWKTvGLCd15mnww3AIIpaiP0jt
4mW0uq+tsVkI7QDC69OGbfcvb5P1D+2l41ieiTsU7aPuWv4fLkUncrooEsRCW0lzMqx42uUpgRxG
4RJNCbEY2djyZhmE805p+GxK5KJcKTFqDg5Zojf70gLQJsW8fGrbfGg+owHnli1J6J6Pfl0Pj6MG
V5j2XqnGlS6eOoQZYA4Ayxb8ZmJ5Uevs/31SWP+wnjksQS2P2bXvcFz8KeqsIxYwsRWO69gdrlUV
zTRMU/wYp8lnQOL3Qbd+qBm+Wm+osZC6pmPGRWtYFDLUbsTr4GB/MD4sxMiJ2/w1kcExuYAMq5KJ
L0B/0yjB8soBcFX9zIrhVC5Gw5wbJVfWUG80PphUNozVv8gNzX/4DPn2LJfPDimv5XhKjfj/SYog
LkVG1HYs0ar5W1o75cZsRtJ7piXci2og76lNpzUp3WqwpEbISqnn5g0HT9iQXiWHZ2mYPoN8G/Gx
7pV3p3Ml79rEQL1EH//7I/mn/pivWbh4qFC84012/5C7tXnuc5ch44o0m9Tt5Qgf9AXfgVhrftYc
qiXAe8DqcbYYn2oxsfDE8pXnTOu5fYDP4yv6V4ei1Pb+TVPrwCQBgiGhDEij/9RE12Y2JQ3Lq7Wu
586qA2hesV/0INzHYesTt8HSuAlMHKWE0R4qXbadVvCihSg7k6U5/8tfETiF//IFOaYJ08KAYMR/
/q4VM9yubRPWDlKpZuIP6extxmlw0kznxOsD68/u4jO6E5CHtmHK0CT9lyJgKOlWhOQJMyzRNqGN
mmCMUJY3xfBNPQb02dfMYNPdut9Lo4Agg9lqYyOtgC4TbZMR+IRRk/3Z0uUdm0l7TKXCywp+hTrl
bx9X57QBmt4VC8oOb9EfoK4dyRj7nTQhcy55JPIjOKkRoZuzA5RcFCV7TUrJN8SoP3f1Q2XVwcNE
IGZrIX0tNOr0gHJ2ZUS5WM3D6G3YfQFNwTnblunP1I708wgJZ5WahfYy++4r6xpMT0swHGpY129F
NL6X+did1Oy4N3N9azD3hBfD0ZPY1T6xn6Dp9K9THX7aTVcw40/Ks8OlRbvrntTfHSb9YtUP8PJD
pxKn9rcfZtbassbhu9m335hrcldlz7XXgAyKnCvt1l8ThVUj3O5c+lZBiUX7qftpfW7YrBKHuFym
fCgutb8csVRpO3dOiC9Y3JDsY1wdNYLOsmerJKtqYB5E8k3Wtmigug5laO/nEnEDlc6HaD8az8+u
TSilYHqYnD0cZsAiuhz8pYYmvROM7XVmFKNJMoiEhDg+PQkxfyQCtw95g6bAGKIbCPd7hIJ9xb8g
ywlDbxPFgqSg2oxParG1FKQfSQhz3dFu4C02O2/+2hvqjYW5wTvaAM2jpt9PJow+EVIem0kybqXU
nNmn1B6VJrONkT3hyUHHn0sTHH8y/eUCydOx42uKdGelxKyTtHn1yTB8OWtwHByReXHX5NrLYOXv
UILhx0v1oZLJErMwMEQpr2MnfpFhxSyKrclEbcz0SLsIc+AY7NgN+ubFarew/1fskAVVHguuglXY
ahBfsgQp51G6nl4fQF5waeOuszbD6LRvNRdGj6pvbWt+dza/pXltfEmb4gC/hHrUVaujFNEMgvx9
U2jXtCk+GgNbmMOPxkcW0nYwmO3YfByWaNhWWi3h0jzJc4guA+3I2s3qm7qEtIUc3zIeT5xHu2SM
zItnDvvUt4OdWopj1+W7sfpV0yzLPdRPvomdiD3Xu106DtbEvl4RfddNg/5BhhOLf/OOVye52VV9
D/tePxkRlqBYs3c6i501QUgMZJfluqRUfcXk2FvUvC810TIpY9S71ZSXpkWdUXWpucM2KHZ9Ux9G
m7RRBxPukd7nMPSwbMj5Lg5kc6VbVARKkBmbAkJoiLySnBNSQ8V7InzgNKga9rVWooXo+29RRd9u
ieAjt249eSL7Bibizk4ZuVV+pjFLovt3m/nYykGRiW2OdZhGp0i6WBI9WW7JdDeY9uxP4nOiha8S
ydWI8ShKBGnN2H8EcZ6f+6W4wpg/lqMWH5PsSmm/F7WY7nkq+m2+hM8sMMej/PTnVlwcq7aOBi4I
wj7VNBiv/5u1RNFDya4hrGSjgb2cZUq0PNdknKYWRiGvLcTOTASOPxfFrSeCtwYlG+3pxWlgjcRl
wIISzvHJRQ+xGgxtn2ExvZCFQxZlGD4OllWTP6ztBMSCPDIw9RrzeCmN6Ju+YD00gi2jUCBaFUt9
kRvMSvtfqp5SHqpBClUsfMhPlGFMlaXTSx3eXTX+GnqLtpil6Je6q6p/L0v1wyK9e9UXRXhMqpjM
OMq4OrA/dK11EFTb3v5QLMgDmSn/VEVqzdSIyZK9mVNRnkYcL3EuocXLaTYIUFY1RhBLxUVOgKLi
X00e70pseC9Q4JgaVKwIQN/qea/h7iX60pDxXtNeJyq1JxnoKMLuGEnVVe5lMM7rAaPkgB1uYmc/
hK99h1+lt3oHlxJZ21GybNNq4XCXt9T/k8moK8Ab3cdkZAs1CPYqPW8DuWBr1SH8R1xgHBoNuVkr
TyWWwNYow15Qh6nvQzVVfcdmQg/Y8Ho+XooEWa6ajqhCkbkhMcdFso2Kls+z/q3lU3sYpFsxl31G
YjpQyDgBj4VV/ghqfdoYTn3r/cQ40WhsbI83K3Egkqpta19NFymQrpO0O1TJJ3hWwudJtjTC8JrP
Xnsi2OfadcVwiFAijFRHe830mnVbZ+dAIl1CH9ku7LRV5zebpEOgqUZYSigbE7W8BpbJHhOcWjL0
70o4Uvvz1cFzs1Fm8XDqn1OT8i8KacVaaY9WVv/EjPKHwacu1i0oDtkCkiKJCfTW5V+XmjtrCILR
iTKM95ajOhtNGEwnR5Tu1TTh25Ev9WAgcCqkZaRg0MA9K2sIkGdfnnGzoxqhsaZuLd5zgfw305Cg
QjRkcyhJV0kp1nHJXHnx4s+lJ+y7WyqJXPcECXvJr1lP/XVkIo6Kp+WJpLWDxlvOkQ+ng82NL8NO
uzbfmLl1xjTt7/ViuOuaFZ+zpPHZQKMt00nAmoPMWAOpIBBgCoAGuGQuSbOvyIjCJo/12I0GZvSO
FU0vhvogBVMWlgfG5X9J1RBeEZzBLcx+EZIJ1PssKhFmq2fGnitEMkv4u3MYhrkvaVBUe+YBn7lM
dLNqlhA1fh6kKRBm7ap/BfWgT6QY9wspXjFqD1nr5DkGKX+a63NhfTT1lN/Fo/+86ITv1NK6yNrp
BeY8znspDlIXZ1YTgmUlGmlrcbKvWr1BXrGcKynvK9Eqb3Ivf7NqsjuHsTrl3gO04h4O7fRAUTKe
DEOYUIqcfG/MTbgrTGKA7Q7hFpq1lVEl2akyjVuBm2hTRe1BFhwb5VcOvOytrYxiOyE3Q0zTHeoi
7lcVjp9St+pHfSw/iD44yh9yTEbTbHlAWdtfKT9qPZ3uelDcMq61ZglNtG6cDdjo37WgKnZKJZMw
vgCjcchHEBHTeERh6++nGfFAwvJr1QRFQDouQgM70R/Gwlv4y9zGLmck6/ffRTVflKmoK5kLRp1F
qy7K5DiGycs4hf0RMR9RmpRSI2R8plyffW6YeyYXRCgZnhwcbhEvTre5QsACsOrsmDozHFxUR/hV
M8KjplSOamVsQuzgMMl1d0qW045aQSAsRVlox6dhXl7Ur+t58k4oXawjoLdrHHjmISqCgyoro7CO
Vh1Z8uslY4abRXjpGS0CYCKfSJan/pZFebRrZDCs62KaLEXyGHgJlUPdbAUY0F1SRfHVp6ncE7b7
M5yJIKr7DtaOnRHQbifc7i7qOiXacdCrM8xEChFozsGDVZyIe54vhy/VulI+qjZa5ARrOQgzCCwh
LE+zH6M5Km8kN2zzaU522Ju5y2Hn74Ez75WEZ7IZRPU8s0RQcQgxhpcyAOI5YGkc7VL7DwUyJc1n
mAztS4ftVzAzl6DeEz/MXJ7r3Bh6YqQk5M8E9/Vj6sqDusswKOxJpkLNgzgDhN0gMyXgZUqz3eyx
Y7Fa2MIpNk2CC2oK1a4OrY09oD1Vn06BvC6Opvbr1e16TpEkia/qbeZIY/NWstBYuIZY20kZT9mk
mEcoN0f4GNshQ9jgts5xgdK9Fra2Uz7oJiInRO+NfA3tHntXuObh7fYYaK7q50lFXlZLhW50EThw
WJhIc1+4R8tdbIaZdwc23KnnNOsq29or9WMsiscIvNMdVV9n+x2eecLMUlv8aCOzOQG+ohKgD8wS
sXZjyk1VSyE1qUfcG+kQPTMeW3V86VfSlrZTz7pDzBYc/9CdzPUIqKcviRwqWpc8DoaYK0fA8jaC
vKRPKHeomKNvic8gfCCOoIhI2QxEcFXvlZo/DnqzoFXk1xSuCK8QDcODKYtsWZap60I5JCbk97Rt
7QHin0RtkHVhacds6v2DHphftp5pxiwx5P50cRt9bdeVuDljiEy8ZgOSi/onzIf4pEVsxNgHPqbg
OKc+5FyNjU+x5PbdtJHLlG77ZqSc6q7Pvh0y+WeXsrAOxFnd/qEY503R10/x4PSXZtFYw0ldsHol
aq6LvUF0PbAsWjVmgo7n32vhXhR2ycizcCX84DrU4ZOSfXmz/dZkNqFCUpmHOg7YLkg7yzop1tXE
6PIEjuN5RB9/jKvpprHQZzMf/Uzi7pDo875pJ/2WuthKJemSxK+OGJYkOyQ+61f55KuZlGBg0rbp
LWIrymedPINxy86pMe2w1hGE01uPLPLeWrKQqU/R/oX+TPSGkdEixsWTso040sIS2zMYHB3qeh3w
mVkLsWRWCghEBy2wrqpC6ry9+sREogCpWnAr7gZsTruGaU1n1tONTf3L5MThubdp6KdyOBpa1e9I
W5mOijaQigCcVRq9KkH6JIxqH3QuGR2i8ZGkjP6azTmx32Np7Rg8k5/b2AxClHa1j8rD4luPi92W
NAPRyFdgZ2utYsDcBvO2s2bkEAkZ4sx72P0QUrnKuXrI7S1Qs+DCUXdiZIYIAEcG6oWGoAGXyq8B
FuahGfT9QAt/qWlhUmTDMBSwRlngfw2CvjdRL7nL0fA5hNAlJJJBnSs6AeeFLs5hmml0o7zgreit
DbOB8xwAqwBA8KZBx18X83xVbA5VYxYeXXcMK1/dW4O73DMJGupjFmDAnV9mMWTU/sFZgSrSBpvF
VH6rJdujn/vnuB+mrTfE5SbXKsZ5sfVJy/eaN/wddQZHOUFpEJNMkV7p7wyABPVTFbQ0qqP5dQw4
k48vltLzlgd4UNKEazb1cmdvVLzoj7Lu20chWUJ5l5XnPmY14PBysyHmGEgQRkzu+JAhJVy3uuFA
ZgvFwQnkFFm6FAzUMrslvqcD91Gc0qib7C3iCncHtGF2Ku304iemtS/og+C1NV+K5q6HHB/Jt7zo
acHHk3p11Gy9SGpUMPFHGdA8zmVyxj1W3miv/gXZ+t8GyBbIEodNk6k7uvkHfTLLmt6fOp3bsGi3
mPwpS6IPQ65pUvCOp3I9SSyLuvwVoY5Vnrz40e9LaqsV+++5pCDlAIWL5JvmauEB6/oBrZW+IqQl
wvFivsc5d6MeDs42go/KyD+jx1pSQtfMgHWI3dwzgpkuQv9XV6oi0f05+YROCNjHM0yB3/fvg0bR
ZY4x2uYEN8r9jqsMs0G2HPXRe0kMujZgpubO0BnHeovKkU3J+dTFVa2/ZQL9BtrASSuchuVbKk6a
R93jNhp+5SQ9TqLdTQjTHsmiIcGiB0HbRIQBsIrv3JMzoJSbO/s4RyAD6zg8qhrCc6bHnAtK/hlQ
YHLvojfn2CZa02JGtJHNTkhjYNb5E7NH49jlxZlLs9yS1sbhQMejsw3f9KmjQVB3bovoETzgEbbl
llkfcsq5e+YGTBvmpNhqmp6sEeutsrzt9/VAqE4X9vU5LawDrCLMHiWHewlOCqrlkJ/hfVyKidU5
AzzuIKdPH6dWI0fcleGUACzA853q1nkhUvdgIqc/+CGJ7q3Vkzcg3RYeYkY7QHfq9z8siQckVmAi
32U2VvrQBpcJGGj8gEeUqKcnIqFeESU2m8pHQh6m5cWMxnRryWrHouypTDMnIwMr5NAg1mJLM2DH
jElA9eZrNMYO8r7SvuH+QyeDhubQe/YvPLeouWW9miUVLmTQSAbSE1K5umQzGz1E2mTi1hN706pK
hG1FsCMwe9wnnJVulZOlM1BwhyJga5C123K0vgaDsSQvdjMEhlRs6nL6jiQj/Re7vPlfVjou5g52
HsLi8fP+fGJzjqGYuekXsIbRc86IbYm2k9ZT6IuAwCCyY1yJ50sldz2Scmr13RoIYlo5Oi3RZq50
twXQ1RuXZBr2mU4ga9zowapL/M+MVmEDbKbe/u/BvmXI5cbfXzePLQPtgjSww0P8wwPO/V/Q7QP/
UmiwyO2dbTAP1NT+fGsxB2WtVz/nguqm1+gDuUCmNd30bilR88EX49mHW8SDpp2bpgvX2RR+aksG
zcrGNOqxacOShtssQ4RFRoCLl6R+CpLEPUTuUe0HvBYkd+/FDmp0EEmWmAjDbnmVllNcsdOvY3he
eoWR6kuH7mQ/tIXulu4BmaijP3SSd4WIS5ZdeHSzZOKu1Q4zySgXIX6YWnX3wvy7OZKlYtbha2J6
P7wWGZkCLPYdJ0FGMbThWd+nlW+sqxYEXAcq5y+HQhUXmPGMGfIq2WS1jzGSsLgd4WWqHK8KRwDQ
Ce8hFT6uO5A8YnYyRuTfSofl7dyOqPid3yxYmeDOPzFPFszLgFOnb0k90vYclYlJDUVC2IoEupsr
OYXedZUfIfZ9dPzpoJa8ieRRWdVbxpu8tZvCxdV8Mn2qIEmGY1qKT1DylpYCRw+Sxa8WYarTE1M+
vDNy9ZZ0KIFH1O4SjRTGBmLspMlXY2dRjUgSqhpBVlLRI+mErc/xUyQjs4OKkKel0z6t0XLJAI9c
IsB+l6H7noTBccjQe1AgTreFtsHABPs1XE9NWK0zWkphN29RCt1S1dW2lPu4NaOqNGWGKt3xI9rL
lajiJ7VBTwjeq5korY2R4D6oAwgjRuazrEBpTRQ6r3hlOBWfMs9DXhDHW7YXESoPaz53CwtthlM7
K3Iee/D3B9XAttbONEvchfKXF1VQ7FD+NtEw3SMuQB36aaCzu5BWqZQgvu2SyT2R+cNLxmaPtoPr
toxO6lfXbs3EqRleoupUdPwO4GpXc6c7R8IgiV0d1wuK8T0rKAYrUZCTWEEUchfHBv0BxH8CwKBv
QEUkIgilJzevNLlWDdYb1rePFksVMBDZU7gw3lJhDQAGrLVj5djTK3wS7cVwU3/HC3RVAQ0Jsx7K
jwUcZQNWheP+KwAgkeIA10CL//UaIkwIiV61l8qjukITkCZoxPV+2tQ+iAnl9mo6K4JlF7yHC1t1
NKQotHQX91LQ4PJqjOhGrhypHv4L5If/gOwDCRObOltbixCDoKr+HUHsMVfUTisGVLUMA5BZfDWq
6iFQI06C6qZNlcnsW4nj1BlwlyKWYj35GwZMbeyQZAM5MRM6+ZRj0N2CjqM0cIpulWr+fQpJUzbd
cTi0Vv5ULyhdlyJ41UNawzbDQtA6wTXs0Aqxy8FTPZQEL7a/tGlGROe5mMiSmYG+h5V4PTAVui8R
8z6r1rUXd2g/o2ZKzy2+AFUL+DoOyR6yyC0K2/fYn+Ovqr0i+FSfDPOpsItXWJXErmFt2zhSt9dY
uCftjqc3yhpkWwOzzlDHJEY61cOSO+U+Sspu49aghPOhu4ZFdCynxn4GVrOrEjl8rMgu9Nge/hsD
RCE+/n78+xZRSsK2LWHrtv4H5mqpzBGmLM9rBxgD5yLj23QWxs3Q85rM0G6ir/DbXS63HFWy/IiQ
8L84DNrglI2nsaapCmMGVza3foi16MWANqm1wAmXPCdTa0n0c2qJD1ebtvTv5alFJctbiuSzEAfI
UfACUpoHX8TBxsYosfFGVOEaWRoHzelRoxX2q6b9CMlr3TBMcEHyRMmuYMyyr9xQ5q/eBjIYHjqT
ciVd3FNX0rW4s2ccYnLJ1YufRkJAl3CbdRX2YpvkbGHkZET9pJBaznBIm1PV50/jiAAzks+9Zb1W
o5Z9uYFwAJ4yjelnG2mJ5DFm+zEp38RCm6ZmBG6OL0XL+HItbW3Ezg8FwkBWUGxkBl1rP7FtXrZK
p1JldrBtMC67ZTjv1XkySnCCGuL3psyY8h9aWuF1Esv0loktQesS6Ud5X4NVxNjQErmbNhs1Zhln
N6DxzDY5Aq5giW+mzSxTne9W0eakRPrLyiz7V59ku7MbfPTGa51yeRC8Z+01pum4+9EwQYp9KGRR
J6RiVGlFSkB7FWHUqH2TbdMub1M41GujIZHO08IdeSaqgFRsQCjr/XkW0aNaP6oNqlYN49bU0qMv
/F8VvsN1URM3ClGRTVeQXe2ZqX7PthywKkfR3Kft2iR7FBtIhwaU/WRoY8xGkkMacr8PRcO717OV
VSO6cMR76fXj0eSovwVOtazKKMj2jV7ulsi+s/9l9Bgz+GWwj7gkHkkUkQ5JFHCMYi3rUusWSaHS
T9pOw+fUxGg5QuPLTriYk7O2lkZqXSO+mJhxRJDWn1Q7bCIChDSj1ZO+lu+WcbIOgemGgKgKoL2V
k17+d5XG6uHPKs3FlQSOznR9YRIj9UeJOQ4GtO6ssnFtxwPpu3ZzMDBwwkG7+bOvMSMN7pM9bUfQ
f3EHrbU2K6ootF/l8q2n9udW11bQXmvkZMmud51yDQAHFJG/8N6V7Toarcc28Fc9O72Qxz/T7306
GjvQwtXOqdtTFLhPHPD7HmbUqjMJOdZq+2VJkQBnN3cZ6Z6c1yrFjmvrk7nyCjgaFYvqUEccbdN4
uxoz4tpvfqqNzGCvS7F07FBvpZHVD8tQXVmqNB7ANissj9kvH1vvOlz6H2B7SSId7GtJ1gxhvSMe
R1YBHePf0BIebjwLBCiKtFUnjPqaYyOFvxqvQ6/91SFCoIADjlHo2tkI5k/XnmcGiMuAlb2AiesN
q9IJJV+1MdjthwekW1CakX/vK4NsONPEq9bo9e9hyL5Br6jpXJG1k85aMiPx/XhbG4u50kF7EZLq
PC4x4cMcbjiKo0NiEDOdx6RYa8b0lxiRzmqy/jXpQrwyPTD8/yhScUmEAUm1uuoCs3zVRNOqqz7D
SOvXXp+/Tnot5RQpG3FqHV+/TX7GsZl3fNfMTjEivSNnpE2fAL6O9mitey/d90F3nq3p/yg7s+a4
lWw7/5WO+442pgQSDvtG3BpQE8kiRYqk9IKgKBJIzPP06/0BukNLtvvYL92tPqROFYbMnXuv9a0D
JEOCSa3iPUty9Fcq+4LJsd+ToMIku3/vyLSclfxsmpBtTn33khpUHAGoWah9i3jqMHg0h3mKb0DL
vw8GYvy8GO/z2b2bpizejAaIjghBXV39MNrup4UHu4zp2FCHmEX7Ks2cg0TEF+C3bHSgGGXJP6A3
RrBIfDb65h2q/9uA9nUzazNwHFqARiFsKB0sTnj1r7F5qTyMInP/ESVsh8R6o0nsxn1Z2YBFDPTu
xDSeO4eDs5NhXY4EI7q5ne7C9NUI921OBCxuK5fEyq6xD4Ummk0WF/O16BpssiY9PwxpR9Ol/mrc
Kd3oLVMMeqjv+Uy+SCfIQveE+YOJPmNkZTQPRg1HQ+8UPk8R3NoJ/6OI6RLoj3OBX9D1tPdp6Akf
olEXEFmPahy/6liM7UYLol8n0P/2Pv73/0pwa9aEt/einGoVRu0ff/zXu7e+/aj+x/I7//kzv//G
v+4e/+3pb59F/bfbR//pr39y/1O1Rf1Pf+7wUSzpd82fP/Tbp+CT/vs32b21b7/9YZ+35Bc/dB/1
9OWj6dL2P1Lslp/8f/2Hf/tY/5anqSSG773o8nb520JMsr+F8cE9/L+n953qj/Qt//nnL/xK79Oc
v+s6rTZPurZLHx5G6b/8bfho2v/5L0hR/g62gYg4WzoOkkeL8/UyJ15C+sTfLWkLh96ADrnOkPzW
f+T3GX/nR1Ec6qZhS9tyxf9Pft8fGQKCFJ/l5I5Vln8HtFL7j93By5jFeQ0xybnU8kfwvvdjNKeH
GVQ/VGJLIAJj6DOrCryLWaEId0p1p3veR5ilC25KnAd3Cg6h1nHGdmDENhabbOhlw0HVf6EQ/SOC
ZPmwrstGZhuCb04GyR8NB5lmOj6lBMTRmFwZ2SFpjtKz3kiBHRHYEoHodIbj8X6IiLkEiMQUDp8a
yUP3YwCPpm8fAlfZu7a1v6/fq9M6c+vqUEU1wzzOoXMflg2zPP5bdJKiMiFIOzCsSzxGZGtn6CmJ
HuoOQXXU81FcaLbuKy2DCTFQCXS0PuImPzE5vnoW8y56fKUfaOqzMZmhKewWTKyR7GzMgVJBBmB7
C2Fthzj7cJZap3aG7rjWQJVza44MbQ2ZhhcV8drbRv2CsgZwO+mAt55nel9wgXnHWSd4pGlNFt8J
2kpkPfSYDU8hIKuscos7rGRVApHbq6Zy00yDcyNGxD3pXMndlCdYMVxG+R0HHkuU4lLPQlycKiMP
HUtroCZFXUMO+hDhWi7PczAetcR2n5sp/66PyblvPbGPO4rnKqkpf4Jo9w8v0/2v88Q/Jkyav8tZ
15subd3xhCEQ3GPk+r2pS8iJq3kJN53lHpI23ftNx2wTkkvYXNb/MEtoOSSQnYPKKS+IbhiKL9s6
Q8utjJz4GCyH8zypX/UoFJeWr5LNVXQi6+Gqxom859RB9e8GN0yK//KY9Fv59e8f3wGSiHvGRCz8
B+G2kkS7Q1kDimZYzalI8/nOFbG6gzRBe07Qp1Q2CRcw3qb+AZ2sd4hkUvqu5tyt09OYigJXJyD4
jjNCVRA1WNh/ie1kPfmHVt6vT4nIW4darAuH/sHvFxn0Qj2ZOBG3YzXfa1VO5gTnfowiRNhMpjqN
+tusSPGiyaRQ5Z1yoxaXoHTSu7ZiPNeAP0/D9gnP1F3KFP9iBXZ7/OcPwv++VJH6xEq5vPg6swvx
x2d09VhWnJMKpCyR4dOFexNdFoC305Ob1l0iG5Ym/8grSf5H5BNlga/SxWACjGO9lFMCa07iN1Jx
2h7C6sG0cB/mVv0XndH/0ye1jWVRNYVp67r756LqaXjXMd5v81Jvj1ZOk6ZjMd/wPt7IvGdVGsd3
B7viLiIwsczOE6DumVDEDWNn+9SHw8FuoBUqreK4b0HC7BktXfsYmuw/v6jrSOS/DvHceEZbBup1
rivibD7y7zeebv8UWyMB2kYT/hwaKsa8t0FDmXmecgnHVwRGGCdNjj1x2+s/1iyNcaJEXYeeRTVq
fl1EzNzlzotrwAS5dc5rHWDxnL6EnZf+xSawuhz++MSCCZYkFNTFDKEvj/I/2ASIPAktzxgxt9vu
ZzWU1tcguhVARY10oKnZ7fIJtJEdp8+LN3u35L8VE/COcCCSJIT9QA1mAospwN5L58OY609h9XSl
CS/sibVvu6u9cE2XJ3wwl0WenG0aoCRdxEv12RB2BHezUHcqRyAZyfBJJ+xBD6zmwHwCaEjJeIcG
IMDsIEWmHGX3adJNfm4PXwnpQtmUDOI+W+ZAhXU0OrTl8lOEbvelicg2EXYsLpEJKSEl4x632z+/
43907dc7zuyTCoLol6Ug+WM9JS+IufeCDURIXR1SMOIXqei8rBuiPrBvwKX9SgQCM820OmZoEsrE
kefCDrOjLpj8zCQR7G2/qbXp7i8+3PK4/XlzXQLe2OoZ4On2Hz0lS6u1ANxGvi1y5M7sweTJR8BS
G+Pa50br9zrtT7iLvpxcBEO2KxnZJ+3tlMCE+OefxfwdHbxcKGnYNkFnumdaBumavz9omIORu4U6
QqFOczdVVqsrB6npRAf9ef1T2+nmRRvjo1NOE65bgwgcoT+LBL7X+oBkIv0cpjjYxQERwKmd0mnW
UUvrE8wb5EfdJZSodFUtdx3Bz/5QaUcbu/1fvDK8Fb+PapbvQtYgOygNAF4e788ML4EJRTq0a7Fg
FKHfItkhUlicJ1s/mRHGLIUmHJAPGLK4NQkA0cXFFKA6Hcyh4/ISWO38moYhnC381tCcRbKFylX6
iHRNXGpbp0JAm071Je86MvRC+p66Ud4PZXYqaarJ0jMvPdL/U+lVpN0vdVfass9BPMcmlyCSbZbK
w1Lqq5BMaKbYfg+zmHlD6n4b4G5STOX7ynlr6gBYRgBfLRrDH+ZkKfSk7onhxRdvnuXVbrEvpEX8
VtrROy14UqJkToUTdTdrtw35BZHB4LDumphVAVo7oMGBVrlgaO9r1YS7qnVvA5kxAuBlcFyt/FZ4
+be4L6J9JTGmJ416rEYiMFNieTe12AeoGzdeOYjLhO/jjtgLYsvMWy1ZfJk0kFl4fSLDyt2gMsAg
A4iBukge1wJ1mEJ1FwfN1WWpRoSjXiIk20dPGS8kQGkMepmHhosheb1AamZCKPviNiGgHTw5oRI6
iXd0TX16EhCsF1rekCdvaGjA4pba1Qai5jKGORI4RRmYuQ/WMrFyveqd7xCd5nnE1TYSBUIm/Nes
zV8zIocQb6AgWW+xhClApUsmi2QPi4r8x/pJhsG5hf8NX5rqEBXovktB5FYi/2Hb2nhfaMBtW4SB
mAABI3mOC3ZxFk9odboLIwvYydgpA+55poKbdTMZ8T/ukqB6stpMXwTz8GOxGpgHzQOmX8x0LSVM
WiAN9RESL+wbUcREjPPXk50CeHjomYIua31cTY8LfmyXttmzMukyVwoEjj0KuAr0qafAtR67GcVV
OpxWoBlftuuYE2akqu8JlAB425KXAEvKOSLXw3pU+65U6g6EX+knTQZ0bM3mEtLYFgCfCJJpCBEd
q5M3BZpfZjFYoVoeO8tSjChHbgYj+XGEjqqVTfg6fFZuGW513ozDsBxeehpEOBezXaehhobUdaHx
Bp/cYSAQSBIbcjmVh6yO7RNmX9iggcW1rd7dnu7pFk+i7ihOAsJ4X6vIGBkna5u1K4n6BqMzkGjg
V1mRL/AmPswsfxgNsWXrQx4EdfHo6NKPKkNcZsJ11js/Jc65DDDcyeF2DkmmpuKhNw4fBPm4Iy4Y
jHlB5jYC82vBbFuOkFoEcCXMxGGQ04tZ9TqST+Nap6N7ygLvJ+bkaeMU+DrqKHb2ScQZbbLy3u+c
VxonX4sSKZrVyC9GPLlXJsfL3AtXWn5Yr35pZ7u5zPIN4P+a9lQdPMqqeEvm/o5OnL0pXbeG8k5k
kldi8JW1CxkXqlA4u9Y5LhEio7XXoUlp5DpmT1ZpPBsxA8D1+UNM9eTRdmGKbaWbHJzqNgV5cLDC
gC46UvRGVedBLh4ro7yO4T6Lu5cqcT85O9xAgMx9lJ573DN7oihHGonC2YkypAolovX86+qMTo9y
m+koJEPY1rb5bJLieE1P4EMzP4nU3fqaom8jGF7UCRNgnSkmSZnDth/EfPHeK6Vv2lHFJ2XO9h4O
K2wt+LRL8bsIDS6djpwIRRmkgql4tKTcV3lm0bmTd5iux/u0yZYkXJASZsCzHNVVgoJ1QHSb/Vgv
/7qSzYHj90tOj1sGOm9acN+BrGGs1jO9DEAHbtoAQJaJYOoWsdYQg2tmuYxTwPnLQ+R4wY1XNqX/
62XGU5HdNWQSKIcHmLmcnxO2V2RE3i7bSL2cZ0Htr6szPEKf7HW5j5v4+6K8vsZsre1yNmrC7K7T
JwR4HgCGoEjsE8MQW/dQCDRkPy07risQSpvmdEKfAM/DYfPmENmdChcPJohCoIWomgIFQoAsonNV
TR2iuD7wxYw5ntPN1WMT3KaEN/gzOW2/qNAKt8WxFnDNKmUe10SG9UUSFlxFi15iZ0cHtwZ3Urra
GQFjk07iogZD7RyjhgyS1NN+/TUOH/bG6wv30MBW28uwIyXTn8KYdaVL7ZNU6ecUG3s7IeWHs9S6
/647plOiXe2BlsnJy3b2POZnJel4uIwotBbVDx6bHXB3RsJxAE5LQNKV6hGjObP/dU3txi/rKGcM
ELaHPOakCuORR4jxJNs6e8ym9xhtWFBM8bMS81PSUPmJxVSEn8+E6GkgByxhoGFL6zKUGAAYOJUq
yclqFRQNDLp0OIPMjO+hu/VohYubKem8a6yezXDwbvuR1HU6n+aD+2qbbYp6hA6T0Q/6xgiRXJcN
xDJNN3Yor9jbg0XGnGC5dHNt3Hhuxf1b0nsbZb+FUYpvpAKW5cXzeKtQMp1wL2MlsLx3pZeD7/Da
mLgMnGgO9paFCHRda0NbAYrDeYLktQiOAvxZjRkCgjg4H5H2HIDWW9Ujnse4hB64yoNDnDJiNFgT
AWDZx8xjYR8Hg5DyEvaC3WTlKV1eITczj2M0Sr9yPTiABt/UQcc5llpA7MtMOZOUlEEdOa5hTGwD
N3kAJEfKWHhLiKTaaTIgXuCQeuabFuvi0anTTytDO47SKcn1/ldA33pCX58IwQtcI5m/4QpRzHjN
iaCc5CxD0s8Ki1OoA16jzfC6s1NMpw6UMJOp+l0VPf5OBJp7CI49lqnpFd2YCRVovk5ERR7Wv31t
AhQA+IkZJFi0CCgNy5GYtsE4JFKSEdCFeIq0yd0r+l17yEDfCtftj3aQHK2ZeU7Wje0XAlB0nttF
TeAB0SLobW+zOh+EPA0qjrdGxHq97pNkgqtLD9kpHcWpyhvzxhYNgrh4OJVJHD3OFaHADdmOeWZj
KKjD7zowRILykpcuZS1JG6rrxMkxZZv0IqE6PojAiHwwaBBcUsIFIUzDpkFgStr63rNJUDUlguoA
GvLQxpafwKjZdGaeXMEqDeEjKhQLYR8TMNNxntctWzPeTA9NL81d9EzZsqFWOZLtgMlIOCsfnoL7
aya+vr6JDGek9dNxBaI70RLzu5xCLSQ+At7QphRehKvR1PcuQRBo4BTm9dYAoLRUzw5veQ/Z1Udz
OfucVqpTAXDzCsfz4szh1qKTVcxsbFFGblBRCJaipViJgkH4kmHmJrA87fbXul3N0SfW3pK5EgaG
vHVJ1J6mZL8uxLpnB9CYuru6YbVcs6uWNXU9+6NC+7Qw2t4WSywmWWP7Xy1WD9UUFiP02B6yCOGo
B3IEwCcS7rwUY44hXzx4p6DhsDeIlEODld+MBYblHsQTucacloPhft2DraapUS9ayXbdnMTU703Z
GYe5cU/o9zy/NfcoqutLoe6DVM9u14+IhOiG4xWzYH26Lg3XpCguZgBtyGuaGbdnU52Aj63vfoOP
yMeyhtrVsGGBJO3TMD2Y9EPvpEMUESO4dSFZuwfr417UndiBk99zZqWTNEREXtgbN6KMAi5R3+Wz
ug2WLaPtwmtWNoA0v66FDVCs5ByYxU+AZToNSHXv0m88iY5pZj86Ew/9hKs9I+4zLcgS6pr6ti/n
Z02m1Qny7yay+nMYaCht7NTPeR62rS3QWkvI+bmRl/56A6p42lQ9MgJDT6xdZvQ0eh3Ch424PK7l
LvM1at6pODSBztw9r2hU03xue5tetOEA6qAPzUuAWwYZS69OQ4O8u7IW3Azz6YbJMCTF93KGubEl
DQPMPl0NTL9p/mrPAu5y+DT19QXsePB1DNStMdlP9hh810I38gu6JwZ85QiPc9/bXwBIQDxtOtC5
AE12tOgC3SpvwThg9Zh4k0Ju2UCjfmMPXry3gXnvkZhsXOe7WVGxoiYLr0I+VRVmTw4eBxMq+6at
qk+RoMfLmcdsJ4esR6tvCavkaBY1YLUYs28NvX4vGozYs1OeOP2QuUAQop8z9iCuyfWtrq/9WmGF
QHK66bAbDuY+1sdiaxnfutah0V8k3W7FHWp5vRVxaUGYwf8dW3m5C1HDJZwckeDyKykc6hGb6WPa
qi0IJHXSGTejaxxfyOxsdrY0X2FrYOKz7HgPxdgzQ0rHnmRboEmCk9FEc4EX7TFvIPAAph03uvgh
KsrKKpgcBGbERZh9vk+cilQ3B8fLaFUvUZBH575EFpUFJDaWrnWg2ksXhskZfh7Tk/jGVB+FdUkR
7m8bk1/WlFNtxdFNY+lLjomhqgIO/olg6r74n3tmus1AYkARfkcQ+mmPfXNR3UjTFXwq74SHa2OB
gxjL/mwJdsBAAV7EV5h1ZK7broONDEsDKNONU2flviU3JbLDm8zUrJspdWjfcUwvjSDZFmJiKFLV
AKNmc94aKLfa5AuNi8+4KLD3TE0PhjYL0AMqICWL4SiUhMMBzvcy403KCU4Lljhp9xrGVO9bFE/U
c0pN27oWx8Gqeepq5UOEQKM2ULBaQ3dxcgnoHgR0x0Edelu7sePmW6IPu3HEYy6JNyFDU31zev3Z
XUY7HK0CihZ6/qc2JzvbXCItisgiWyjx2Cg587dwKOpZ2tt6jl4AER4gSU3HuUp9PIg/lLq36x43
iIYR37V5RnsSFY5WQzQj/ziHCXSsCv3iRK6xy5qowr+uELcXn5x2kwuOBL+O8yuR0gKznPpYYU1D
6m27pGw3o0767Jh5OOhT2hswfVNTcDuM6bvWeymFLoN2EQ1by4mBKgl+9sAH3vWtvORGdJv2tCBl
eRhDnIx0DDnMhy8D32WKGQAUNtzHTgFZbjlo2F9msRUkUUC0LM9q+AxAfzl1/QC0dptROKD6KGyo
G8kluoVXdWMYmn5D+/PR8bDpeKdoZpXosvnTHZdFuwtG6Hzi0fWIf86T9IQoAe900p3iCoWlG/1s
Kx1hHE0iE8IV0AgiT+yCpkGtez8GYX+tyJ7dur18KbGlA5fYi/SbECXNvNx769LgObQ6ulYyOAUZ
8ocUOju10lenZRlu5/FJl+a9x6YUZPEDBeatKsIfk2fDzxm8c9URQqOXpAkYqHDJF8Ri6er+LKNm
2wWISYpO8qFy8TwaMbzUzu9djk1jkl6DqPxk674idgnY54TDLtzkGxPurt1xr7KEjita/CQqHqI5
CpB3ezjLR6S5cHd2TqLjvDKb59Yr/FrwHYvUDnZZBh6DCBBrB/17k6qh2mKlQ39kVm8mKIU9Xe0l
mEs9Zjk656QetIVKRXhSSFUW2fK5H4LF5UGSnBoxQOMiCCQpf9FNHSSftgcrao6NxzqOfNbgU4v3
8LaY5M/OsYDtITPHKJd/hokJtA773a4QDYGiJkJpnuYA0RPgVqVrj0zbzjFw8At6+wm/H758s67v
SPM4zWHqYOahmindUqCGw6NHOmo6Z+6utTGiaMmrVZnI+oqSct0b2MQpE7JieplGeyJWMd2Vs+0c
yxzs/WggYkK5l3zWy1Imh5xtAOWS13bFHXebliyHV0oUI0acJTBCElM0rkfFElphIPEMD+eYTsQm
aCUssGzeBU3wlYk8EvFK+UmWGvuiRecb9dMlD2J0T4A1kS2Wr05nd0fK90/TxLFWxSyQjrnX40Ph
1t+LwTx7imiGOalOehMwauCsjIeqmGARjIc8GXoo7va8qbPwmpjuWZmss50rX4kH0Bm2KrjlZB/V
Bgoo6556YyAbAnskheTZcyNyJyfrlj4zSUW5TlEyDRggE3hOKTPuorqHW83pPcN8AhtSbc2RDb9u
yXQCvsTinX/afQu/EhE5vRoyL/NtB3l/z00kH7zTjimKftbo4TF1seV5cip2JV1DICYnzuDFTV+M
hJhziuLSlCxvLQZrMp9w1wtx6EXHMgg8JvQCHKF9/yMm5wlVVX/usZZvsvYLfWxMHu0R3lPCE8+R
O3FM3w57dIaqfjV5V5PQLM5uq/Kj7jpHrXxAOzkfjTz/dHtjV0zl2xSXT3WrPvH1kFVCKujZ1JaM
d4+VpDJ1EiN1g60oFeW+tj/obKqHwhXulgRdFzPioDDXxaADz/T6lkJdI0Atdt4yyYo2FOYXXeHm
le0n6oLv7eDhoDFqIqscpko2keMZ2XXbMdDay9BV03nMv3oqiC9BdNU9bFD0ief92JCmoKXf5zYL
dwIV/c4Jxm7rjO2B9OUR4qZB9HhidvheApYPtEb6NF2SKsElg+VqNAYO22J4YK8Mib0Wz40gUaR3
egqpTJwrlOAUw6wuNvPyKWxvSqlDW3T51AIIP9fdd8L5ksjpY5hfNb2SJ8wej1NwntEB7MWAJruF
1cPDooDbRumlozkwIBTwk1SHB3BxYU/eZJgNNrQxbjWbssbJTXDyms1kVTwz8khhBMJ5UO18YxNU
UGl5C24jnshHsZN9YOeE8unz3nXSkgtmbg0NMd0wkNhWEKOwwQ7jj5bz0NtXpweL0P9IovYjNO2H
Ke9NQtHlSwczaTfY/VvhXHKH9a1QHVFzGO+P5kQEQmjuxjrUfVniBnE8h+GWruNS3yTXorDKO08b
FnounmqnAQznUDNvzS+FEQCeZoqx0zSDrDIOVPuYxLidQBEGsBvb+pJlonu3ERq9SUQRCAmv2Sc5
KJyxcvRzGdU/SUebfRrF91lVjhfPcx/wK2HNrCFKDtqXpETkhxTts0ObhEg0xKqF96Vw5zfKpmsQ
m+l+lNWLPZAYlMUtuVB98VG7zUjJrhOdiVs2J7fJ7VDumVoqDnHvokWMB+eUwtHaDbX+Fneo+DS3
upUzEkKxw+aSkh9FewSqyVspT4FBlCBmVdbuUCcjOsEE8xaWGbYD2ZLKoffAkyk5SXSQqOqL9Agm
+32uzEfA3JQzAfVQSBOgCQWLFeu1GzbPfUObL3qMx+psU4CBuy93nP9JAKpgdcJ6w65eKlatYgEp
VRZGBoNzAoG0JLcF+ymhZA2ypEebl13HNM52KS8C5sJvUaROpMxvK5DCOFzumcl8NaKxPBeKorjE
QOSac42+F1+JRYjtLiFPm5mAUx8MOVi7qq/dp7kU4lxECoX18kem4NpdJKuH9R8y/fQeW2SLTUWO
javnJzeN5vv1J+sCFzn5Lw3JVzDNYAvZ983yH3XSk9FV2PUx7j3r3vJm+x6ld+hXRrMfSQXCEpi6
T/kQDTsiCgalKBVjhFXFBN/h1zlWT1niPPfWcy1/8QvVMu7OLM4DhjdSW51k0YkEQXBs6BduSXLZ
DzOBoL30VRzaJ3MqXyM393yWKnTcDqgCspIS9l94rXEJBGc51XeTPCRZOVyDTribJgeuIK2SR2LM
s5ORvNbtuAczkN97PTpZI50GH8l1c80t6f8afDNEBgiLIJwlaRrRn2fx6C3O4eqQEHi/S5pK7Flz
5Li49mfkR1OFKrIwPfsXrSCZPUSu/F+/1E7Zm7KgeFDiJhxh5v4wVNbgGzMVMZgfL+EiEiGJOmUA
HzPbLQlszGhAViX2cc4+WsILv7Ixrdqz5fifjRalTJBWvleiYML7mx8GY/7Wx3xrWnOc0t44RokN
I5+U7sOAJKMYL0k/Ct+awvEgwyUwxmGnbn6GtTKpnVzwxmNIBR9Np7klEzSvKPLyoFc3R1NJcXLg
W23gpXzMpsWO0dXNPmwpxIuO5dFOjPwm0vIOLXOQnRuHj29nerRXAMruzVoLN3rkNKQjfMFYLwl8
RYWXtu1XijeFX3EPzMdEdhNf83RSz3J84UDABAxcA4Os+BYw8U/o3OEeLfKrhrT9wWp5tte20pKl
mIThc6KcGkyzietdmedwNtFct95dWUXVwfHiD/ITx52WBgvAoSOwbnyRAbK2tWuC087ejhF+Gvzj
zNsCLyR9rrtd+/CTQ5yQUUTuae1HrF2fXCGYcIN4PNg2eY+I5DIiw/S7orE4Xgp1CiObAeDS0Tay
hkfYDIxrkxANwtkB046RHUsjHPkUQ/nrsQ0jzg6DTZTioGHjWJJeze417rwaQo17xznSvZ3ZxClG
FfW075GrM2XWLvXC5qBVDNtmq2RLCD49WuuXnNFhyJybZLqoDifgBpKnQOtTjP9t60eo+IjU4Pwf
DhPAhCQ6l+G4S5eHmcHceA9X6JWgsqfAkSSszxMAEVt+0vr258X2sw7qSrCifopmAIl57FMhsU8u
LVCJ1ZZzLOUNOr2fqJpAE1KZIyZhJE5QDoODhB098NxTquhSp11HDGkz8hRHjxIr3AafFVHgHVB/
odPGWL81dTO0NKaC8GPTfVE68b71ZsxaZcNLiN6vFLLj6uGLXv49IgY21RIVxUQjJe/TopuxjQmv
2zaqJ/JuESoWtF4PbuQhXQ/kcX0SyiF8xrIlzjWT0lZ1XygivWO7TPQ9rgf+6XBTovWGoYHA3BKN
6dOLHXfNTClAzg0ifRbcbQdnYqdIo4Gln1DPA3NDPZFzCwAVBSlOXL1U5OJOzHktvV52b+briAtQ
TpCIFsV1TKi2+9Ea+n3k6j1AeQiJqLuJbmiWR7xjG1q0Vranhl2I4a0OphuRzKMv9falyYuSaQJO
xDbSH2xmzacU9+CWsOX7FhXiRa/tOxv2h4TcAHVfi0h6gdI394qIlz5xvixtUTOqY+heNLs7E2OK
aqzPugWX5YzdhEOJLxIFgGLqMrpBrvqNOIiFRD/RD3tVs2leJxMfStMJ3MiLuIo+VLUp2hp40dLD
DkIlSPEpBZ4kW8GYMo5OP+HI1AR69zA9BlNR+pXGJhoXQ3ovlNPfweFikszq6yWxH9ubtffHRLfc
lDMb+gwgGSjIA9iHEW8Ru4H7HVPxdClMDIqFdG/qCjFUguqnHRyb5Tw/i0Vf6TZWTOVAoAtO3XYa
4ksL6ETKDDxGwePhSdKoltQzyFrdXEKohGHdWxkEvsZ5NAeapbKqfzaOQ+aOo12lVf9cH5puBL5R
h9VXevcvYZ89e0Pv7n69CbUH0QfA4L6uQzAdOCbtzr2LVI3KC+ZL9NikHrbTNHixa0x64FGMBe8U
biwEt8eRJsC2suwXS0LCE9pU+aTRl35rLbFbIxK1GE9hsMwyvYaCFFBJtI8yNluHyCCEWEwvC5mR
eyV+mMy1L54Tgm3JGohMcp8mtsfRjTM3h29xgAMoyOdxcSbBgq7L4EeR8MqtTe08QfwAbzO8WuX8
EDnmm0Hte+caqjvnANh/3SSapsYBMqeBSwpj6zKttOf4yWj7/NbJ659Wo45Kpt+GgtG37RmPDlmx
JwsIp09KEUaTVLq7xjbDe8T5PyVo90WqMM2w+WqEPjcyIs+0n4ejO7YgSUPtIzYq7F/SfEBnMkmL
/qQa0IxkGnZpmgNhXQLEatkmJ9W5t+tXCW0J/IkKJtQhKNoS14hZVeY2mWJ4jTSDj6JuX1PetQdD
yP1U5cAUOqTHkdJO0mKY30/27Zg02sXV5FtBQMX6FKDfEheSFF/NQjwN1PMVxoi7IMl+hD2MgKQ9
kxQw0Pes3rMae1sfE17beAyxRwR+uqU/tdwhrmafI+W1kdoAFegCBBikNCdQj3DTaTgmCsKStGlj
uTL52vbBTW4xoahISjNMPbmY3nldg3DbBqj35mknFiJjgpFxY6rxYx6Sz9KJrG2F4oqim7FzhDSD
rDdz3qwV3LqhEble75kOndKsuq5FSdFo+PYxZG7ADg0boh6JUjWRG8osb4+LfZbUdImuiQ2pVsGt
7k2fmNTCbzqv0ipFXAuldZlft4uyqz4NKfv7YWJU4tnAVWXwkNkkdVtYefDm9bsG+gh0W5xxXk5v
drHROpK+AiBFtRNBTHmfhmIvOwyYaVm84qIFAYY6Wrjg80sRfeswyyzXN27JLCz7cbfeq4wMjGPU
hSe7lAMz4exhXa7mRcoSWfkubzVjw+ijo/nBVD8X2SlkdILTrALSb8Yv6z7yS0CPMkr7biilnbVk
/jYjUKCgW/yVS2HgClnSYx/sa+6Z37yJnprudcchAzLW10o7BrV3Q28/PMca6WIaWfSHoI9+qk7f
1KqDNmrVd+D0krvO8T6ko5362H7SzIE33jYRvSYl4Buv6sj8CDuyWqSNSWAZlrhtwBiqZsUd7I4Z
M5WZHfTTs0pYcVdx6araE7r2JfIIMB/pysDbmcZrR7xTyFPG3syDhUHU9zg7x7QjgB9+T7XgY51P
dsvQvhzqnyPOwWGQ9D20+iYsiakhxPK+N7gGv1RDFBSFUQNubxZ0qGmAwO7raWfl2nAq9PDOC6PG
TzVYaZzu0ZwuojX2mPDglt61GF7MqbHQjpn4AWp8uRazSuhQwKAW+A0ybUaAi9S1XXhpXY9lqU0m
st6Wm9BZ9JsGz/5KMvUGUF+9H0qApKGDqWv558sWSF5fGdIAI55nu95Xh9LEr91A7VF/DDvNSqM7
c7gk8QUOz2KbKI79kpHNiS3ar6P8tKPMwRZ3tUc8uCHCXMyTZLiR4rL+jSFiKBCAPFhLiq6rGPIU
FXTBGefJ0WmmyIfQXgboJ8YiyTg3RfDujdKm3mQn+F/Uncd25Ei2Zf/lzVELWkzd4dqpyWAEJ1ih
CK2FAfj63mae3ZWZrzrfsFePKisiKBzC7Nq95+xDE4yxKE8k/abiHuv2QaytdkbFcY/O/M2Ki+AY
19qjPWIWjR1iAm1UcbYokoO60S54m6s3M5qx5EI3J83RbJd6a5gW8dFBd8prcwI0DWiRwfIZLCTu
bNZuVXpzb4BSifo7bEwRBsNc0NltUVg6FJAtFhMqYVzrffC1rsuXEc/FfeUhQ2v7Gc6VN9TbYSaB
Qec1zVgOwsJpgQfNWbdvnPp+iCzQJFxGZd1YW0rPRKfFUbTeRWMtBonCk8ixrNkDYDkTVR9vOxp/
obp7tTXwl2UEnM1qi1BJz+31ZaG78Vjxi44+4WGAldIwmlua6U6ehaqMxK3a0zGZlkW7B7V2Tifj
pKcktqlaowI9i1AG1WJD7pQMo1Pie4HSc4c9/4pfVFafPoYh3R6jvbqqRlFAWp6nBw91aS6D0UBt
U3tB5gBBh8TCsJezQ54jR17jiJTiqWf3PJtN856RY5EO7QeBIXeGPeW3LZfXm/RdJDA7hGD4Te2y
Ba6hxlUfbecmB7WbBZwVtRZjnVLOZAVNXIzF6FzoyuSueAlyW7sdcciANLeZZoGXjcWDOgXHY3Vo
nVyyH4MrfZzgwc+enJwUGG9oaNgSTh/29EbVG7nU5A8HcGssPH9qxyxPq5a5B7Wax1k3cj4P+nPZ
+ekhmsuLjeUZkFX1ok6nMxsYHcYInZDwo61V1N+Fxot+E9IS7mflw0WtXGofITzcOeg1U2pqWn7w
Svas3nK0IndwV1Tf6Rtbp7EFCdeP9NitFHidGRPINIxir5YDJc5l+TrorQ5jEX9wOzk//RhwoTae
2iz1tvMQDccRYknY1EJasw0blUZPvEQivuKJhMe9Vj6HZtiVc32ysLLhyWEQnpRon7KYIqSq/WWX
xj4jxjRG+xnH705gGSRYcjLuXMS4POvWgYS0+wy2pnqSdSg+Zs1vRRvrOYUjfDtqxVoNBQdulugu
t8E2iQiU9OOd8kOpm2AzbKVvvQtqz7ygoYo2JCNyZucVQ0Wo7cwO+i/R2O5Bs+i0eVFzIrv+2Wsh
iSWELEc9s0g/nT8MI7H2SgUrjddkofs7b3AYKFhw3YoiuCCDvW8G8Ha3i6lr2m5oTAAcLC+Zlw+k
3ZDiuAyMfpKs4J0HtB139Yfej9VR63XrriyysJECF6cgGFiqeu2UJE9nNP1dFUND0C3mQpUl7oLl
ZE20qqUloZAVsydP7epNdXMBdd+m0+d5PZDy3Ispa9EmtvK0CWJ723ZtekQfYW7mdP4SxEjviW9J
j2QQ5ShHKEeWSvwq6hbBpEOfD4gPykd3ORT5XH7Sl3eIHeS/qiV4ZA7JIhlQ/kZ99dsp8o2wmO0x
DFvIGvpRy09DuOtbkmGvdRHb4XVefEpHAFdD/129Yq4suuW+siJWT4X1XaHdupqxsLLw+bypF/2R
mhjhcEv8dJVhowGNp4Wdt4JP8fMFOp2x9VgLzjSOv3YgGwCB/Eafy+x35rsS53ktkS6HVgf7jozr
q2ZYRDHE3V0a+EQiGj9jjbyVbmS6o3b8lX7CZvYx+qULDVFSgTisatXdHHndxZrBCuvGVIRW4zwh
t33NBQzTeCaCoUQGg1wXgc/QFY843n8yhCnu67aL9nVZbBiuQLcNmreON3YvujpgFG+EuWud7UFr
drlvZEedI+omtoyfmZvRMEIHTcXn5WEBUpozMM5EMuadexEFiK9srJy5+wl8Dl6tKHa9W7Cb1xE9
Zyn/lorM26Lh6KT39XO3dSPjq10wsqGd54amx8gLtKYRCprjnBfpjSUzc6lSNwI89QMzRh5/ZD6R
lMXNG0GzNZy6nGWCxA2pEq5K6cOSAk1/7vb9xBgiyXNxhLmYy1iPQmqY4wFSgIgKP5zsn+UcBQ+a
OdCM4cgyjMYGJhiz/bn0D/Rt3W01cj67HRfr7o9CownSXw6hto919oEEZN5MSQ68qPrVJqNH3ZYU
257EgQszqzBY++FpGdZvmqWxWQd0pEyAfY41Ji8DIT517YOr4sytmf3eKhhjplJBELgV0ySjfC6S
Qd+O1mDvW7v4CASOjZW8YdskoB22/d041rsxL/lYI3wTgQqUTnpzGEpYcqMhrta8+Oe1Xb72dZ3c
UZKQx4vmp4VTesYs5ZO+loOlszp0bCLb90jIL+XibutVDKFl0m212JvamfNVBx2c9NynJcGhU3hP
i+GQgOlO02E1xbPJgnzfl3wIIyXtiZunZfHMiRLhDN3Hnrj6gVMz0lQzajlJM1dd8nXYWlSL5wyO
SZ+FAXZAFiEWVlbXa9NDnhtPpJXEj3g9Xeeuatb21KJEIy9EA5duoSpwQBcamhOcbzpTpflHToXw
cJr14OS0UXquGUpoNvJFkI50Hs1dxxbKiZURCzMr5IBLIBcZKrU5H9EweQOSInM561xGgnAN/xyh
rjkDJNxqeCDPredXVzOoceRQ4QzW/KJHg/7A5WyYzJlEYiLjAA8j8HVM/gepacUpmdliefxA6qX+
3VizaftzfIa6czf0QQl/Zoh3pOCdogYYLgN4gedAmt9kEdVVXX92OItv3YEU2UyelhPn+0xT466l
GU3uBrGSgUCVXUFKVF8T0LU4dTECYfXUzMT0rEgo29L7uDXI+ugX0bmHFKHSRZXDgz+dkWdq0AHR
VayihErptkiZEoa1URP/CqJHhILlSUkIKz8WFzBP6bWdgcPqy3xodPJsCUX5Wpg4BDIEQoEZ/TD0
BqPXYhwXz/nM/NS6qNPmvJoPXVN7j6XW7jt9xGORIaCOg/hh+GJXVvuoniKrh+VR6OR4GQP6TS+q
snPhNZh4aFZWXzDXfiCV8F7gJrJSTuWJFkp/THu6CnPzW6svguRJNPA5ZGLajLaPLN6zbeSZ6NL2
XTo4NDsCB+AB2S7LeJ6RM9fabKERqsEdy+e1K5kIW9kdcZR0UGPz1yiNzmQcfi0nqw0RfJjhOJLE
mYLQrHPzCfMPpwgET2otSoco1L0YNkRAAt1k2qSUU31RtkboCTdKzK0q1REnMFlQ8Vtvt/elY+b3
6kIn4xjhFZm+BTlAqxIo9FWM8VaRJdskDS4NJcpWi9KXunUfIPh+8W3GKY6GREj2IdPZ6Q5MjF6U
tTfFORQMHGbR7R9U61o3CI/Pq5NfD/RzXW3eqnquSlH+ooilMaj6SQFSBYZJhxTSA33kYr3EDvNa
I29upsShXTPOA4BKIgA7Z6tgSKDDHCoKUoKxz2F1tzNMHMZykpMSi6zRjYOL+xQ5KM/UEqs+bj7o
55n54G6xNP0Y6M4OuVceYjAgwDSYyjvafl9aLSAGlhoE9adAkUBQPfyj7L7qm7cVClMTjUebX/eM
Uug9mWVJzxlqN0Rx8mBav9xyMs9pXfwUxZqjy2JMERk/ULO1t1teelm27wT5C7SSiZ8kuixj2Bdq
dON24/jdLJHLq/IuH4kYDAzIrGgoiSa3g/jOievzIoKKHAjOpmufXLEX+sw+GsQqq/4Q9c9OzbUz
ZU8QId5HamCGo4091YN1nPyu2qqzCV7Fbe2Tr5xIwVXeMZCSregIXeS2QNh2BChes69sMUF8U4vL
IJ9XWr8jfx4jhJZH8jr/qvDh/C82jteSbE8WdV6WvsSsrOz4Zuo5pzwHBQjQ89xkNzdGj05wo3dV
IENtqlAHu7gLyBjauRqwbBFd1QVAUJDeq//qJt0ixpHzzoTq3pXBwujkX4LRy+HrJlcvEvbFJTTy
ouoATgT1pUF7tCV1E9B3PZVnFLuXPM8RhqvnoZ2sUFWgSB5DwxwXDvrjCgHQra+rXd+beL0OGp4Y
5s68I4G3vnQj6AGjOhueSes4IwBbzUzUFhuRCXlP7JjOMCVzCLAYfvFKTtRDpTjlyXStfaREicS0
R4gz24GSJmjQ/DReGqr2QFCwioB+3NJya9HsMd1z3C5npeY9qxIoUKoMRPpwDVLIjPOqX60hZ6Lo
mJSgKH+c9aOeg9DDA/gNHOomhUm9ZXyWHUUQgYysTtlgQFHIUkYntAG280guoe/Mv/04Rh3Jc1QF
urWN5tV7aqS03WCPzESbAIhjG4nEulxm2zo0RdoTSb/OYRTY3RXJe6jKeyJ3kqPlMatLvfWoegVT
5xgP2N8emfoHG3Xlp8hkdDrJqGuiZoAZpfspQUjTTuDdZnusL6gS0vuVYxuSERRlc2XZp0hYv1WN
pbV6dRhn8oobvesxww/5PgWqrtqISQDnyFmb5YGXm7wbz7ydaNph/MIQsT8yavhAUEIMinRm5vjp
dw7zOQTbM3rXmuXEHAd9nyTOJR46dFc1giKS4NuJz+OOB+XrcOv4J31O8y0H+my2JH56JM5vrSnl
pKWvC/13crjNtT+3kQtbgMlLqmWPqkExjdrwCDbsoZkHM4QfCa561oiy0Ozx4q0U4sr7twRjhbW+
3fRt4FxQNMLVSwjkli6Rkr7YUWTpFEYLc4e0ItHJTFKkTfStiAS696minHUw3wKSIMpdO3psWJIV
whJm7dTfeOVnQP5tphc96dcY0Mgt1c7+iDU/6bax0H3awU9WNsRotumK1XPLHzAPMYP42Ec5wyFj
xgdCA6FKY++Spnr2bMfC3/eyT9SX3ZdAY10ee/EjNgi+glkDVg4hOYLqEtZUrBWhLVydoRcz/q43
aEhSau21uXhN+uoXI0mwWvpy9EgLHQQ3pp4FCRQ2indIc7j/8+1aacG1Sn40cXfoPN4a9l39pe5K
/YVghLmkoaU3fbAZg5iiq9dnqGjBqwPl7JwPFGe1jlCBqQpQlIB2sbCwyVGid9e5yr4r50DTcwck
X6Q1EydUfxRjzUa23uqXTjfj+4RWOsNUlmBZl0qY/IDdGzEbFmJiVqC8exzspCadzBntnDktZ7B+
+ejF+prCfBvc4MOlWN0g1gI6GxVfZ5Im0FJNAFjd8UPE9XCKp0TsnaQH2kzFzYXYuCUJANrKyc+c
LRqCmoaJX4ezOjTEuSt/mVibZKu7DBDNuPOvRDHLrCRrW7t+OFf+galJxtlpAZRXOOKSDoaHaDh7
SqoseCh/wPWtNzlhb6nNbMMCFD2ObnRJX8tuGU+NlvJi5Mgi7II8b2BVXxO7qfe4ZT6joJt3daEj
lOIW2f7FzCY9dIO4+sT54hzpF/tXTEMh6UAvXSXEoSUnwTU974UAx/bE4P1O7att33iXQvcfmUrF
d7QRAAl4Hcnfc8DQzDWP/aqfe5Biz+qhq8RSEcLnv5fMbK+dlwAUDYwmBOtphKBYUg5xVcgibmEQ
ija5FL0nBf0FMn8PhbfcI+zlE5f62VrcLDSo5HZgjNddx3TmiTDo1aVWmPN3hJs/EYD0DxMa/SYm
dc0Db71dRy3lPMjpM9F2KNMw5RhNv2n0kSaukFAeua6B4IQ3ni1o7GX5bbSofK1qJZudXq86njou
I765ZuIH+aGlAsEvYGfN2Uf161S69WYXxkexNC8Z7okD3p50R9sq2ESZqA+xVRiIhU2MpH3xxZhN
YsRbhk6t+VNP7Ow4mMPMd2n2PTjJR+bS5lM3mcwoSX+xhfcRa/5ZIR6yxr5UHa2QlRUWhTV6RhJX
OkxtFuE9q3uue6RX8VIRKcaHPWl6ieFp0T0oZwtwD/pc6s3BQsbUJmMiBVlhTaz4IVuNn8YgUDLm
iBu6hQc5dliPXNpWCVNuVYlUHZJjbzySP1OcTD34mTsLQl5bvPiwzGzU2qoA7ZL+3W+97jzaE8I/
ZB58XfeUW7UgYk5G4jJ7WEi82fCYAkkZ2d+MwesvHJCeJmDEB5esI9puRNgDjqcBiFHi6K2Iyg3M
3jtM+vnFESRqG7NLpk1VdtdsiZ7Tky3rrs4r2zN3FVc58ed4FgTyZNN/8sbvKJBqgk0ma5eR5+P6
zCrzAdiEnIYpEFNVNG9NhP00Y3MlkMfsOaSyNEWZR7cnJ7qaz82QEfFY+VoE/nxaRzgLNlICD2Tg
bsmcOXRJ9t7Z08Bv6ovuqMU5Ckbg2ztUvhgdGjr1RWNPD9rUkHLkeN/VKNCyst8eYs9z7kxvaiCg
CV7D0eibK6tmWA+8eASMoZ/QSNL0XPOkct57OCWMlbVxZxAXHEc4efHo1byH8Q/b68l7sKDcqaZd
lRo0IZ3pUxAZqjFNgIYMInOpLAMf8N6EiHUGCt4eGmeFg2Cx9Ldt+VDZpnewmupZuegNbOLqwOmS
Q+nSPXvOmOXL7ayzmoOQ00ErZXBaLoW1x0typTmLp0hatlkp0TswZTXYSI5NTohlnYvqPKDcZmCN
enXIvgZZUUAyxpFdDT/Vl5Xm8g6fTj/XlLdl3kf3lQWhaYpNY++203SH/lD/ATQCCP3A/LmteFLw
2c+Jy3He7sYvAufDFjrmC8E3CV77ioWDwB670AtMgeMfp+7ZpD53I7vdDoEX6o2FWHbElp0v/Uth
OaSljICgxbC6W5SglxoN/12U0H4WszFzeg0PETP9O+yt3JC2cS59719zhiF3BOvZ24QAiLAkEPyQ
6DN+Tbk7Y3Ibn4zy4FfjuSfa4eLUwrowNoSKWCcvraZdI4seTlfSkLPHcXhcHD56F8Fkjp3nqIdb
0pkdAe3ZxHTGnXsaacg0O2vhlURs8OO2z6GwxvTfionZAPIKiG+3/aha++kwy2/J3j0yz4ftnTH2
Ekh/dnO0Bg/rYmwtqXiyeWutnKghh0XlqIHzCSEirTsFgvD1J0XeAJbinhCs0rVaBhsCRZaF7oxi
syriAjHixmsxohU6AnkmWvlJz7F3JQGeDJjg7VFCrd36vUEaVHmR/sxtuyk+phkKo603Z0MbXrvJ
x87BpoUnGYa+z7hq+dr5w/Lg692zqpQj+vbbKQIMGWtxc8gj4e1HsHy7ZEW1lCefANwmZOJWvatx
TOzthRhm7cM2odIW2JoYcTK9+q9/0/r+A2DM+O/MGdScJoYOuHo8kYqd8iegEEALMXds8FuT4GHK
MZt6vO2su7ISNT4Xqhdydulum/QqxeAi7lj09OCJ1bjUN8bV/zsa4/9HlEVJyfq/UxZ3hIpW6fc/
UxblF9woi6b/L7Y1BBK2QxyBxBr91x+QRdP4l0+/zwuoSv3AQb3+b8Zi8C/XDSx02wYcKdM3+KKe
2ESJX/T+5RgccgPHU9+Nv/rfdMk/HqgbQhO9yH94wExJpPo31Ah8oMcoGBSR4QARYlH+G3FpTdYM
UHVshIqjrsIsmwnlog6VTuX2zDanvB5ZKqlwv3t3frM7/12RpIOe0Jxqch4WJlKQaYJ6h2mouIVv
KBK6UW7M0h9u52vbzU+EA02nai2ukU0tBzUOuZpM0vzT1f9PH+qvb42HosahQ+7aHmgk1/c8ie37
01szAUvPcHhRzMNZuSGf29l/if1oDGfNhmKDnn8x9QipQASKBDKBClfM0uQU1MRb6XbyDU5adMbi
/rm25ju+hx7hG6LgIa6Osd49dB65xP/8e4Nj/G93g1/dtg3PADrLTf4bYkp4QyvIldXDbNa/mM20
MEyhZWQnfAyVs+loPYj9KEBrRtfOgimkG99Wx8sOU+xrYVt9urWBLE2ftq2mu5vaSF8Kcur2E6uz
hHQ4OxVTqCIXZD714s3rlnCInT8n9bZsWm0f1828yboV69xkxHsPcdhGS5JhK6lMuY1Sp8IRs1Xf
1mmhrLTDsO5VvJIr9OYI3xjHK3Mnr56Ju64ab1eQ9zGjkcLA6HagiaLtJLEypjUxe2yFftTN5jUC
p7KvYtnIiwoMiKz+bo+PIdcD6GVoMDZm27GrQvTbpBMGiL7ynoMmALMxO79TA4JVgsj89rMhD4UV
I+otl5vfdQFsHYzxAXmW/AfNundlAOtsVr/zKf+WyNlnB1NlIf2cIXSD9VjmF+NG9SuEy21TvptM
lAHsQgpqGABIdK6a26qQsq5vGo6JDM9W5uQohT+nbOct2uvafZm+V4JihTL7wnio3cfG8MXHD6ci
oxmbmBPG0ytxqRr8EWJrUF3ABO5KRtcyNyEhvA/fSYHCOVsERQJs7zKaXvRV+0iQEANQ8X6r25DR
YKZSZGiXRMQOoIm6+Hnw1LG+bILEmw76kCLClT8ww82xi6h0e5mzVtjac4V5JZr8GMGgjOiQty+T
sfUryUNaYJErnXTNpehgOwsjXHSolFUw/VQRYV7Fn/bmOzZxUif7Ur84MtfAt7JTvK4/rV5D8QlH
Y65hhS6CQzKnZyjwQh7/ZP9x0Dseqrl8w678RyBBpmONsg3rp7p/vpn9gM7/Y3F4EYKRI1Se7FRw
gYo+NzvacC3ZfUT7IuBuzQZT6PRWegXR0RMDZ1LNt8S1BDAi8zOhjD9TN35NZRiFiFD9cZgiGZd1
SEWW6COyaLrzKnpQ75Mv5uzT5RKcG5Kp4rG2hv7S1dWGYL1XNxvO6lnGNyuy6j6YFihQkriazKIP
CSHIbq9vmjV9qF7MwT3GdCoPwLz5MA2S66wjINxqfR7Zip8exM42taKrl/m/1CMx1IAoEG3dvj4z
V//AxJpBJsoRsiXkItcY/O2YFuEto1iGZtfj995GB925EF/Us9r3QN788fHf/0Y9vZkM04jzjnZi
zAuvbj7ZmvVOQ3e4cU+cwjDoaWThNfQViFkHxD2Mdkjf4zEF37NhOuUgasRA0MWk5rgGy0+arAuJ
LdS88tarD67+q0B3zlyyGQnvCu7UYhTJa6CiNdSPVp9M/bOOTsA2nyJc6CmsN5kLq5tG+gTxF9kx
USt16zyvEq9Prkno6gSpZxZEPkByw079c/WtSRTJpPJh5OcGr6tzkBlSHAMXWveRtini8pcWd6+j
1fLHaY52delOnvwQVoO4biZZlJE9/1dnaYbfYgI+mslp84CjyjjABOtA7BCmGMcx7G4ewaAYLchK
/o/IyN4XuMo7Ub/Fw0JDSb7TriEbC4L+J3omEokJSNzFxY+q0PaVRlIRp6tkk3bkR5htgG4KvxtB
rofF1TE3E3Es8BtuF8ZwcN6thDqYyREb6sa13B0jhBrUruzq64i8RaH54BMPhVO5d1i4VH7C7NHi
mmmD5nLJ8ALvOmb+o0qztYLpe46jvZDTyejdjbizKqWkGPM3a11eaVNO2xJ37Du9s+4EtTLi2VkO
depUZAd6BpY7MnjDKFmah7xmRcn6SyXfRHQixBYbvXFVv57R9achjj9Tl0GahaFhHFBD2In44qZv
WYvNqpqzgHn4cMv7aSURWKC+ox/MEGYuVnLCENuynExGj2xEk5g1X99PqBulIIOFyyUZOpqGdZOt
7XuFIvzg1QzVvAK6V8Hr6ZQGhj+N9Fr14bXm0GiSDyRvUlOI7AgaAVqXejwRHIxBFsDFqFmHuL4y
fpigNChjbQ1fhAwQni6VNKOCfxTRr7cdvL7t/NiA9w1lC66T6+/sef4BXe5j2WsYgEf3vup40ppx
RQZbLeZzJdI728bVJbcqglaKjWlqR/VmqI1LTOsMvx3fKxub/LkzJc9GKRIxRusbUieCyNx7MgrH
5K3dR65xt64EvrqxoF9W4J1C5DnJoJMGRBLmTfw9FdlJrNrr/jvN1S7sE9xvUua8mhiVbslewQqL
hg1uO+IzOHXteHBH0Ey0xI5Zh5nBc+GHLBq3fShQ9NGtTOmc9eZj4tzx/ra3XJCpdPHjuslpbLyK
Vwa5kXyRGrfMTnADvY1KiM0Ca9gVtvvKsJCYnmXSj6YcYst/6vWBt8mIpjN82zgLHCl6673rTbue
1dNVtMtDnYmd3r4vViSOC029nebTHXKMXTsvRyvD395N6Kw641MtTxq69U0lYnwJG8/gnsO0tTZg
QDB69uhLrYacnZmBxFZFrWr5QMutgWRmco/kPdBeRV61O0Zcvb3SVIrrFbID2ylGsZZ+y0diEE1t
ZI44zSmIRt4ztgmd2MipLl9HuQn2NrlUrd9nl541v0a/SyDSfFEpp3PeGNvUL591O3vOZ/ddXYja
dRDhLsab2vs0MjTgMxEpOT3ipmdZLbjAkY2URLSo7dSVrCIk/G6X7AmGkh5pfdgOqKmQzs9fG3Pa
G2N7xMuPLYYPxaPeHwzYgRgBVpvbZ2zbgvuSlpw2bb+DvlXyDHpE73Yyw1x+DUv8gAI2v10WBIRI
y8HKOQlGCVmFuZ73msrQr7wFp5Ikclbv8uiXFiP+znBIi+K7TA0qBKStNzWkfAnVfyUJgZ1eYGKH
kI+FELyrpP0c62BlqXW7E6Zyio/Mwg/SdhWCKGvcV6Y/hU2mP3p1N13Q2Ff+q9oFVUxK6llvcf+S
uncqFtSTpSE0DxJrUnQoOUOtqvOowP3ljbBs5jU5Enn1Y9T+KeRao1JuaqRvBVY+x7O2ZYw1b8B1
2M+Ez6gnzMlRyWED6EFOvPRiuW/97kfrI4uPeL4cTRCcLHJcbM861F8UCi4ROagioCFQ2ovuZBtM
qMs0/Ux7NGdzAVORC2UyeN5aWXoXr6zN6qkY5TUQo/sp8mC5hdaqpcSpoAJa3XO/spvPxMrzkM+P
rf1rSdAzqM/QJtb3wUr3vcvSplYr8mGGG6XaKEyC1SjwErmoNz9ju8BULYs9S1Ui7MSjhG+oTUIt
+p1eXOCiswLTFgvV2oUGd91HtZToDCUpStw/4a3f/BR9ItoZ8sJqDkBtC9NotM/L6r+qLD6SzLP/
4cBlSSj/n0+/ls44Ar8qiZwWCQh/z59JqsBm9EqURj/al6asSvwMiKAJ3pAXcK8F6znP8b3G1kXV
xU0yPuXkVm/7gbke4evrQaXuCIMN2wGi0GvanelRM0eOKI+cKID1jMgoHX8jtKkNleTVGopDDh9x
m6fGC6/AFAbBr4l1+wAJ9psqL1dQdf98uLT+yqqXh2LX8UzDMokW8QCA/41NLXyRZ7gc0h3qs2hj
eBO+xwdrkW9sOV5qRi87ACm7OovuMTITQtKx1JsGwji1Mqm9VD5tbkmQXOlL2SY4FCTicu/IJKCM
EJmF/yvXaHzXxsY+MqfsTn4Bai4LMEOpe00vYtnS734xCRkVvvn5z5/T/CtOWH1OBny0THyIwrSf
/wa1DzjbODCEEdQsvJZJSQCdFnMGVMo/rRFEMSQaZ155XzhTcMxhIWJEH21iW3tU9VGuo//tm4xU
djlpLSXgJe66E/B5tgxMAmrJI575RLW5BUpTADEFIiSvzD9/GuuvoOc/Pg1QCfRGgWu7qkH4p1aG
W1ElryshYnkVDqnzOdoDaC4Ta1QMWygW8aPRkXKp9/guMRAhipdn/0b3T6RpEaS4FA+pLt5KDcmC
eivV8lBogTi6QQt3zvwGXCD09XKhPIzbvRyeZP3gbBxBkI8RzOzFVLQDzeUQbZG6qIpy2dqHKfn5
zx9X9rX++kIaPJ6GY9P0IkXE9/9288Sgr5wkc/cmlMePOoTJxEazsLthtSQe25w4miXTfjbOS5C/
CC1eNszv6p1RaF/++bexvL/nU7EwsEDoukNAQsAtkOvHn66+SHUviGXGauAavxg/J4d01ajYG1mL
RkQ74teQU5R5IXWzTUgHhba9b6vY3REN9RjoRsEUzrhf44j+wKAzc/fhCEf5fIpsMuISmy+c+jt1
hIvy9KPPKCWJWrxy3KMKkRsRJzi/g4ekyoyplRN9YBztIZOplk2DSH0c142q0VXVpCHmOHnR+GTD
1mTfYd/MRH/QHVATpk4THdMdXlS+s3otfLoUGCX1jpa4CkaMmW3LYEIAKI7/Pbc5T6XBtKcln2xb
eZSUdW+W5Vg/4s++mp95oi63M+Ng7Shsfqj9EM5FRhOF9lCHO7efwU7FLks+ycdSSq+eoy5l029n
zoeBQSyiWMg771dxiLCZnVWPUV8FfkKSieUZVx3WycR8jmr2dYAAm7wAiZS1yOuHaWm3AiNXQ35j
oem72WL/pnciD80yOzTiNwFBSVoja1gsIMNqXbtn5HAWYLmp//sv6kCj+iPkDNyvGRW5CrAjrpF6
QKS/49y9Arn7ZjkIgHMPr3mfxbAsAhOmcoT4zZmGQ167zNRMnIhD8ha7B0xa4lZKzrWxK0b7R0Wf
+FoShHvtyvSxi3F7QrRBJpw/4+xBe0J25P260DKrV1wSskUDyvYT/1yowy8SnXNOCjsJTZ99WSVs
xs0CD0jQousS7bWkZJ6M9TU2qaTk3aJwnY6QVDTmjOxNSn3Sgzw8LNpJS9FdMaAmjlMT+6nHb2BT
V28jvaeUfVSxoYarQCc1aTBQTxvi5+TaWAxIx+uELDQTEP+G4cUXtca6MwBTlH6/1FKUewu9Ga29
FSFGxBL5u+xoZ/W4uKF0sXH2HobASG+fYi199VIQgRbiPhLdSJL3vOU5XhbvbDjjtiXTF+sjwZHC
AYcpVdwI0Un6YzzaGwiT1Ootak4+K70r9WGHHsduOsu41mA+O/7kX+1fqtBJNXT1hFuoOlCVrQs6
rZ6NEbLSJauSZ6ULU+e4QkdWzEJjd0Cx5qWmWEPzXJTrwRgwDo6+d1ILq5sMDw3lLd4QGsYIlEDp
yQakhpieUjXhp9W+eQBsCS+CdkY+pwCrouk01u1LkOT2PrI428ddhoVMPvODrd1nyOy2av/VfFjr
DXrbpayis0g6hCh48CYj/122q4YrWxjXaDXh62I1AODBreHQrZVsWZ4d30G3g+hBqI5KZzS63Nro
cxupk6tOS51I1YzuIQtLDKdoPwbhmJCY26QXWkExtAF8Ol7PRB8XKV8qN9gqAqBQt5TUsudw64bG
1BIYKd6Ndkg2Kxwnpt0WZBJUPCuwDF76jIKJUrHZN0bwxhkQOi3H8ToLnpraWTHHRwiWoeOpin8s
WCHKlFbmgAXCadCP9ENWnph3HbQSNZjbzVzdQOPbOY+EszEtpjmvOn92J1o53h/pFgdniNlUA3aF
MlRLePn5/XMfQ2aQANVugiA4+3IPB4RZbXGSXPXVewC4/Gg71adq1wFrGXYjW1/sd9BoXOlvm07q
owu5SsDzqghacg6GTthfHc23pwusn3Hpx8f+xxQ9+ln3I5VlCdP/9zkfjuqpVZWhemOQP9Jw56Cx
cc3Z3gvNOPqOa1zVgYok4a8gGdeD2To/xnX6nyJMDJVR8pea2JDzpoDayfcBDv195GhVODDNCvjA
4unGtbKRnvlpWMtD3lC7f8whbLnlmEV0xcgWC/N2MqsggYMRg2xjF4l+jXYsZTXtanh87Oc8zD4J
fYeaRRqm752bwuExh5wH6r7lAHuVK3enwV1akuaqWjAoLZAPSzd8YFDx9OQ9ufWbetHw18ObCbby
IEcPCkE2h9pRtq1Hb+pOeOm3UeZjCpV3xdPwjZRzszFag4ddRkR78j5rfnEw5jnaqONSZeGtBR2C
lrnZGYC8TMBsW9t81/PZuAU0zED6PRfBpGHUd7MhXvAFvQWp/6YONlZFfwVxwR/dVnWWmWmbhA4D
XOHDodZswo6Rpt15ZnL0CCcYCZinU6IdTE4UYYf1HZdDKLcoeTVsoX2NU1/chhH/568uBr3LveoM
B0VLEJYH5l92WYkbtvCgauSS8C6mrU07R8LXssP/Yu88liNHsi79KmO9Rxu0WPRiQksyGNS5gWUm
SWit8fTzubNtqor9Z6VNr2fRZV2VyWAEAnC/fu8531FFkcgxkRQay2ivf18naf9RpHLLOGJ9sC0K
IVLj/lom4ehFyp0GDnBQJj6yS6Wn0b2Dd1Gc7uS9k7r9t16dfiodKEq/i4/kMoiTEStk5NO0qPt0
/5u39Z/Vm6GqBv1YslpcR/sa2IL7asTt0kMkZSxDuq2yBvH6YFojnTx5p4hDMuUoGRvId5oKcgAc
s+4300hOV/9R1Boq8ZWaaTPjxbf7pYr0Qpe8VWEgqDX4L1ly1mMsGuoQvhRRvchYjray6kBQyTmq
8YJF3iEg9jr2OewdfZCEy8HSgPAwDhIZvvJvz6O2N3QXIK+dI+N+UxSUzJOVfMvUOVyk3B/aIxCS
dTMsK3149R26wMpEg6AOfGZP5dXu9EcOrrRmzrimueucAjUSIHODKM7WZXcC9XzsM628QSgeCWMc
5L8LmLv8iDwR/Im66zua4aMyQK21IutAEOljp6msuDlymNhR+Ak6BPKJnUSrNK44BA/0CyqNFn0E
uXDjDT8mp7XRP09PY2Y8usErYpzgc2LRF6Vw4sXXEXTLDmsTHV7eGC3Cp7YTgsnCeB3pYHye35x8
mzZsTIOYKWu4FPLRpNsvHo1RQOmSENRAGk3XaqC7xfn1AVUSqH5xZOqmMRSbL8hbF+2bx/YNLdJa
GZW60VT1nYrjFIEtgZdBn7WptvwHajwNmL0cURGTUq2p1T7ntLZrWFvnpI/0w+XaUEbBgxU2r2lu
3snT4+cjWvY/pkL7LpoctHzfFWJaxaMrK0A5PvVIZg9GVtmRnpviY1NVnM/2s3yqgpAkxFOh8kzJ
x04c/IRqlD4sBb48b6tizRvQ0aMyXvcUKvjB2KjFb4ttElqxEsT1rqXD0w5QucUDKSeJ8m039rCO
awvNGamwy6Yyb+T765zghzWZdDdYqcS4s3G9/DfNGf3rMNzQRBCUg2rCkrlvX4bhoH6Duc/Q3wZi
OmDZ8cucfIPA9xyL28YQ35D8auVWIce1BPn8u/8l32Uwh+/6aJ0wrbhPAHT/Wq/0HtxmIB3Pf7/q
/IeigrftoOcQ+WqaicP2S8CaT2ieqgy9AeqcgA95MNIb8p5r8v+8GvKL03GAlFMiq7tOrTi4i81V
F2clvTWvelfO69DxH+QTU8790bP8evPZmqTN6uCPXVhilbA43bTecFua+SM6srUceDLn/F0X4n9Y
4E2xstu6wVTANC3xVf3pHAxiKO9sC3ieHAUnKSV6qNkXTAy0Tgb81omJJ0y2t5vc2g6jwNBp5gUC
OeMPMXdRJv2xoeD6jUDKEFfzr9WKaZOBpbG8uiZdvC/6FScVYVzJYK8Cv3g0mU/NE8++58pJMzgm
3A03LRP0uKcBIs+bccxAIxG6A4qFeWChJU0Fro2h7TPmstv0Q5yf5AYhGyZyGlg6zd0QxsZ6El1t
WQrK7rNmqZSC8P4bxBy/i8fm8n79dPTraIbQzRYNIGxpf73u0IIIAKZjzpw+teG414zKCqIGZp+R
vjZ96AMHO4fRjoo7EVnwto2cO7sBMZMkh6DOs/thfLSd4tFtPe9YiKwDpH87tS8wTVqqeZT/CIAa
MZdfcTgjoygOv2XwJW+1aqWV9XSqzI2qlid46tZBBYHROTeODeSksr2fSko4Dtaja9ozBNYIa7KT
aW2ewSqFGy5VDDqWp0zL7F0UwBX0yXrp2W15z367QJ9hLfteqZemEsz7hhbBrPXdOjASztIDAxLm
Cw+FdWauzRRyZJ/D1LxKJ017UJOzp7Vcd6Wed60z3Hqm6DSrrXfC/LvG4OSfCiCLS0+J6VBWyptm
9XemnQcEpEbHmkCLHVYTZwXOp9Yna6G4VbyflOQM0S5YaWkx8q7IW+ZErq6qDqk59AbsXYmyopd5
4Ni9TVTlUCvprsbK2A9PmTttW7qKkXeNzBraFERxx2cfmm+TJjm3dEG1lY+MRYDkoiB/MwJ4X2b3
MbP4ooReZR6t5jAsBYNngNP+4SrKQxy4t2G3dgZuTQOcBBtKEJsEvzgMAIsQLxB3IAkd6HcWTdre
5cQwoAYYFyFOGEY+8BWVUz4Zt02U7iLwMfZqrnV6N4RjxPFuSqdDpvxss32VEeCK2PybCx90AW5q
BTjwhSH2BmrjMwIEL1xNjwYRBDYNM6AI2X2DWybWNELVocbDI4vcEJ2uvi5LBKuFc66P+kdnGTfq
aHM2Ly/hCKrBRcBf73irC1U7ozyuKOtz+62K+zOcTbublxstYyiYmIvzFJ+98mWgtYzk27jxFWDH
pCg640ZcxzR46ttsNdjFPqfen128H1r/4Qwlc9uTgxlBnx3S34RcVN+ZMBcXYYTz2ESRL3BW8H35
jfjauX3zx6TeZkel8NbqEKwo2t36Bk3vCb3ozYThM+x6AWdbeImy4xKDh0Gf5ANtzXlJzUYT3zKX
0lK8tGNEieZ456DKTmC0jgyAmEfbx4ZstYQXLyrzhwXVROmc7yniYr946xssXmayn2Ci9Il3mVWA
s4iV15U13I8mGPGkNBEh9AT4hiuw1WenzjZtON7aegvO2XrymZeoUXrkbb2SaXO1+LSpT4JNcsGl
ABDSeoID+6KQFdXH7q4YXJvsdX0LD+iYj5hMsxKPVkZOWOKbnM9zgsTM3WhzgNfbm4rZxujOhzDD
qGarOjNrHYgH+T4WmOMMO69f0cXyhwOz1bUe0q21EmrLqg93BcSDro5Wnl5d8dMipjlZ6Qia3LsL
dHWfuReUwbfDQM5884LaamlaxTUpjCWM/1fVVE5kY8HwGTCukXgHhXkE2qM0l3IuydPIXy0BNKgJ
yIQqjyImP4x2sfXz/FYnIjIpmnOLrT4I7iIfFTiwtdLVtlW1KSL1FLrGbZQmd4SbP4+2f/HyDuil
MLkoCzEMx/TCQrJik6cw9jcJ3ieFqXXosZkoZAAEiKt1QofvvDr6lpTaDy8Cf2eq7XUovePonZSQ
JpogFxT3BdF/RrzW+mcjfNfCx2OeF4uoa9YCm1Sl5kq9JyP+Lg9Wt3r/nbc++tgKDZrdj5356OdY
H5yPwhww9+mbNNjNLZFuXcHA3qFsMNblifkDvNBu4Z5bjH2efo9JAqujP131+qdaXlT8PIpO0BaP
fDvhTh43JYCGHEu1P6V3WIfJ5BHrZ7Ac6PWKMGNKFR98gDcjAG/r+47+W94ltyQMLgKVxJph27b5
0fdwQOPgKYAj4rBGZTaRppUGkIkhW2otgWTNoeaBLrE3ORqhWIgOk/5Hix4dr9yxMYMNIAccXv7R
5RtyHQPNvLMLS+Ry5t1s/BwBpox9fbVwjzfAETCyLwazhCSUHgIxXEPjpmj9yVWKbR58VN5EJ/o0
V95K6zXgUu3KI2nJdV5NOApugFRG79YeURB090n2uWkItumtBjJWvwSosU1zdAbo2esmX6r+JfTP
9KB2lQYDVk9wjmxVPL2A2C8dPmoD01tj1fQ8f/Sljuus3uPsXhm2ScXBNaiTwziC4zHWRaiUy8FB
rO3RO6C3zS5ubjEt4gXX3X1d4Ppm3qto8yp2G4LSWk4PDRFrPT03S8Ero1516zlmcgY1aDH0sI0C
2F0fRXX0xEqCfWjGquy4bzgTlvpB0zn9EY1EwhHw2gizA1NJy/7ZGTa4k+LI4Rn/7pMWuhzgGsKc
b7WBjjiaRXvehtNzG8HUSdaGr8D+VffO+GHR/Ar1WdgPl6A2nyOPYtTy13XRPHS8RS0oApjcKiIJ
GitFczUZXisoJEZabKg215OWPwbqdF+rqBQ9WNxcuoPVz4dBGddo8XjGaBmmS1PFcFLFITrCEkaL
eku6CW6CaqvV0VIlZs90m22mYGDsX9vZ18kpIFQ5L4cjLK1b1dB/gmc/qUa5gzDI5gxL12N7MSBE
eUcf4lVuOJBpzEsZJj8ByWGOKlpkMbnzlDg+mZmjBsac9m3xZqoiHyYXWcN8ns55Hrzi0Um6A2Yi
qNXJ/RyJdCZkrZoWX/SnDCC0rVzndlzpvnGDSc1clVF9b2rBpcbMQq/SfCs0iHsh4Orc4maem+TU
q87OKOJrN5w7oC+h8djbb2WfH3WsKCk1qu4kGG1FU5i6BvydVh6a/LkDagrMYhvmOjvnhuC25ZQU
341e25DE8lq79gqMKX5gl/TDJLnDtNrP8dFl0KcT6cC4+hKaJpPPFNjXvII+c9H4UffVcax1wnrm
qaTkHFGmnSMj2dpceuEEDsiEVBiBVHPxmLjtqSAskDLI+lG17o/K7w72XESQ4fpDH0DHw+Bx1IEG
r6maZpq0sDfrQLsygCdHLVVfZxT0SCsp23piWu9ic6exBw1eQqScJtJRdJW1JdZ+tOnI0DqAbmDm
NXVAaCC+W2W1rX5HYYfQidDi0Uv9A6nFCLin3iFHKq9PA+wK1o4hP5Y2p+owzKZ9kmsR4pmg2umK
r9zX7jgvlLkbD5gsggfbzrqtkbrlSv6pnZKNgWXk0GdT0CyVFstdm+bsRfyob3kEK+cjCVjiX0k4
VI+lMWWLz78cT+82kWarHukMSZdz8mA7CRuwO6YHrwqgenGsxPSIa73xAa0m9hFDXf4EfTuFLALo
2xiy7Ekdunbn1uVIBlFagkVoleXYW1j/S3JW5F+ptQYCLfCmrXyBkV4uC8QMdGacsycnZkFrSLA7
yD81xLye0AftJP/Ui1FAEx3AuZXkYnRn/rNX6OtkqBjmmz6xQTb448U07GKDisJ/nfzpR6Py7nNB
qlKfyiLaGzif7OwaA5HlcVCIvEYC1znTjrkRTtGcLHkK/h6/9JD+FGkr1R3xkg0ZOeXWJgKNLavf
DA0AdDKVc7demb1x7zqzsdiMJqNgplovMeotJlvR89C80To+qGN+H7p+hcqElRRfLYpUcgoHWK3U
JAvm/VtTmd9ddlrxP62uwCsymxjcflOpROGmJQl04L40chTRTaF1qnmz6S4c9GGTgjy1cnIQ3C6D
kQwK2p7gt40buCiM48Lg0TOaTac36xymZ+T41wro+mKK50NfADKHiKEgIcih3aA2CLbt3B0mPfsW
qhu/m+2NUHmFDYGeOEyXbrH0cdI5KISXTonakaQV1KPanQfPkkids7NAzkqIkq4gg7KDVzjBqHcJ
hkICGq3IUsXl7s43xBi8suYcvCG/MzIiPej5E1RZe8igWKNyhgpzjdZXX0cmqy3onwvYD10desT1
DV3w0j4zxUT6xqi7G0iSRRofH9Tw2a5ddn5mUoTGjD87laGtkXinEVO5jelfqS6F13JbFPO2VY2V
2aAkrHFFjqVTb1MYxxUj5hUlPBgc0kFJfa0n9z2nPPAq7LrlvgnTa5y5ZxjsSyWxnhJcC9WARLbA
NK7bp9oyVtNgQVgIF47a3psVlOW3khcNSvOd6TJR9T5mOWfHgfcxz7ONHls+gQLKdoQbiya2Wjt4
fHXdWLYtfa1kInW0LeYnC3d4rVbvuqDa104MI43abqh7UDACCG/yQAcWuts4ZGTFhmZ2yc0QoT6w
fOynhVG+FGyEQHqMizKt0IuufTdd017uyQyisvF7D2AIjKy5uc5TAPUDaedYhY8OaL6pbA5mDLcl
j2NtWz4ZqWKS57gAL1ncRB35T1G4zhLdOys2a0SFHu+M1OfSVXeGPcdkilrErYpQWg4Zcq5n6/ZM
HyBdVaVuHzWlJOxLYABarY22Wm4LoG64x3JPDgfs9h3TFZxk4woN6LVolWLae63TshSRLaSH1SEp
prPUgc5iTKHY87MPAuaYgiZf+IFhruvcHQCh+4fJIMch7Wt/5SS6eoO01F6Gc+O/Vuj1IEopwVFN
jaVFRRVtU9HlzQyrOg8d8ZZQ7vgntoVhmZESfTBEwgcJh5whJ/9+RhS+DbSy2hF0fpymyj8SMHfU
mKBwZmP8TbvJ2LaVahz1zmXf7gi5obnW70INAx/TGyCfrmmBE3GeM1KaiRKg6Ruo7cU1vPcEhluH
MRltNPV5TxDCScnYFqPEvBs06qCuN/qdFAD3aW9s6zw4ymva6RsA5YsyM8BqmaZOT3+ekBmbSC7o
Mi/Kdib014EC767H0iuWn+Jv2cd0m47YVnzYHBsKtP/K97xx7/LJf9PwDTCZREE4B+r7HOT31CbW
Sl7KEpHzeqLTUjAFsJE6G1Ohs6YNj9LWIbvuUsBA0hcuYXQcLcWl6TA1FX/bTWw8876y9m0OiHhH
P0fYBN+ONHdGY22bRDDQwAeOn3ivQ29SpszNvhfYxr6zmvXPTDoDEkNbzUXWf07WVKDwy4DwwC3k
J/8QpRmPYdIfe4+YeQN9plpgJ1CBxJB2R1QIKnfpjWhqRKOIAtoTakFPjOfM0NvVUfWUOQqJPEqz
rpQaqlXmPkpFmmxQZyEO0Ul345WUu3p0mBZUO1svR3tnhbAFhGRFfl64ue/AzfLjqJmfImE5n4dm
9O5gucc6AwA1EvHM4pdLkYaUK/zRKJSfvMicJbhq9XO2JV9Zn1WFSWS/lu8r1nPlQQ3Gs9VikBY2
otT1GLtwvJJfCQqujFY6BhbGRcQB1HfsT8zEPgUX8q+EGiaJ2UUt6qa0uRWhrcOgUbHAjUtHSP5J
zmE3JDYcE+wijct8Vdrpc0vky6LKmrte9PjlpL8w1N0QhvUmGvZWR3TnOP5sxYRAY+bw6bJQF5NY
whLNIiOBAZGYqZYayj1wb4vETEyoaM0dnn3qZzFWCPTgVc+arRRgODi+GJCK7IVoWXsE6LhjcnCQ
3q6Y25eL2FEJKnOlpFSpoVQw5xxZppQ42SeiqHUoUIbmRSoSmk57mpv5CAQv+9QogBwiMgG7EvGm
zbO0i8zz1bbj+SxGtPIjyl6tXpdwsG11K9cnOQkIxuqeToQtNTBAZt/6mNVfXrHA8OrtEMFyEkJY
qQCR3fYAD4HRTymNHJSuUkEgpzWTV6+muuEQ46nk2aHUlhISBRE88n7agw5imKWicUwrPehog/Wk
KLTopSJXXm6pzffh6QTZvLcV0ybkR7XRFnogHGg1KERHsqGqmN7IMt36qT4tml7h7Ndlp7GDiK+J
8bIcdsgZ2Ke/RZk/iIvOaXgpD73XfLoK8jpWOC7S9ia4R0gAgUDoRMt6PLeVuRdb1KpUmeUHAZN9
H/lTzzLCQcxejGHqEJ7JTScZFtRfTFncnDgeY1hKeYm0ffodY6I8D/e9yv6J85kKQrxqaxmPVlSz
AoruOp1oBmuMnKRCVNDODKOA6aPTAhAzbjnRHjksEbn8gZKIIUlHtpJGe3op74eQyF5uQCTivUYL
R9l+TvZsvVyGAcDo5yZqypWcJcrxl60WLATgJBUcH9m2doNkF9WZzg3DfUvaobuV38PYoaipowe5
ONieKOs6+tS1wl2n5ruJcKSm5UxsRvT09OZW+mTqnsm+GLCBfoScUbSbtAqO4QBoIcUZs9QNbye/
npQeHeYZdL2fm7ChNws2M+/z8bdKavbRgYIY0D71UK6APlaYpwTDwmrKu7pkLdKbQL/C1GCVYZn+
VNrImVYy4k0Md3IY5I3NWzdn1lJM4QrPe1A768GNnA3Yc0phoU9LHHJ/lGTENDPhdhUGEH8oGoRc
vCaDEqbuyHKF9gbaacexOuk3JguKGNt/LpoeQhWFndhti5rAno7aWAM8hTN9GQtMplzkzbquiJhz
mq284WsQonCObuWr+xFWTKtPBDnCZsDc00HW4/4tKMzXIbAV8g2JqRJS/jgmYMYcMi5D8UMz5psy
K181mlahV78UIXbcSEcoYGlklSXGvUHQ6041q2DRBOVKUctyD3oCRx3T3KLKQg68Ddgonm/5gKlU
UHudklPeQyoQL3IwiVZJ425TU/t1gX52coNpg25+6wIbGGuXMRwohxIVlPBptZhuljgBFnKVlNJ4
uUzI2zzWqbl87Keqq91I5VmI3mLVOSVpFSm4MqJRAEpUZz9DIgSHnCKOTdixx1sThpE0G/apbZB5
xCEHHrFLJkVZLuWSlxAnjTLNxh7GLYx4et5VdciI3AxhXJUJyVsVifZIPYUOYcsU8bUUhXzi4u6M
mO2PvfYxOI9VX9NiqK2fpkJwrT9030A6b3JbRNjxRC9MVJ50lRkrwsGGETPZ+RI+QbGyQnut2QZZ
eTNHCSZ0tNyS0dq6GskS8oPIx18+hKqC+S7RwUAgr1KmLcPsnRcUxadRJOuh/JeBpTK9mFetEDfG
5HkvapPbchRWOd/4nnXzFqwM8fTiuQUXShgNoS1COab2Hm13Hjeu5w85oJNDYLlcyCVPfi86bom1
UVcH+f0T4vKmaPBQZaEmtVeGjc5Wf83tgegHUTW2LUI3HVcVyiznRn4QOZYVm6Ft6fsSqQkKjOjd
ti1UUcSdw8p87ISKsqL1PUJLOTdNtZDCv9gnLSzKaeGRsCaXf7khqQkkssAj3ohdNtQtdBL4kbja
OL5dzV94OTObQgyx5YxewgaVOyYq16iInjtF9Tcmkk5ZIiSJxe4VAnYn7FW+3c9FykA2MkwqhD2F
h90pSm74jKImQB+9kFdJ3pxSxZTmgJeJfW0PXb2TJaVU7Q558BJZ3YfcZuSqE7fenYpy43P3QaAF
9COC4ky/F6ml+J5dCMAQwMAILPLZszfxzDlX6GsIz3rJWUXlria/QSllsNPwRx7QcpR7rzpaLPL2
DVX69Y/NuPXd1UTezzau6bY69bCTJhhDSMns5BteP5K8MazPRKKtA+F5FpJKKzJPE0cmTvnIG5t8
JuG3MM9ijXSaAKM6HFswk/ysuLcUdA2LPIgPCe0H305fe8xr24znuNKmfCevVVz2E0pNfy8f9J4e
GusmIl/cbwSahiZjcZK6F1LsIdWNNbFjizHo/H8bfou+Ww5T9yiFJlKDmBJItbRr61YLoTwmwp4u
oTJqjA8vmMhoLwdnh9F/5RrKcYj164RDXi5tlrDcS5ee3F1SC6iRfpsI57OUvrklXzRa4DcAlYQi
OxlKO/ysYUZyIdjhkau+kbvzXHd0itVxGeGObh3WGjPTPcyWlI7I2hvqf2UvnzC0nOVa/9mVyJcC
P3oylHiv9THdtdQFqWyY+VLeGVIqK61zIVmWW/nw2ikTS9UZLjGJktItLHQ3c0+1A6vu2iTho0nk
/ZzQohHSF4M8UUoCoI2YG5bR5JPgzWP/f8sFFwXEjDB9bLx11KePfFJyeE17b1njQzPHLeUAb9P2
m+eJU7fe8dmFBposZ/SrwdbUiTjoa2TOSvHTaI32jgQH4fRilQxcdPW5G9wAIFh7GvaWQY9aboI3
KbWQFhd5QRzSWWjW0GdKXuahG3Z6jyygFEcN1LynyCSXVBPyXel9kzeaxCVIBYqn46HLnGAGw536
r8GMS6Oet4A2mG3V3bvUeXah8KH6KNsNNQ+3laFebIfuaWyFjApq+zQB3ap87tVC1bdNWZwSyC/r
OLZXjVBIiY9stCUOlr79NNe1LTthUDkPFugJOOztUl5v0+ue+kaErrMmiYdEyhZllZQHD+ZcsIZp
tQIk4Ju8M2RpIC+CLLRbcWqTT9pUWFfXt6HWiRcRextdPTrT/1Ym6Vb4YRPkIv/En+jCT0DYw77S
duxQZCoKVyd5MOLcI3YClWNLPa5Uzz5UTnuvauE2JtlLKpjqXEVfUncfSkEZOpG3HgR+tx0GmOiZ
HzcbBgE8woiGhbbucwUTTme3MzdFB5ZWUfVT1U35Rqo1+5qxOCAnfZFxsT4L+2F06Ry0KWfT6SLP
AeQtkIZSkXgmn0C5hsdOFq2r9rPsa6LurDR+g30BRxFckxMHvJMdZze+8B9JqYmpx0/AbJk/2cKn
3qkRAkTqlUGz75BQvRRJe6IP8KlZY9z4UvnW1rcsjpBqsZKrQ9vVP+Q3p2fDNR21naFVDs8ptZiU
hApbkjcXJuYH413WVXLZkXVE3NoeIagtSXcMHiYG5EJFJbW589SApRjwnQs/lDSXWLhq0Rrln2Iy
qcJue2FkVaujPNfKG15uYHkRXEQAg2+pT5FHKt78JO/6YeZoA8yJbJLU/FwQBuS2fpuvH6tR0Re1
uH+SkuMuHdhtYmSE5BjIzWLkNFGjPg+++yF3DaxaIiCcOYarZGt5cpdCdV/NLr6Xf5tzjABR23oX
xiABMkJxiI9UuFp+OZ8ju71yy5eLVPmohada5fAov8cpsdt1AASGpGQqFWUpD/l+71BRoxuU1w6W
NiSoO7IR/EPXKfBhclpYkPbkjSGWplKrgfUmiArC6WUOJtYSvJo7QmruyJLDg52CYY3T5Cg/6qC4
D0YaP9lhA9qxZHomf1cRp+qhs2xyRYT3ksgj8d2wJsKF+6gVj6MzPWu59Mv/XHkBlWvsLOwCKgfv
TVGUeKX05osSH5VBrQ7ygGWNKSbiaBvPqr7xTRqOXYFcQvqBTRZOsVTIL0v8n1icBSSTmjzyaGDm
VZvBfTbO5M2Kt6LquCeYdXzaX+Vu101pQR8i+aAheUbNk+9Vm4AvUYbLUnIigJDuRsnwQzfJ1hMl
Dlc2UBR64pgckPaz9vqjkS+RnpxUgqJOiQ76GtYWXUW2bAvNhMt66RfjBC79vuf4RBc3j9et1Ssb
sy8fgr6sjr6rXd1Z7f5tzuVEybmla8h7koMYSk25jsubXr6/2CoDykQOKG5i0osKmxe/JB95ohme
E6MZt+Z7MCevVepr12jYBqMHyl6coiy7uBtnOOOujbRcEHYGVEoc8zAEJjUBrI5KVq5F4WAjnGIs
7xPM1ekRKQgZAY7k2oCBndsUVYM9l0y525UaIu4cAwYbbnmVfn6OCsPRSmmuyi/LVpDLwPbjpM4t
J1WnXcyZtIfnmpjOWe63OPo49ktTBrbqAXZnPRsPlRk9ho3+EaqEZogNXp6ZnSlCNB8hLZDLB8kj
2doJ52Mas3onLp8CBlLANFG51BZ9HiUp7yyTLyTNVeYBJfukTe61IEKMFTN2dl4T7LDTL4qYPYa0
eoKctk75FOaatc60aBv2vHLQ0fLJmGvKeswBKe96tPYtNBwjdflOMTIMGn1zjVvnnjYVl4bzaup3
/m0rJF9VUu48o8ctzIAqg0W6j2mNzezFTe5nK4P4Z6b0eFlzY7aB6ZMCbww1veaw22p97W0cYEkr
G5qRha6ANPAu3dQZi/DAyNRw+xKvCE0+3bGzNZETlxQO+YbB8XdlNJ1No9Ppz50d/H42mCH+QeTt
sMLU/OpYNREPenbo0cB0FYidREnyTVcfMaQdOXKx3Lmxv2JSekuS1OOghMk2JLkoBqOu1nG1CIM2
2MYGj5diW2Rogu9bAeCcY+LlYtchsxFLz1R11bFCKmbnyUGv6QGnXc/MGhNUpyQBzV0k18QKkiIT
Q8wAfXF1A9vZx3P9PgzEUtUWHJChiY5hQNrs1EACImXMctz1HI0MsYxC2evciUufKPegBZGhwwdZ
0pAi36MkQl2woJLy0mReuez00l3Hwbob1PbsG+AZLd9C92Hd4THJOPjTXRpzcotaDhgrjfxuPRxB
G4/hTtuT8JKtplk52CSdkJFh3PM8BM0H4ek/w5qnpNdG82gM5qUdq5cZOve6HwCqyn+UdGCKpmQV
1pViQ7DPhQ4TDevO+Jhh/e6Scl4ZyljtfUfdZI2Gzg6lqt05HcNovtomwwfNlcnx1hLkOQV6tx8R
tGYhCUmpa11s071vrNLBUzsFi5n5eNsPz1WTnXKL5pDuoOJvdOWldAKoV1Y5EgUpEv7c7pvrVd+9
gDyT2smRN6XUejMKab1LwDvEXbprPL1jQmj5TN1oORjoToYifPQmUFEuyhBazPolyeOZkLAQga9P
xEgFPwZA/9IdS/z04jzH+Ol74AR3jMRRA074YfImgycbvuE6JVwWiABQ+GPthtHaQ5WMg2dIFy5E
2Wrses4L8bjw22OY9fQLO49xsxUs03Ybn1vSkbcx5+y1ERNrG9bi56rIEDOSbRz3wOydGFaxpuDf
8PDmjUP6ymHD2s5d/aTQZ50HYCd18UJ2Wb1Bp7dBdkejy7s3gjcHMcWJTALkg+54dIbGe+r0715l
vFmjZ2zCIPoRqaN+jjDY6bMf3jyhNJ7B1jMCwjoE1orWluEUq9bl7I0+HpEBB5eEcTtqI4I0OL/N
jk58jRPed0wBANPgO3CglVeaToh3YXgrJvNPnQYyv0XvmAM52ptlDHIFe/pQa/1iqrT+rIFYGPAk
JTERKHGIEN+D9u+U5stID+eY96Iv1DAiAdgHKdePf3qpEu3NrHUPjjEQNwpGMqKKQhDCkYO0tazU
g6Ve0cZTEwbLYfGROCO006zb0xuLj2PV8zEiyLEV+Zg0zUQynj3DwXBzEGhotcSpoMhy1IwBGZN9
op4KwyUOh2RVuhj6urG6J2LRrG1jgyiCCLCGiuSfXHpEZuhU+8EpH2nFbQ3Yt0vbwqSW+bqNwTgM
yPUbmnNMj15pjOlgO1mLJozJvUq341C7ORYa7kIWNzQWybGJVJGbiyAt83pUPBYXovQC8lEUAoQK
cTJyKvPTGPD/QZQt8zd63u//+sdPuKJtPV3fg6jI/8yV1DBB/BpE+b/r4B0Ae/796498oigVy/in
bWFWcW3Vgh+pGrza8N60//qH4hj/pLC0bM+xDQ1ziofUPKfbBnFSAVTpeHAUXRcLk4fLC+TCv2mU
imX9U4VmYgEsIsHRgln5/4Kj/Cu7gV9kOqYL6fSLgWxsGqStQEzXXX7D4R6SGmNCs0bS6Rz/dEEu
n86A/5V32aWI8rb51z9+9Ru+0C+0sowzw5nT9aiF6wayHQtyxWR5XCVIzn5jXfmr4euPj/HFjJD1
taFjJk/XrqufZ31maBXkG9sbruYYPVYDq+3ff5q/Gu/++EXiU/7JjxGORWSrAb+o7uH5J+aSk/aP
TtV/c7F+9fJfKAw279wr7CJdV+RSeIH/kbgVHRK7/S/f/hdbQzu2s5rHZbompn5n9IeKpubA9vr3
F0e8yh/WkD8ujjBV/OnicDNpw6jz7rta22lqsgnGy9+/8q++X/2vr0wJWFeAQNK1JTiTJl6d2uwu
VIfksvhWyLeALf7vf9Wv7tcv5iedc5YO6TJF0hmdoLZQJ0Kf95tL0T/9/W/41Zf8xaekjXgmiYBM
1yoRFyg/qcvbYkLe4iz//hf84nuwvzzUpaMboHL4lhF61m8JDdZdoZT17r979S8P9Oy3xkg8TcpE
NKALW1kmFLnqd/6iX1wcaen80z0E+0VtCKfiDjXtbBPYSDXVCawAG/TPv3//v7iXxJr657u0ycjj
7t0wpSlJPVrOyyxkdzf6NZyPQ1fZv7mPfvVBvjzKkeYDb0j9ZM1s4dAzSFkYqX2l/J5/8wt+9S1/
eZb7YFaipHcT0hXyraMqTMH1avjNi4tb5X94lO0vj7LTg1Iae0eEs9qPcxjcYtsXeRzJz27SLq0W
rACmXYzE/C9vKv2vX8oUA2ObgIuuAztTNr01J9ibwvDh77/yX30XX55pwtAiPRuNZG1G7rxQkcfP
fnA2wuDl71///7B2ZjtyK9t2/RXD77xgF2wAXz9kn1l9laRS1QtR6oJ938bXe1Dn+EKbVlbaBT+c
DUj7bDJJRgSDa8055rlHsZjRdOjNMHdEso1SrX5gaoMGtst8vDCfz/x8sZjPFLwi08rmw2vWsdGs
B983r3vX3Xzo14vFhE6iwhgCe0y2TgElL+zMuxKd84WDn/vtizezZzbNZKPA4SsId4sZjOUplUy6
ZvTj2/d//7lTLCY0nuUy0wtBxLbdDY81sJcZECGj29ipqpv3z3FmPoj53H8sS7CniUB3HYJE6uya
HMPv4Oto6yjzNq+Kt4ar0l3yoWM80O+f8MyQEvPf/3HCUhkEQLTYVloKUs9gW1AqtBoS3/cPPz/b
v8zvmY3+5+HbyFahC86QD4rpJRHWPah/8mjsVDuNdmTfe97wUA3O3ftnO/eEFrM7oqNUmg1n47Lo
q/GZQkLYg9LpWbx/gnN3azHBsyQgDb1u4m1Ufsl1uesQar9/5DNvC7GY2npc5EZjV/G2qhxiwPKb
iRCGyrUPSFYOtl1dsp6eOY+9mOM0lMqsQPyxTY/Jyb8Nn9Qh3I3bbN/so5vyzl0DxFjnh/pAvvtd
82zdk1S09+/DVyiEF+bRmZ3PklNHVlCXC8FPgMtJ05SgdEIekL2VZEC+fzPPjAN7sRgEmhEmTcEZ
zKDJtkpq34nZuwrb0L9wgoU7+b+2oPZiLQimScVFyxmmfXwd7GHyHNtDdByv8p1/6/Gn7Abf7q2/
JmfupG/MQ7nPT9px2msHyGH31ZW88EvOjMglDI+Isa6tDX6IjhbRr7WvMq2NC6P93G1crA3CVuj8
3RRLW5Lft378FJmOnF1YDx97TIvFocDZnvhtxvGngThBp1VxdtXB127XVRtpyYWPnXO3aLEqDL60
eVRchlXRWzJx0cuXj13AYjmoQ6LfI0zQ20lU5lVg0e/outLdOLI0Pvh8F+tCHzjoQIKQdSFki1ri
xeuhJlx44c+j9S+rs7VYDCJ60FQtu4guS3ddGyF7U4MyWCDGaU2lL/7gaRYv/tZEzNYVgzpacA08
sYm0Q27jQNYeP/QYloiAXkQeAgwRblsv+ZbEwPuxe/orTzcvvFcW6Mn/mu5LZFKU429wdc6Q31Wf
yVjOm7UDV5z2ybBWtG3FuthHe3kz3Icn5zG4DTJEo9TrVk68pteNmQhwqoWh4dK++cwy/psq+cdr
uw+AQoaEWPDaLugm0obBvueufMq2fj+TSwN3uvBmOrMKWItVoDFEXk0ep7IC0iFy+YjM4NprP/jO
/k01/eNKbF0ogpytcJuG+Up4GBUkrJgMC9/7g+PM7P+dyPHH8bEKilEPHSJb8bStiaq11oNvxh88
+mIFMBGEaGibkHrHxVrzkdTpAkfj+z/93PRczP0uKVSMsR8numFtIK0hXFfUcoksJEO0wnHw/mnO
3CFzsQoURdfXhuQ0SXgjA3aCMtl+7MiLiW/2hE4IC5BzX6TYB8uvTQ1K7P1jnxmW5uIdP5hTDx+f
Yxtp/ZhOfr6RUzhzyi7W4M7c/t+LwR8jJ6sLpxlcRo4AjJRNxmNLO+cmyRu+Getav7DAn7uO+e//
OEurZaIyJGch6iXqbagq6UNd2F/fv0vmPFb+ssSby9lrhqwUokiOceqMAQ1ADdYsGXme0NcYeXX5
UraWS6hrWNJUzbIyDHEC+Q2W26R3UqiPCFUnXsiFVWt72dKpt7osx/vT97GP8g5dWLq3yrYZVvlU
aJ8Kl+Aa1fWOdXr/Es49hsUuoa1lFEKIC7deJB8qtCPk0pPcPprY8+vUSC+MVePMkvqbVvTHg+iK
PugGm2kwPZhf+qfm8/A5fcL5egOM89DetDf5KXsqPxdPH7usxcqR2U3rlQXLKrJH/IwEb6OdNvKa
rMfQMJCqk1vbXFhIzo2xxUJCP8oKFdVGeNvtEY2/BUeyfnYD8kvfv5gzS4ixWEIyFDJ1NN87fCIb
30LMKRVOpfcP/huF/JcxbCyWETIOPXRYljq2aEkmR7tXAokt+ay6RHw2uNlzEbk3gugaOLq7ybZu
Rpdwo/fPfube/R4ufwyLqHBKd+rmnkJGG/BFo+vophgZRVh8GeMqEuKDJ5rH/x8nGjs1ZuXUMc4z
6xpNINlE1arzqgub7XOPaLHOFBieO11xeFkAdfT1HYb0C7/83KEXa4yq2tzDwBFufbO9UsDOuu7w
/s0/d+TF3O/G0eaTI2Xgmr9GfVfg+vzYgc1/3mwgva1e5By4FJmDLTt7kLZWHt8/+JmVZG7p/fkk
rbGyRqJGeZKagQW8ttF/lOt+ym6qXnvwaldeuIozS6OxmNe1W4kmbmq2ZhWWI+dWT19akLmW8C7M
6zNXoi/mddk5k9mnDa9A3/zq47Z27dee7rWd1p+7+tP7t+vMVfzmlf4x8NHkhCQ3FeHWoRgUs9Uh
It7ET+YYv94/wZlRpC+2CuBiKTaWnCAhNrtQpwpO8vtH/v0a/cvSpC8mbRxIrK0aVr9p79xgtL2z
12grj9ltdAru8zt/nRzhIOzMTb5FWb0GsLVLNvmFp3NmadIXU3ryAGtkWRtuCdqiz9+6v3Kvz9fR
HNDw/vWdO8N8R/94NBWZ5qM+cQarcItTXUYniPpiV3qATT52hsUMz0uY+ET2sCzp5acpTPStEbXX
Xgap8mMnWMx0UDDtnEnHpxvII6C/kSocoNNmHV2ZBF1c6pKcu1OLOW+PYWsGKJq2NWxkOFI6Husw
nXZNOLQXBtu5Uyxmu2mEqjWbeTH05JNdhvuBpIBeOa8fuVGmv5jrAxzpDG43Gv4a8aZlOQ/9aAmU
WMOFN9Dff7/pL17jqdYWtOVL1txY32M9IYWABkk8XVh1/z7LSRf451jFvu1NZZVz+CzyXoLGoXeR
y7C7MFDPHX4x02UYmDF0OcZRRoqVn6bXMtGnCzP57+us6c+37I951k4TzGidfEdLz7odgTTbspyi
fS8EHExDWTs3ri+c6tx1zH//x6l0YgotAayU4CSt+ZbAtd3a2RBd2Kyfe8aL6TxNE45Kswo2dm2u
G7LQRyXTVSZN94OPYTGdyToN3bHLiCRrR/0FSkIA/bmC+fOxSbCYxr6WZNOYdu7WBN+/0Xt0b4En
kVbmpMV87BSLaeyYk99D21DHZCy+Sw/oAoYjeYAj4H95/wxkofAw/8/XErDSfz5kF1alUhgkjnGc
iuweLm1S2ocgcIrKO4q2dPLHxiANAfdhrJU2pSoZKAmww2onE7W5Cro3qy6CXKzsEsHRAf+474ck
hUDUBtItx8wzjmljolu7kr1C4AZTRscit5UTwfUvowHUeFhPmRIAqsJElMiMPVDtkJLyto2KLUOw
dviCa6IwSA4V6YNsmERkJm6yoc2JAaaPG6354UmZg9+sgPaVqPhiYrKRYGJaKH4MBWpKn+j4bpTu
fRbLVHM2ve3nRbEj8ECCke+acFUmIVg0gygfA4Oqvi21MR/uKjdj3Kw03U6jHxpff91dnol2jrEb
pipLiNKgST+tMdsnRbnBWayMG5gpfngnlAJ1oDu+n3howcn/vakS/SU1JjhWM7Gtqt0pJWUlGaz6
WjTWBsxt9bkISHzAxPpInBPRhJ491Ml+DIrO2ZW+GODw0iSD9YhTOyP/u2oCaHqh8B/5W+2W7EAI
F46HMn6twkK6CNCrgIIzObg/HK1J8zUm1946dLZuyjc1OpbKqULqWrjJk6aJd2Jy2njbq6oDo19l
oFpBcaE/njrXmPa2iofgthk6mOpdx9jYxy2BrdMuTvJAIXtOAoxrdmCbD3qtnOAuFG0+jWSjT0Qs
rZgpRbiRIuz8rXKwLP7Wc4vG2Cm4mx1M6gQCaNgIF3aDGPHpNysdenW6nXQPVw9xZ/gGWsKyAS1o
UZPfBFproZEsSc3s0EF5ves9RA2eesrrLIl3mCOiZs5CG+3AJ1XEIf6AqEhkuoTi6jH2vUrPbahC
LkLS8ka40ggfMguY64vwI2A2pYhtoMhIqoMrK+IF/uhndZ0+hIPewwLKBXYkvFG9yDWsiG1W3MSa
Jt4YyQ56/qmsraMtO6d49UrYiE/TpCfpg+anMalwfhC24oHU+sS6b11lJse0ncDK4GCCVI++HZZ0
o6bavCljl2yzfIL7jf5U879Btc/k2pGBhT+3qfzgiKoweXalFZNBY2KH2fka5HrcAGmOF7SV7Aww
zBilWa+LQBtLAJc5UZ1ZWvrZ2s4N5YPnd6DS91dtMg6zsj+t0Ovbg2T27UHVU43YhBBdcNlA1k53
WTXZxjaCSOJs2sHNMVyGXvU82N4Y3GUQ95I3O/PA/XD2RtomlB5hlb8mM+iNR6Q6yYQ9SvT6Nuhy
H1Gr3g65eMu11AAm6Ufpl4zMdbXBjUTwbGO1TvBWKafKth0ZXsPXPnVt7ak0A6daWXFZArVvPGpj
An8CozmAtLXVEC02B80LJ5it7mDqu05Bp8eAzcxHrB6V1dYryC4kHtG0oV9OLEVr0IcpDgZsgWDx
INuNK+lNurxrm6iUPyMXcBMWSfYlAXm90Sow+w4KY++DIT7lWAic53HE7uOfSFwJrLLG1BTmXkYk
BytLubMns7K9PUgmWWezc9QqsPrbyJoPNQEYen5T1J6Kk/ssKodB7oo0DJMDEQ1mtdWI/SBWlGCI
th9DPDReJlzyURR0dPJ13Giy+lWj83yqnZn7Bdi0LEcybgCyy3s6EuaEHh1Kpim8FLq6P7o1g8yS
Vf5ABIjWeSQ6O3iuj9qUR5m38nxihJ/6AgXUsxW4pvrawEmKAAxELrx3D/6jDFG723lyayN3wI8x
1K4ecVtUOUY8t8QZ9zr9Fm3nB3B+fGBLfJAMG9P2w/FaT0zXGLeJk4IzBHjQsSysAuw0EfgZd+yr
agW2n+ex90rLaF9J6oaRW9lTGbxNU0GVKvXTKDAgzkqkR6T42O5DmebRROSnHZa7QS/cCtaJG0Y7
bDpa/Jn8FdmT0WymOPUi2Me7TCfS8zYzIJbO5iOh3aVWEvogmJzYi/eFlSYJ6L24pjRaMyK2vQsE
/j5AsCUe3BJfH6DaUcqjR2tC0KToxu5Qppbrrd3KFeZWL4M8PLWAA0sItHpmHNzCcwEUuLz87pwC
D9vGH/2q3+mFRTTMym2hfV95pWfnj6yTmv0aVIM97KQ55sFeWhbNNx+7TP1WaQFvC+H5mQkSq8ui
Ag/3FGHZ712qh+HGHZRwH3q7LMVVQk7WN0PP9H62dozOnV61MFld4ebudWM1MXTMCHYcnNnUGG9G
UZTmFxdTobMuNCcxCAPVp3RXCZgA90YQoeM38FbInd7lfBvAhPHlQMB7jdXlBuM6kCU4EXW9L9Oo
HR4snUL2dqSqklz1kTvVv5IoCaZTkJPfsx+BT7SPoyyJM2skglzQPVYf4fRXuO7TcUWkHOTnlRkO
uK0KJDAGBk+3HZvbRHNaUHFaB7IwNRsvvzYbTWU/u7ZvZXFKtBgb93YaDDsm/VvLfOe+gt+BMdVI
Uke7Aq1jZDeF1+ivSQTqaOc0RgzKuOlba4BNUfiF98NjPklc4zocpr1yQ7O5qb3OCLJ1G6Pu3Q51
miGET5oUIxurbd9dx64B3UM19dScTMAr7op3JpiK3hb29MkgYscVGyDMDN6VLXURXTWE5/UeYOhC
05+KsMAUt5pc+hUmtokUv9DBscdpcB+seYMgd7JH0gdWzLTJE3zkPeRkLIGR0Hodxk9ntfJesPvo
833ZFzT+WNrIlqaeVVeHQmoWClYyYOLG2RiRhVcUApihhfELeyw9IBdFOZb5ORQ4DzrgL5TSvyaJ
7PLPThSM4hBOxQii1mGxePDTuiTBA3JZBCPEa4Om666lkQv9u4yoQQwE8LVRt0lSLOdkw3s42hpi
5osxgHGXNz6+DRhkpn+VkzzoHz2b/B+xwpTkiRKuU57qNljZkBIrOU99oA/lZ7/sxwy4nOdkoEea
MdKMgo2k7bSfWg9XLnHRqTsWxKeN8H5fe2tSDoxyW1axtykzLZ4nfJ6PzjXxeFmLqSYKcgkUJkPS
UFx1gxGa5JehbCT6NqK7FgADSw0SKVdighAC1CMAHraqebTsMVM+aoC55LpT8nIYYJ++kdGShhnB
h7VPasOADx4DUA1QLDNXqnITlgiRsFI8R7nEyL7qkj6vf7KpZXVaTUab2zh0kdvNneI2KadXPYkd
jHNlE4voh2PVrfrF/R6aF6cpMxLnQkwt5Rd71rbIVTnwNPHUUTAzslVQ5UYxrpzMCskQwRntNp/z
vkQIw5Z5IINqMkcYmavOr8f4h5l32kxhmWoRPmhdGiny1wALtmw44hQ/loM/FWJ8ONA5WrmEf3FX
ZFg247PbK1d8buLOrSBpeHwLA0Tx8en9jHM7uk2m0OiMTUtyuv2zqEun6tHVhrJ/KfJowG+o1Zkx
xjNI2vPJP5pg7KWrgRPGn3Q8qukXsywj+3uhhjj9ro/SZtNfm0E8FZQKtMx4M1Go6fAlLTzBxSrE
fa3AJOa4YTLKoH4Sz1muBbL8lep5laDQn8wp+yHbpI2/527meG+pS8AByZap3xoumzFQm3dZOkn1
nKV6TCOLXa7DTbUGYWeY9wxrcF71UmfXAEVe15uXwJF29WBiA9bMLaB2HVxKGA+aedSgI0gs2EgG
lIsPlthVuUtHBIlHJiRRsOAeg6R4DdvGGb+R+TF6nx1t8NnJYoTtEixkQ2PGzbz1QO5fpbx2XmP2
Q7JbNa4CZ6Ms985xpRQnuy5LZa5kM7nVc6BIQshW5DdYsFUIUuuT/eCZdkEGHEQ+3hy1P7Z8XbCF
ztfM/aj+VI8d5kpWHyWjexGVScNHe0kgyldogj0ElyiKajvaZK1lJV8lWzDBhwlbhWxt1lC09pWZ
ZBp00BQo0Xd8TyXEn7IqIDxVfZN+TroOBM1aF7llfItF6lQPI+AefFRGKMRMLMauSgOFVBUrf2n7
pOglFkfI5k94/+LgoZStW93UU63nP3zdUlGCLTumvwCuscq9myJ3ZdsedGPC1bJ1ei0Ga4T4JiSx
OixdYCuOAr1xa/PIux9hLkvsTn3I+kINm48yHbG0N8TtnWvZUVmuNLa6zQ390C79KayuHiJMgEne
3et2OeI6VrN/zsVjPg7JFRlXJrvXrInaep1O1lDCk4o1meTpOg3oHg/PYdwFYXZjVZ0wNhc+7s98
2i+qaEofGocrUMe++ipt2i3TBvxzY2UfK7B4izIafl8Df6lSR71J17jvwDCPyFne//Hzj/xbXWJR
RMsGn/RkWyfiTlP9yk6Mk23Z96gobgtCrUjNBDNuXCjl/G63/O1ki6Ka3nRpDvpcHTWnighqtk/t
JF8oae/0UC/YB+WPcG6OeRywXjfRVsaXzAXz5fztzIsaW6Holet0246QrA7JaB1Kr6hm7sLajsk9
fP9enqvxLEttsQuH0bfVsQBjC/rgmTiaj5VSvUWRLZ1ShWtYqKPbEB2ZYmfvL/UKz92aRYEtylEE
p+DPjzR5yg4btJr4uHuwSnFBQX3utizKa8NEnXkC03yMQ2Y3cfOx01049JnRuzSxlWE6pqFVzzq2
u9GYVnb/UJUPKeZSb7ruMT+//2DPDVx3McW10MpyAE+09DoyU10QiwDDJv1r301XE0Kykpdya56U
9iOugwuz5Uzh1l1M+0ZpxOa0nLNp38b0NdZzAMgXhtOZZ+4uZ73fqhYrIscOtvn0I0hfxuo6c1/e
v13njr6Y5sT/xb4T88tFD6cPd3euE6U008eyCw/kzJBy57//o2Q+GClBLpLfb0e8bcPvdn+hWn5u
QC2mMBWEMCcAVx2JJl5L56SsazF+wbF+UObXUvtYm5gUv3/+fpMoKdsIekX8kbPqu9sJKoBnA639
4LxYzGmTsCVP5u08Xs0vfKJtiHiQJEkRo3Cr4QvHp3JhlJ67YYvJ3SbEjaiQZx1TC5tz9KL66Bdv
VHBWZnUy1CUtxpl+zNLZBpO14POuG47ZAEKAABoAWCpXbFgS99UakEW9P3Z/C2T+8qZwFlNdJyE0
qVkUDxmRpbF3E/YHyQ7W717S9gr4Ljtk6Gitt7IEiivH21jJ7eh+8u1iJVS6Ka0TOdK7ovn0/u/5
Ler82+9ZLAOptGuvpcR+CIr42Dv6Daqefa2GldUcW+9BdA+ld1I2XJB2VTdzDpF+bapPysx3LTWM
Bv7CBNUrCaJ955jHHhkOH19XevycieY4B+8E43XZtC+mRgJQQ44ru4xYQNWjYNya+0z3du9fytzq
+NuVLBadoAxbKYFkHJJGO6lhWJsyO7L9Wzm5AUco18mlCPt7svO275/QnIf73864WIha22jDVo+C
fdbKVx13iE7MW2T5cP08tuLZofWpO5A8c7BIJh4pixZSfh0P3Vd7KDa1T9igVxy6oToRJ7qzo2nT
NnwiXvh1Z5ZJZ7GIpUMpIHnHwT6vHyz7tjNOLWQ9a6S2gQv4Cjr0WuuoTpVf3OGn68N/i05ld/TD
n5Wx50O8gXZKroyd/wirN9SDpO+CBK93vnh+/xf+Vq387f4tVkPbdr2xTWR9wGh4Xytqj3yM0baH
j+WPtwnJLytSlSfvpr/w5jjzznMW6+I0Yhl3cD4f4gSmflgrInHB5O+MdAg371/UuVMslkaY3FCv
qGUe1VDoJ0Xl4nkYSeaCQDJeGHfnTrFYE9HUD0NbxAPqOL5JKr7rjVlGGjsX7DrGPEL+8lyWtsDE
m/uGZBwca74/6fTwvaStSHYbn+O6M5/MWnXqEFOdISZ22KTzx6ExuAdzxEXm5HpzF8iAWE5D1OH+
Q3d16SREq1qXKWXJI9SfLSWqddvLDYXyj91RsVgEKXMoSvfhcByN7MvQAT5rCz65uy/v//pz93Ox
MlVpBh1Xt/UjxVJtW+att6XO3V+Y6Gfm+dJBGOpxOgalRmY1lTtin6CqBjXQN+V8Hyh1ffAsi9Wk
9NwiNAo50AGD3ERRqN/75eRuAPsr8FpDsPvYvVqsCYBuiCUxRU8Wg/G966ly6k2mXXjO8/P828Be
zP8xlg7GI6072hRBJiXXrVWu4/TQQ9a1CJt//xKsc09ksQZQkXSdBuznsQpJRrnvGqAuOTDUiZCR
MaT1y47eRUdqrypKZO6VknBNiUtApxEC/TEsod/XAzixdI3w1TDiXTx6Q5UcYtnTG7/q6GfHzk1K
eRAWrBlICivhBNX8Ogv6Rt/bVEHvGlHoBhFYusqIbaFNGpXGMQjVANK1ywiD+VWoSA5f6T6EVMC8
hO5eSPU1rXJlE6+XAbxFlGIQvLFuTdoG68bXqYld1yjk9xEzvGjuc8ejanPpvs0L2N8ez2JhMz0w
Rj5wumOWEETbxtacADYMwN4IHLE18gVTNkVTNnwbE+tRRuaxbj24+9F1X0HvFbqxYitzbyTtl2ye
C7D4bq2o3FA435oTZOQwvq704s4KWS/ZQv6A1vMqyYj2JL21MMg3XZ72F3auxjxi/3I1S+PlVHhl
7zATj2ktiSWlq0w3vdoLCSeodcdrEEPF1soMmoKefYAUuAmr5nqMtbV0g0tC8DMjfmm9zFIjMjy9
CY9JUjkoUh1AmQChDNHcWj4QaKkurNBnL3exhtpY650o5nLLMmwY2M0tLJrnos7W46TRsiQmQjUC
9YC8G8aAFA11kxfWPsVe/f60O/faWlo0J3qEsaj18DjF7meEYadOi350iXmV6reWCUvM7lZ1eCfv
7KwglAZuuJu6hyp13i78gDPjd2nNtOgflGQ3cQviDp6cJOws3EWBdqgUogBYuyDswdVmv5SvPf0+
5/9vgtL+Z3H7lv1s/sd84O9FOdWRDNv/+c8/Nv/6s/xZbN7at3/8YQuLqJ0eup8zyYhyGv8pB/r3
//P/9l/+t5lodJGL5LLdOc9FWquf38OIB/OvYx1//Od/n/+Df1GRDO8/4CHpJE37pu3pEI7+NxTJ
MP8DvCwZ1CTaA0Xy5vnwbyaSMMAeeZ4HrshwPN8WzON/I5Fs7z+EbfqGb9B6tViX3f8XIpIFTekf
S4KrE27s/Q7CxlhjWcRK8+//qC+oYuSnxVTlq7AvaJQNoIXz/GpoyBFqS4JZEdLtHDq7G02PH4rm
GUkSWNGoV9vS6qJ16PFlKouEjBfPPkrwmqt2Cr6YRpawKfS3JeXwlqo6xP7I30ztY6wna0Cu+dfk
kWi670h3DJLuAJFnyZVOycxtKXKLihSTxDOvZJsTxQNnsi88sXKI7ANZbH6q62ljGEmwhoppdXEI
wVN/62Qary17o0Wps41CHRSsQcWqqES/qu3cW3VWdNfXoXicAZPSBBIdEsy70YK0Xk9jvlMqWHtl
2d+xnRtWYxyd6DLafHcnj4r24zpxSSOi67ninRrunaYbdtQ+cYGUza1btiPp71fZzLsRXUvMT+rs
2pRyx+ST3qYHRKmUPutRSsjrqh2trzLxEC25J8cTv8wK9UdXps+BUfyg65tRFQ5/NU32FXKwuR9o
MCKXOwxJ7m+kmd25PbF+lfBv0F8QP+3126CtUXqbxOW6xTYViLIry92yKwYhb6hvcao9W0QNreDG
74x4PDX6hGcip7jHm7dOxSGwd0n+k04SmZEGHP5JkgfdkFVq+cgq4O8S7ZpvAGkcgyE+Rb5FCmPe
fW7QD1bF+GqL4+Q7b8wEdLthspuQM11low9IMm42/lQP2xYVH0z7aZeR/+fZ8PIKwD2HVloPwdDu
hjp7Teg8roqHNDGeoigh5Ckxx02Q5t8I+ojmz+fHeOgAbwOOHuHS0yHFcpertEEFMm5yuspbJ0FZ
A81gjt5u7jIad5AVo2zjRlz06D8IhYqkT9HhKys+BP4tEObPdUPSKilsa99ISA8t4lNrQLHhDveU
QqCgErC1GTLb388yQikqIkwjkMRpwai0tZ8Fio6VeSLZ61ma5CwQnGOuTPXqROqkg9pdB35/U7by
G7Em10rz8mM3TMcwgLxIiqtOKApmuLRzyB1UBKWV3O2kH2/tqAIkPM5ZabekHLR7VwzEOJXgAq2e
XIvml7LkbSDsw+DtEl0GR6iHuXSjwzTSp2Xufi0VFNV5Xw7OMF9nlr1G0UeUbR0J8kF1fZUpbw1Z
R54KR24NCxL3XKTogjlQRaPWw6bmUPE/PelLomG7I+Er/vUMEaq6NCOvmeCzyQAXGZtfyAG57qW4
7nq1ykbP3aXTjCwh1qZA1LUi32HcYcuEVjxV6Qrp5rPmdkRP4uhVZX0FQuOm8sq1rJpk7SYEOBH4
rq1JDYvWGK0R3FVAsy1KFFsTgPpWhCCJQ5InRyQ2Wy260gDI79SPVISkpDZiTUYdtaIkuZEyRm7n
AU1rJiSPEXrKwG4fJlSnK+LuatfYAQ2FLF361xhH820EhXGtXTtjpt3K8VrqpXFD4e/UmF1DvnRy
cqwx22o6amCjoPXZWE8BDr5DFH1qWfO2uuWQGGIkL4MKtjRQiUEaRbueOu+p9/1ur7tzsOZM7NT4
it4PZl6e+KQ9RUPTH4Sgf9Arn1zcnMTZIL4ingd3h1sz4gVQh4kPH7Mm6RWr9V2WKTyUKcod5Hm9
DXzeMHPy54ZDQLfbta23PNKDfVfIbTyqO2ax2riBd7RGUr5dzQJ7aRukFMow2kSZQ6IhoX0rdBZf
lA/pOxWfcrcG5p9533u9BIzrt0+BroB+9rAzupWcH4rrBT2FXUIXrenzGAyPQKHn7m5hXJNZqbjw
djzZt3VtrwLbuC+Ff4va6LsV0W7uzUHfhkY8B1uJVdl/qie3uUPF20PH5aurFcmV6M3bMayLvW11
P7IMvU9P2h0JbeR2dnM9C+lJRlmQJDh/ZJ3q++GzI7xNTJgbMT+1tq0sD8FEqtEIczN/A4IbnDrz
XdfWrDobzXO7u7hwbgOF/LczukMd9g+IgVd1ntCKre1r7P3e1hXhnT5pXyHx2XTpWXl74mxXcPd/
dAN1bqUqko+MfufH9ipzs5GUUpO3HqEWpl22R7zTZOyktoEhH5+8zT93Zcq2vB0c7eAr7yeitpa4
ml5tzAwRsHphXKCmBZd515vhQYaWd9Ca8q4eg3qTWQB4ewMRKrHGsQMKPk7IU3bvRpFB9G2gi5Z1
8DliTeyopuzjIa6OLSvaSBVu1ES6DaPg4A7Da9SYO6HNsLwG2nuohyFZICV5vDGZnSOM4LYgRzyP
cuYxDeZVHJGz7Abj3vXVL70Z3lA7pXCN0cxl8rEe7DvNy+yd8L1j0IbetqzctwyO6crreYpTWl4Z
VndN2z05dP6VH7H/1/orNOO3FdyPfYRcwbfCY2b3r7H2C3LrfWo3FSaaId82hfHkOPRPU0SocSNO
HTQMvmm8L4VGg4qiP72GMDgYTvjoolbZdRljXTMOOcEoG7swU4xeyH5EEifXkSKb0JTDk1uKT0Ud
OmvCoIsNAY0QcEbWcdQUa7T59cGe6rXVGgpdcW+t6qC1r1iZ9wbylY1XNdlVotrhLhBMhVjMKcuJ
eItcd+sgWXnDPEqiTbxP27x7M1vtRKNzjYjB+8T3+bgFDwtm2iF3E6pWDie5mnZeL4qNVLm+pdG/
ycbMPAwWv2Ec4nwb8M+NX72Ciq3XXWQThsq2hJf0kJInEx2LIW+uu7RaGUXcrjs7iXeDIs0cB/8t
KqeJdC0tJJ2SBZ5EzmYcjKMK87dMGMVRSwV29qL5X8ydyW6k0LamX+Wo5hzRbNgwqMEFgugc7u3I
9AQ57TTNpu/h6euLcwe3kUqlkmpQk1R2tiMCWHutf/3NZYINTS7cWEWwlA+SaJm71ZADxJ6M6gqH
NwAPu4xLHkdNbI++PbmfjZUVBybfjgLvjOFcYD6xEleiVrc9bzwCeuJ5x0ysJ8jB67En2hSrcI5s
m/xrWLOBTqRL0KRdRhdHWFfG8RDaqpZU2eGWIIXbvZtadgSD45nQmR+xJMV941kfLum6e2w9VbR0
hFRxqOoHc7ibtUREHo7RyFpVH3Xpql0ICdr3W5tfu6kiKbkWkGC3W1DsxkJgoD/E/WR9qCqdgITS
uCTSI1lM7NSmiuNsYKvtFvDj9FQeDFh0UTNgGq88YiByaOT//iPKUYSyvgVrLs58EIMhnuHP7jbR
pgcnnokolgVNh8wHguWnsFzf8izE6ls/FSV0KRMf6mfRlYTSVul4yxr2gsUV/cGb4bAoKwvQcuBo
DbEhcrbtxVkhyRttoQ6NxtOqlfG5gcp0kG6bnFT7jf7Cg3vTJCe7Wu9qu7b30LOOtbFNJ91y+5MS
9T3uYncMy9Wlrx31qCU8+tUo7zaLUIOW8z+P4dOTFECIu2qXg9GkhEdvyyfTxXbxZuPSptVJbaI6
1ITcDnJtdsLSj/rUPMO4d8+uRmYUAXvn0sbXP+zjdjzbmcFsCt81iIu+fdCy5ILZMvbbRHecIZon
B7JIe+7gpYt00Za+rqMDVFPCZ9IR+dWQ2dQVn7xQ8ro7khfKvjoRR/C3MHLgzermptms/TkXmCAa
lsPyx860fWyMX/2cDWFsaCqcCvdQzYUW6qo1iNMQ3d3Q6CcTLqxf61W361rtIe+G/H4jks1K7HCc
5YkAwb866SpbeUvtxuO/Gu7KHv7nYnRIxB0LxIE+q8619waCIbT72xixuPspbd1wIR3Mx9vgbDvr
EZrWoXIWohNm/aPOsHPPJ3uKrHUOlnKxQ6ck5GpIlr3oPCtINMrw5NAtoaMHxrkzClSLA2HgwLmJ
T3DpGhnrwRYeKdYo+iXG8rQOtA+dE2UbUSdlTQTBqtUnIq8RenX7YZVkUfeQG0etf8hxmPVrchR9
CsNfqFrsXNq/9KNFVPD+0ikj4FioU+sUKiQq9DBpA60BnK0gj+dLN8TMCMU70m+Cv7zqT2Z4KdqU
kSHJ3Aa8OscYDR6Yp8LuORCdboXmkK+fxAnqK5aVRK/ocWWEI9XJ15owMUySDxukjWvCg5dXFp4P
M9FTJFr/KURXB7O9PsWNfGiSZQzgGL7HeFP567C+eX0jdnG5uqG2lPjNu26+q5VzFKv2CM3VVxqZ
RzDJpAHZEvXF1A0UgqZ7wV59ZS6zNM+Bmzbi7YY8I8i27YFYmHa/OB51elZ3coJcLtPpZUMJAxGQ
ZOjOyUNnWL4kqsDjYDbMQ5Ug34N0WNc4Y/f5WuYEBjFEnsfYCCDrWaHX/AjNxOydLrkz6g7NAdlH
KP6SfjJwt6epJlnhozElHsCi8W2bEGsVx+e1tF5IGFP3AJM1c+KPeBP0iOGMyYM/z5q9Txsn0q3k
Eqsc4Ffvd+zV8goiWpW/jSmpSF4qwYA7es++q4LbK1jwSg7aqs6CQt+IgyNzdSkI6ei5ADtJCM7Y
bgzpi/OpUcGSydUIvcJ3fp7F3/h3Pr3PCxk8/cx7GBXReTZBuFWOFT1apPYoNtRGrfztTWhujFLj
Ysbvja7+gMIJossZ/dO/WcHvE9RJtTU9bcOND5p0DamI1QO+Wt5RLv1J52S1bJLVk8wKTKd8Wh1K
cYYQx6rjqBvaTxuae1eoyG7jfbYAdA5tREoksfOpuwbrtH71q/WDDOvcpHzdiicobGwnJBMUyygB
exYDaQQPyqn3icaL+gPMUgT90LpBCuvAJX57g3gZEAD2NOXKDlQyP0x1bh09qJBBpk8xMv8mbGSr
hbX0Tir2miNqqr3l1I+t0mJiQafKh5Px1RhQ1keXaAV4sMQs4pFMooUgqRHCoKKZCpQdSreo91Zd
tTsvzh8WXexVBu9Pa6vDlAJI6Fn5mmzNQ6PQ0JUe3vfa706qhWqkvicbl/+yzS4p7ENY2v1drJpX
wp4OgP33/dBMh1HGgl0b2UtatzeycW/3yacUbQd7Wv1asO2KCDH+3cYJk5w7nbWt+SQrIUH/Aem3
NkmI6Tj3yqJ+G1LjO/Fo5y3E0ERMt5gAaw1vz65fyRaMfYlWx2810JFsLgID0qhfQFbl+ZuGcOmI
XIfc7xAzqe+EWSWRXYCh4Izh+WPXbzAjzOvSiQecj/QdmYaPq5wYKLrPKl1Twg7qmxZpWkgv6uhg
MbQ33E9UIebBtUZERsZet0eHVRUyL0vYYVEnMWrCx8X1RtrWJKYKE2ye5zsInJLEkukWXCMpveV7
nZU6MlkyNxzZ/ijF9AEApcpcj7rmpapMiwcTKRjhOUFuyNg36Kz3EqBJSzxo5fb0vRhNf+rpWWFr
px9Q4HNordUx7l15cMYiDcZIxBsU99hag7qiC9gaDcL1rbXPqt+mUTxIu/eQUIqdBm5HsAn/7Kx+
aVVi52WzAXMZN5xap++LY/s8TNOxEpZzXPXJRMxW1ETkZuQFiltKSIwncT2eXO2pyZopRC760rF6
H9soT3kxW7G8LMr5AyXb2NlIzaiaWqAXPTFjSSis4ozo+dvKBmL6MmCOTX6gM+U8MX5M3baixNZ7
X2IwufN6DsvG7c5TX79jQK2CRa5noKTn2QW8qfLVlzYXTPTEQJQeWTMleQn7hrR6LHlQj93+h9nX
eZAnMz7oRhvqOlO44wQjAuPAiuNdOneEqBoxa6mFB6iJnTd3BGGZOPPptvvmRNN/aTdyyFdBYHq/
jW/FqMWRwrFvV46kj9RyeLWM3WbmW2D17Xya6vGceR3nr860Oeq96RMP/YC2sQvYFn10wr7Zy79L
pb4Uxql9GgfN9FkUZEyOuGCTfdpMJDHe01FQQZxp2aGWexsqG3MZWzGriA8Eq2o3V/m9K+Av2ZBJ
sJSz/7Sa+SfeeP4LOYc9fxPgwNu3H6qtj1PCyqbrl9Dx3Di0KdBhVdjbviyTx3hc5b29lPuKkDMM
XS26jfY1KcCInDZ5xAVXoynIsao02TzmczQVRBEXfbXsGnPYM1kPTqneMZIefGyvnmsDMAbLleUu
RbYJsJpKtJzJztmmbL+6pP0h3OEIxV2o6aGRqCQ+OMZ973KOuTnuEJnZWBEZiVcKbahyG+WkoT3a
rpme57F3IwRlJRvR5QfZxXnFVpUd3BIVMyopc6K29TFMeMAbv90IFNtIFE64Lx6XVRIpU/f+tmSx
r/LmxRmJuskYckiCGYFT9C/VWoTlGuSayrYBiECIRzA6q0YHfEbQaa24+HFfuSLcWmffFk156onw
zKRGBpWXQh0Hve5uQY9FO4RaYw3BYK+htbK27Mi32RtuFw7m2mEwWFxx7jlwgh1yGNyhuVwtF5mq
TGY9yEeL2U3UaCKLQ9rS1Tm2hcbIxgVflQxWU/5Y5wuFlW/MT+aA6IYiksBdYhzWu8l2r2KTfThm
87ZXCX3Q6ABrco46iDDCTq/nwBH9NVddeanMGsg9b/ayq+68xVFnpt2nRmhLMGzVBxZ76Z2hJ+/z
NPyF9jUYNadMkV5iOVT3mhdfZoL/7ELdgcEbu9aUMPlc7bMm1j40RhqxvIwIkSl3RdtfUZr89GIB
YB/UfQ7qEw1e92HX5CBsPS1u2UicmhpMDIGSofIT3dKsCgeRGUEWHrc3ed4Z8VkVFD24kgugEDiW
FXQ32WS+Lj8zicOPyIiO1C2kkAO5nrC/4oygU7SpQPpFE84G8JYs65NeE7ez5XkE2b8Lp2zhcN6a
R/DtFwM1XWRBgeBERUcgvSULY30BOUNviYBuemMaOUDj2sLMhD49y5zQ0ixI1Po8knDkCz3/4RZB
x953W2DEpMc74DUpAwsrkAwPSIIaNUsf/FQ5wcDxdnDXFvAHiCxEd5QxY7Z1OC4pIiDPeKzibAXL
4k9LKj50rb5L3eZJjejb3WzUgl5p35tTPWLtjtDAAPlwtwnMtIwWs7m4E5OKrG3U0tXrQsB4QBwg
Cmf7XKPmvi9IQy3qogirF60aAdjdGfnySOORvZtO5CnAP70ctKhEh+krpA17NzZDVtLZQaAhDhMg
Bl+vIUaRs35Jpk/ZutjJZEuElunM01cTB2ppQXcLDSufFGGDgdYun+ZI2+a1CaGQo35YrDTSsw0O
zwI9L+O5hBdanFQOZJ419gGBHD+d24OJpWweBq/lfqzKi26W6pLjy+4bY92RE7oGseaRJwo+WHcT
XUo+rIBwBMMko2r2Wo3GZlNGhKPLpbGsaU9y7wOG9a82NSqoNG5dkXxZKT5XIIAwi+rY3EuteK1G
5hjDpGXQl/x5iNHSx3PVBIRXteQ/at5BczqUca6LXnQQpxTPiR28Ch59AKWh8mjSU0wStdT5Bik3
A9y6wt7ZjtWUEazUbybMoeLZMdaPpp/myMxyssTxK7C0+Y5+YAwMAwx2rNcE9U/8zCfcIZEzZaDl
8sIJYOxqo36e25mInin7SMysitx8JjJ3CQfsh0/Sfme2uNie88CBR4/YOeckWeHdJp6xp3ITKOwW
V6JId+ZslbvBzL4KMSOcQY0U6Jv1EE9DGo7uwB06AaobYK/YjuEWEPSFWPbbUJ7BJVa2KKqGuLJs
T2ZhvRTWcChrwurH2Z/apjwqb/7AQuvqNS0x293V8MjpZiVGFEHPV5vN05o412wEYisagsBW6d73
GX2oQxpyTy8fTL30M8H2kLw7L8Do76XoPWxNTRqBdrC2wExxkNVn79k25aHAdd03NL54q1SAwJhq
6/IMqIVpJXUZs5DdEmDuMqVVWreFxtA+p390WDK7bYMF1Yukx0TBuzlprixFzD+tcc7nSu4mwtb8
uW0jtyo9QrbS5sD2Mqq36k0QrAR8NkWNWVyNbGrPx6mwO18pTqYSt0Bn62Tk3hmNTu476NLWs6Qk
kvx50DQiiqt452gcItvsjNF0049z7Tnmsj0Zz1wq03ovhwcL02ryIv0kX684WsZgazppWqZ8nofJ
YTz2VMAeIIzL3HuEs1vo5auHr7qvz8V4NhJRRnG7WoGWVR86IX7x5g6nzGD1hLydH950ZNvp3Rs0
yFdjNZ2gbdE3IrtLaAu1FVzK3FNIfK2brfttAhVkEsfbYh31wAKeCSt41z7WqZ/gVJVvdNfGdi2/
Ko8uLdqpoUNfanTvJGFGM/fi7JSfOWK71mkrYHcet1Q6uBkgEq40bAoGSubUcqt0Dfupwamw5sIN
khlJ1eGkeeMuZ5FE4968yHRpd0syP4LP38nEvBgGvaSdI2Mn3+SIjUW677xkVzXZR6o1F1X/2cY9
dO4qKjt5TcvhHnO6bm8K9bGl1g/v3AjaxXxJKma/2JqeUXjZhynxfooOlVAMZFXJXxb7yzjuiEcb
7zwLhE+N83O15ncajhayG9H4Ec6nHNI841QSDjkzCKP63yW9ddWRoAq7a9A/c1zdcNuq1snTRdeN
Zh8VtoPpCKkd5n1qrKR9jwardkGKtNHr0jeIis804gczBVMVyHqnzRmGv16Elbt5dtAxrQ0u9CUx
bJVrlMFoTYqMsOUiGnYVTe8RPqzH116MTFC6dc2IbRaNTuex5YjUY+YthJP3fAO/WRrY4PQjpKl/
12sFEmCyNGNReEUnglfkaLWBaqEUkQ39NWz9CRlMHPbL+FMMWgcAQFPiSfWmy9Y8VvFLRcIDR+7f
0vbqkzCzKzlk5XRQRt2TVDujDGWvNXPw0aZ1HEFaGz9Yg1JhSyrdrszEr6nGIMIxerBbisbkfZOc
d5wr7tditb+6ofOCLN1+NSh2w7xamDRSVzIY5BjiWfpTorcjLlye9FVM4G7eVYOPAcRnXseAB8Xr
7YADFG84nxwh9hSFEDNEOfyuROthYwnkmZuYOqTzi9Vl614RfN1IeQckB8MBnzIKzFdfTZGRdkT/
Oi74f+mSl5ZQ86q1DTRBg27M78jZHQAn56FJqyfSGK/CofWGDTTvRZ3nwdibBEnEdEJCu7jsUTro
7fqN5dbV6dGB7+7iX+OzBqrJ4bRfFjijYdKRqlormiYjm49mX75XI9iC8syrKoofLbfOzTa+Z2X9
ax7TMrAKJijk4ZeeJqvG/alLoRaYOj3GTTkPZPCtV0oHwT8ifkTFCvbdftszLY/dMWk6nXlvtOUZ
L5/6kG3lVyOHu+FmY7HKRI9WG33ytDJFZWTbcZf39W4c9IiyNx4nLX6oXPc9pa2yR+1XF3vbroCl
Etj98FWV2S/LTgjjE6AEoj5gqQKoenRasQR4VRGLx1gdDAu0Opk9SMOR6LLzU2feEl3rAvMd7WT0
azQ05bjzXCn9mQHCm4twmWBZx3XPQvw46uVEHG4LUBO2qWbwDWH2GsBLY3ZMhs0IMII0d2Ulf2TJ
WW5tBpewLB6bRYRz2RDqXEhuPdYYbJnxkcnDMjd5AgXN7NIXxyV1v+TonBab7dzsuXgBMunvLJ1d
PEZB7dkg4lQxQ5G757J0s/WzjJPjmhAPuFq8j2mWQUdkBWeiOg8YA0OEYWuOo9D3LDU7RE1P9GAx
/Fq4dyJT8DkLD9dHSzRjKPXtUzX6EFQp2tBNMu45joZPfNGzTuxuHafbRkTKVxVx61TXaGoJwcR4
qISvIraDaX81NrlNVFa1K0Gkdo6diL02qmtv6XGgsrTaLVnzOFYT5w7FZ2cyS0f4rhNwXeVhVsTN
kb4Hf6Ji3rua4JU1hslIQwtb/OlwUCHP3gXPZBsMegyJW9rNu7nA75nHKhBUJt6/tYXKUS/V4hIp
OBPpCtDAsV4t8950499mVMjmil+gvvMGmjDMjXxjHcy7JbGeN528FCepPJ/kjCJMbuU54QDf1U4X
Nrn7otpKhAt8ghvNMzKxDQoxgLGBRbFnkRhx9Tp2USk3Vtpjd4iLR1jBCwrzDXKLIXMyxXlZ+moY
fm0MmBCn7hh4+NP4QsYvDivLppZVCBx4LbUKKIjYi7F7xnujD1Wa0u5Uw49s2ofKwc1hhNYOpAiz
vStvPg15Qsj9vjIx34dVsQalUR0N9tQnRzPujcV8z7oZk4wyjlZt+uLK7rEy0tlZ3z63JOym8TMu
QCam3ehp4aSE8CFRQ6PNP1rDuMdfzMRAfEOzaC2wWjkuy/lUs0EboPrsvFHgv2kQce2SaT4aL3P8
CtKmgtX7Nswj0cCpdtRXS3vhQh+U1rwjC/jeJozMxj4aTaZJs2XtjsWM5kP/IgY4v6Y2t55w+Ry5
M2iOujlaFguzEBbuJptX7FncAkdtbd9aXYMRiHqsbOuCoQf9Zy25/ZxvvWexWXsVIYRTjA3WDqUf
49TYMqOItxaDrnCUMJx4CJnTd/OcAd7paRWaMKZ8o8GnqLYEdDTjW6M2QseorjgQEcvFhmFbYO2U
LvtYmyE43b6nZAhtHGboz3np3abf5e3ACt16G+KkjXrNuCi3/9tShYkLloycWVsHyag9xVn6k2/O
vsCW4VTFQ5RPwyuTlA0xmkpnPjt5Ewysa7S+vpd4e6HDl9brbIE8OilrMfOubMub0UL/ScQwIR4u
Jk2TKM8NxiBL6eRRMck8xAQoXbdA450FcG4S3xOGGQqJ44ywgVSxgmGZhVlFBC2QOdTrk3Bb5Lhn
H5dORRNJdleBO3gfyki+c0u+z5CqDK++2lB5EuebgN4ynEx4c6Z2ImLPOeLk8kb85xdEkeU8bbm3
8yzxpVniBbogMd0t28+tei4mW6JgFDQ/Kfm+3HSUE2qMbb7bgtiwocG4PsX6JNjYrAnDKl+Ut3yD
p2p7DU/lwnaBqh33e62FttuAomHqTDhZTMspT0piiZPxz6KBigM1X7rbBaL4oSrCCWDvjricOHg9
7M0aUpiC2ZjdilDntu5OR19x0Gqa0mZ6HjU4HezbE15hHtZV2QXu5HinZczP5gaKD/mR9gmqIeut
fX+jZejmrdzjTJ72PN91gQzQSPqjW2saNhnbq7UR7N3Nx4ynhyfZUeGaT7dKCKRoiOF7/o1PmYfd
RVzgExfL/chd5Uvai6alz7hflw2zdLLD/crEOMCwa0pU0TxJRc2fOW4N3aBlzNd13/XMjUQiv3kz
3P3NUTcqfY/LFFhhXFZaWGTERxQ8J11nspRs+mdsJXU/xdMMUs9oYqglj2BpScBC64Ew93OB80Dg
mfyock4sZjfSrnHK8LdL0U6/FpN1SQUbzIfEYfgkXc/07Mr1u5Kq2CjWhJX3ZQuIhKrasLnYBAP7
jNMHjjaBU//W8bJR+tbvSdvNIgwXAgx/8mCg4QC09cKyJQ7XwUyIZXirQiZrcrV9FywrKCI92DIn
PTRO8+VI/Dy0IfZQK8OcGiTl1evFPavLKK0XIIca5kgZW9t9WsJgkkt7Ufn2Jrv62OYOn07/gqX8
fU4n4CxzdgcLJSy90TlmCe2LZTMwiS79hphzLaV5P2ddyhrLUYFuFhc+/C4odSiTrofEbfA4ZTzj
SA744DOEV2HP5MbzeFqyK+4QIAIVaIDEVCOepoj4kDKs7blnRpLnbOre4nlrYYcflASMK/E6Sjmv
IrQRjW/Fbsulmmbu7Gwna6/009b7U6zzJVtACVsSfIHu3+yJwAZXxllgbvWv1LqtJRP7WLeM/IR5
HYXM6qCYl+sKD+DIFscx2E+NXKCnYdX91npt1ms8p78gQMAdAGc1Fphu9tDutbLfsdNM7+bsd+zK
5tisoBFQyvCPe27ZVaY3PsPIfZfT7B0xHAqFDsdMrCtZxYO27cgIafwsznbQB8tdakqyN5YL7PDH
RsdGZ4UTA5+FxmER4zmP2Z60DfO0JL0NFm1yNplhT67Rvk5Gm+6tkSh3eBi7Rty4JqNLhkcZwtKl
w4ph7yoLTGhjq6sSGMEsgW8n5XBqb55kwkyitqgkY+SMn0sV/3WU88zIQE/f96gQlV9U9nOxQb6D
gHSzFawQx1THYa6fSu8NII91/qqzgOH40GLbfAAppJnDaSSAsfe3M9OvboY5Cy3Cd2YQZjWMxFlb
AOt9/p1obJylzXoIvoM/89fgnTPqYtv8WI2ZkUFcha5+imJ5L6UoUUmOXZCaUBiUZyQn+LAvm6Ux
hPNp20Q5kyEP1zlBajUYDGS13vn465WH2ADXXsoQYZnre3U5875ybScdjRVm5+ydzOJ2K8xIn40O
m3tkQfm8nZrBkYGRQfvoEPxmpOKGkJOOpvKmOwy7dguHlK4PuNCM2zPN7/bs9aBSHWlB7Exy6G/r
6I+3a5KCeyT4sUSmPV/wj4oDB4PC3aJ5BjMBEy5o7UIsNOPlOE7HzG3+lF3MUwKVb549eGaEvINn
QOfu4EwmWr0r3bHeL1peBNkvb+zvpIEHCqr2Ky4wjt+XxW/D6c7sGN8LAbekUusfIh/PQ13sk224
dBxvFqzYdVn2HIfHGLsoPGk+cGvBOjCW+B1KD9uthdkkc7y3IU+epgoNYtmDvoyF8z3S8gckG7DH
dj/aeYJ5WDas9AAwZxjrTZe3p67Sw1FozyrLo20Y7oSSkQBeiN1RgQ7hR1kO84VSuTBAHaFww8dm
R0NB7dMDbMbQy7Nyl2OQEGS5DUCw1X80uwxw0gkldn+v0k6eN/xj0DZ3Xsgp/2vRZHpXaV7Umt1w
RM51O4huKw/CMnz7e5g1POyIRw9TNev7VDOvXsvb0mI4sFbMsJz1j+ZoOnsrXWecSpiaCxPq1Nh/
meN8ceAbQcqDeKBMeTKzfox63eE5o11lLqhCizhkXHkuc1EASYwSn1WXcaidk6tW31ZMrG7mVPxe
eh5aTeocUI4TKqNbTsNW/8S5FR9wy2L53WjWbmPXGViOUZxztKy7icy2ZqBkwRPbAxudeOKfzJal
cVtSd1q2a2mjgTLeVMLYW1KlcdpahYWQ97liusWN568r0FdJ12lAQvilXbqYMTa9DrM4UTMeRt2y
fJZff7Fn/YizRUbdJE6YIh0TD55I6ggos0w5wPegVqI/ece5zDCjhbYbWhilxsujl3I34l4Kn8BD
A6DLmVrCM+VPMChBWhUWrQ4U3SqenhI8OZEblNhFjpm7XyVbNXsLpsbllCzhDPQCUrQR6xc7vvlo
AWewaikSlvDIWj21pNdihaMq8ts7+tcyFZcvO2OkXQqhDpohX8qZE7pp1PMqab6qFTVznaQRggQw
qOmU2SNkLtj62KMRBt/csNTduhgsOcTz0HfH1YLp61om0oVYz3exVraHVUs/QE/CstPukto75aRG
BIR40VsgCGAHm+CLMdeBuPGFLgvuHkmWPWtFrx9LWNHbbXdSp91y87HtA5nSsYJXg2Ws6khvhg9T
ORyS7mXxsv0NK92l4kaAZkO/KmbVBIcuGB9MLItsg7rJ7h0tTsPcS79M12D1tS8spyTxy9oVg/hr
buQLtW4KyFh86roAJJoYpbI1sLUEn7oKuYFl9ua9uThRbCbeCR7ZXSvYQNdWuS83+dyPmOaaHtrz
enuXQ76F7qR+MvID/MqgSnk3io9pvrbblhyLZN8h69TeYwPmQ2zGpj/XhX6KM7YuBYfS2nJJ2FZ3
+7rQUsYF9mrEhpUGTXhBYwFAPtJh6CApwjhiUdhyl7ZwEacTpL1kt1llFjaNBD1X5kV5AHLZ9m7i
xiRLoAsXuqDhjLuethuTGHmHzrO8L4j3oTujRtEEnuiW5qdUQZJv4uXA2nHyR3cq9szMO0jS33h6
GnscGs/JRhOeZm8wJiseWpvBt2IdBIWUQWlr91TGUyrt/WSa2MOVIMrcLz96QmFwW+s5h43CdPyd
zhw9VgVFRidIh4VU89XfHNWwYi3CLXbu0s3AhdQFsV45GeIRY79Nu/HXjAnSZ+kPg/WtVdYR27vd
rJCamEO1r4eFFZ3T7uWk/R5yeuURWxONFV1/g0nQKh16s9p8RxaokvOFtIfUCBOcfu+GRduZJhwk
vUqXoNb3jqEECxZsQmvadDKHfs1F5uw272epe/tiwnHVO7gcKi2NfePcDen7WKanlnM3WdwyHLXt
jyOrl9RJv5sbvF6O6DhJPZri+LS1/Tv6DlDSGu8C76Nx3fLf7Vz+X6vvwpd/e/3HT9394/ISvf5X
zd2/dHT/Icj71//cfWdD3f33//dflHv/f0j1XATO/3upXvTZ1X//ceyLz+q7/8+CvduX/btgT3P+
adq2Y+m6gVjI8XSB+G4GQfif/0OT/3Q8sgk81/Kky975P0n2HPOflmdI/tF0sDV1jf+Q7DnG7Z+w
lkUfben8Kv5vJHsO3+g/aXhtYRvCNh3Ba0QAKBEP/lfBHmO/chyBkXDfAtiklJZ+c8j6SAaOV5sH
i8rlj1lLUzY8mRmBWDyb1HE0P7iu9j7YihNqmKEsAO2+XQoVulUduXbGjV3cMR/RhrMshhX4mbNY
GUxkTokAaGihNcilWSIhxjyYXGJ8HMRHsYYQ6O8q2Ob16ocG8w5PwgxlVnlh+U1Nle0jDh/YyDA4
gs2/YgPJY7HKFWL0dGz14mMxi1Opi+vo1UeeRj8zrH3rwspF7oReIN+iRaa/h9u6IU6qDwMPQ5xi
VXj7btn6ZfXd/8FNyPxveU//+pgdYiIkfQLXTtr/zSih6jKraNzKCjZeINaVxR3m0CqKGwigMUUi
9OIGxxLSySz2MoEEJh7a6kfEMExg3b7ePguo4CrMJB+6V1cnvTWvFYJ7SLKwBHJkEjPtW6vtrM6+
DLjBRYnH7FU2yVtflnfp7evGjOVIx2pvw1IQvRpecp370LXwu+eUyw8QBAE8Ri14e5WNVnwV29WJ
5SsDx08+xa9jJt8MWgrsL30jpZjWwy9zSN7i1i3YGaiGvG0WpHb1puzHUV8nMMGtYPvV+J5nsd9f
G7QtCZJBO5kBmjmMypQOF9rAFlWxdt81LKvG29LN/ujqEif8GD2o6356WrlLwEmp0LwRUTqjT3bC
2cMhbW+CpAlxSBf3XbE1ZaJ1XwFTPowNhO72G1HpFevWOVw4qBAqsV2DQHQdxzGji+K9dLdjX9kj
2gvAif9F3Zn0tq11XfqvFGrOAnvyDGqiXrZky7KURhPCTiL2fc9f/z2HvoU3yf2QoEaFAi6M61gN
eXiavddea23DTG462vKFTFrgVJwbi2sXcfO1t9wbwqdjrufPbZ+dLMYmqJUfRuZS6YcMNOSXumc+
MiOgDlGNw5qKK+pTxsdFYkbkiOWae6mV7MmfArxzGPhNlzsXCTArQXiaVxV5/Y3YYhspwze/ziCY
RHcs8i85EPrSxny9RfRF4pkvXTe0qQ34d7vj2QqbL8OmfOkqzQHb7EVhMsvkvMZI9IRZa4celwVt
dzC6+ncLYRSqHOEualfb0WD6btcGA6H69zHDv6c1rpW8mzZmJxDjMnQrQHo7gzfrbO3CJFv1zoBY
t5D4auXi4Kaq+HwrGvet5OGX0dKOomZoTT+8o147tJayGuLw3KnBF8V7re0Uy6RUvcsbUEIRr8yo
B3Dx1XsH2NwTgZKjIyoca/+OjTXi0aZ9TXx95YyIbClN5Ju6ih6TkIrKaA2nONWWBX1+4GAr1rLt
+mPp56/z3CeUYPMoiSeGfEP4+Uhvurf57gYr/kvfGfdXnbxc7pClHRV9tmlbKKF/k0GbitLUYZtj
QRojQe6HdpH52ZtwU6xcQXgpXRM+2ac4GDejiqikp1gbDaTq1OhPeY63UjhFb44hloGolIUVEGnk
HiEOYQ5s7/xsnVWddVDE8X5sJlY37hWWoa6izjgXIeRTYkEi8x+NyVeqlXuSr4qdaJ9k8J6CBCZ8
GH61hPctFcG6r8AT+mJC89elz0O1MICXW91YdWgV00Y7tEX6FoAWoC600SEpD3acvhF3kdANPxxF
u06JftGDcmWFKjAq3XFImeCOYucB1tMBGHBLjpp9KifIzdjAYx0bvU1clxJVPnXqcC+/Ru8hurT1
d1Peb+VoCFPs4Tt25SRG1IAWuQ1I+9OJffpwq/gfWZueQBOa+n//T01FTP/bCWhZhmOggYelzVkn
//6TZJ1h08MpdGGYFfoVe+c3OUyNoh0Kjz5bjosTe7JDVn5LTMyC8FnalNQYFnE+HtViuMhXi4mH
NBg43ook2AsoWg7+GyjLaKzr6ES5bFCa+kNx4jebfEhTzDdEODC0Q/oNDDGjpVXq2hmdlzou34zc
vOqCP8ds7GGZgURTxAGoTYv8TbPIEmMleIUz/ubYKlZFTvrWGM6eOPJrYjOHBBiUdKBWFnmfLv1B
rGEhr2qd444+icBBuRRLmJS4GVLdo0uKpuvXOkAp7XQnrbdOusudzn+ZwvzFyurTZOiHPKKtCbiF
xjY3wrigLp4K7hkGG6zajn2aWZjl2mlgXyO1XZdWvbHMCK1HwMva3j7p47i3i2nnxs52qmOb2iF3
oEYO/KtINpumIWlQXms/6RbJFEKcIZUl3kAoaOnvtEZgT470aVPiL73QBd1WpkBn82/bdVzEX6Hl
/8Upajao/I/HycdKNk0mh2YI11Tn2fPT7FBx2vCVEgGX4XBAZ+GhtNxT2runaWKM7DZ/d0nRPXWk
Y4CPAqIrYSjKRZczp6H/tIVXLWxduyZsAHmsHuY/4mIOPI72nAY11wbmlKU6NBnI3+Qr24xq5jCm
b8gv2PFU5ohubv0I2DRuk7eiMa/hqF/DXpyMyjnlFtJKNahPkQYVTY0ZrFbhWcsLAAq7drp6oAym
LJyaBTxkTr7MDWUz9bBcer6p6a5xibquARpYKJlL14hPvG9cYoinrmJ0ehndGtQm3DsQ5vGBVnMa
bET7voeFApKNcz8fovGj8/iR1RDhK2UzbwKKUaxGu93RWOJks+GNbH5ao13/vIbndlu/PyTH0jRQ
b9NwIPX/uoRHKD7cSQWqZHcu7PbWXxjaE5jlqXOyt9rJ3wqdedaMJhWwCJMYk/kY6o9gb76UvrOs
jeRN7szy9doENkHRYJOWSbk1Eo7HsHffPbC3SSFisVQ22ow3QBQ++KHyoPqfUZCehQcIJ5elnYLJ
zM9A8eKveTmc5bOSG74Pt8MfrDPixlMUawe7qwGncPFldPOQd+G0fI2FdSVtBhrRzFPjkWnCTu/G
7Vg2R3QHO1012YLkmdICxnT0qGDDCHo2jFxODT42g5GS9dHVZTfTLFZ5hoklgARofsKeDb34R1Yr
oBUJ/ZKwAChzdhpP4elmYXdTTHJlxe+ODSXqtQfBcRWqKM/hYpNCPMrnhy76JDdsJ5/AY9qCNF+9
Vpx1Q852nie8pdG7Q+Ja18oHsnkpOybgn5+66chT9PfH7grWqBCm6Voy6/p552YA/V5oUCxUMz+h
57mpZXqr4eNig3MicblWgYAtouREc+mh6JS1TS3DnB46Izt4LeKOoDhRA0GJv7JUooahgsFSls0V
npcuknuhp6i9Q2uvtc0rMUu6xNNh3OZ4XfgBKojmLSqzAx7TJ855IjBB6WAxEcugJ4EfSxhV4tG8
dPPonlU+wtKIKBrfVerBPmQibgpvJo3aTxQC3JvVKcbFZdUEvWDLhJyNcDOn0gLhtc0vY+SHW8/F
OcGlc/ZHXKYXn+IBUhDybcVJXhrfjJka8JvIhsw9ejt1nWEWM58kppekqyTr452KPLw1i2JdYh2l
W/kBLs16jlhNwSgUPYRU1PAQM6Ae5BbVw6BBVh8Q3lML05Zue6HzMmwUs9qasX9VGv9bq3webFot
KNYO9ZzLqufMgs1HMcrO0HWRG1HYxFtez4YDZB37YRS9BTvbX/dUWpfYlVOaU65Bu62s7EScwVZf
hhc/tg9zRO11ZBNgPQ+0xPimZMqyU2nRNarG0hy4FRS81bKu/K3nRBQ2jAYGPkEzR1lB2Ie1xaKR
yU+Z89mBt1Yn70JZL1nkbnDHWrlYz3lFkeY7q3MO8chJMyr8MJL8ValhGk5Yqof6Tk4bOZNKGWUO
OnOOuecW2c0eiJHdNsKwxhh2nhXfKbUCusUaGvr60vnOA00njrBsJKfhAFBIWBs95m588734pqXp
vRlkFpJoD9QkKO1xzYNff0lta99GGYLK8BsWtFThSYlESCAVjtoBz+Bb2PFFMg2ZM+0J2gCKTVI+
29mOdzEqmI3FlbtKKVovxnVYj19jb9oD4qNATe8Qv/DDcbUHPYvO5GHgnzKVVwMICA0zBZH3tDMU
G4qDvCT4j5ehfrcjVEZ9hpVLVHEnutk7C0JxnnaIjYF9oxZ3q2znYirmTkb3Hs+XHklkG8oxC7+X
5HY2o6aYySEJKJsxpFFL43nR3qE533M5PKr2JWrSz4HnXub5QBOnjVVo5M9QgRx/OrVueutlXB86
JDXy0Rh9+olChbG0ghhPLNE/Ng1d2BKFhRxajz6iGhr80ovCR9qTWue+jT43VKMWNDxgipgTnD/t
i0xp5vkmU+8hyl8Rur1X8mUydxuNEsqUBZsDSn0c3miDdeHsvehYWwwWDJXsHJoRmlR37UpswvJ4
rFUZnDGPwm8AuXnmMJqIgvlGPEpVWBV9CvNStd+7WrsbXo1zLm8saQ2ylLuL0/B6mX8HeF1kcDLo
TMdNQ78oQvvRqINinTUbxYg/5UJcci8+VKT88xYxOfG0oaPabZA3ONi5ZA0Q8HOoDUb7GjrY8/nC
v2c+1alkDA+WRpI9J5N0vUEG2gQ8V3HpwuTmpowA3UjEwkAYkI/firr+pHX5SclVMCDnc+4/0izi
i/y6xJxOsE7WA6IC1HnuxUdhDG0c0rvCQkH5fO/5aL9FqgT/Wl8LZ9hFsl6E7wN5A/fn+shoBlU5
RVb/bBfyl4Z/TljDLIy7OyoX1FsPWgWppsADCCzW5QBXXiUGVJL2l/ihpvZ4nW+fvlf4TnAWqQbs
QgpoCxRIWso0GziNl6V8utUU3CUiFKsgLW34DMUwWNrjOU6Z+IkGZpJOq5ryytocs1sR5qe2Kk8W
VrJ1esLDGbKhtaB1yqnugJ1KayVnrJyWSpWd3BC6ZMFiBN3bOYm1dOqCb+IzmMXx5J+woLlKEKfR
sPzDTftzh4XBSlNgloIDnQI9eRuKFpppBgoHyHxH5/1Muxn6+2G+jWS2/j4sGnl1tURekBntgojt
Lm/09Xf4fuTxHiI4N3GfbJpUkFGQfRsGhVIqZwmEIbi7DJJbqd9yxzj2NUqEcGUIxd91nkBfVGWP
TW8t7UKiBjxST27ScnLkNHRJiyNdaT/2jlCLb30L97qjVaPQGd42FBc5J6kF7+SMqbO6X1kTRS1p
ABPf9HerR1ojd4r5IevaRN8Q2/+L96b+3yV7wiJKtEA9dfLzX0OGzMC9ZFIp/nbC4wxX4xXE7Q5y
/TrOBxqNFZv56EY8d1P7+JYibKWemG2tfsJdSy5KVHzb0ms/0QUwXQqrCVFxwykE7rEMBGwK07SZ
Yg75cjsGQI1/DnqMXw3W5nzEVsERHROilaP9jteqRu8Ds6EDkaDOfBglI92BcEOaMSbyxu/V4Ox1
zr4Zv+3MHi2P/eTrKvIN/eMs7XuaQtrdY1ETG+hhcpjHPP8c5qyJqcWIQLd2kTwDTcrQ4RDfTV5k
9MiwkA1XcnbJB5k2wyH3sF93kWoMwrzJhfaX+3V/tRr9uGFdqDBbYL2rQv3NOhOpdgor3eab5TER
R9+7gJq3PFUtFp0jt4UZJKwC79Jx2fVo7gqDRjNteJensFyCMvia4L8uxLrXXztswTnPvUvJApYD
NWregymsfZWUJ6KHU+n71xJYTeKmIhSbRlnpDjRPaleUgClNyRNrBovlgWStrbI9Cp9zKUm9ixFx
NGD4ApuKrxGq+8kq1G++lRxk1Glg1EdrMIyERHlO7PQUWDhGYlw6TNU2qYhDRte7QFoyoFFb2Nss
RQ6Mp3fmMWqsZ3uMULHGHHYyuMwL/id6902FaBXq+Yy+J7b1iFvYbf6j4oJ4FjQq9FmDo5pgTuNv
5G05LmzAoUq2uU0KV1odS31gc6hwLAp86upyKzRDGGBVnG1balErr4ZOaxln2gcQS1Q4KsBngZEl
ZxDmDOm4lct+Prj9lq+rk2EpnAjsKN+7KtieNxHvZsKGClU9zDFdSnS/NIN63Y8QYTwlvNck9dAB
6/XgQNunKSun4OTQmA2DfHn2AjajlzFAzXNMkZZOgV5jGI6RyfbfahzqCqZrlhI8hI2/90eAdeyS
6Eapa49yscgzVIYXgvroWBx1diKfWnKevssVL+N0Sx9OGeHUINiA5oCHjr/INri2qeHjJJxMzzV1
gRQ6frHbCW0DMPI2rJK94LxJ5FHhx8D2mnzUsHShe6QgJZn5WE7WPbJfvAa10gwLYwGzk8EkXStv
M+Rum1ysGjVfYdkcyFQI6wioRxG9kKDugBV6qSTlC+ROJM8KdZpinHyWvRd88yT4a3c+cjYFpZ1y
maP5OVAV58IqHs0WQzEmAD3NHscwv3r00uPwje5M+ic4x3It1J69k7M36PgaT++vaCn+8zlaah5s
u4Kp5e58ISNrnokxMZ9YNo5j/cDhRW+HBw3XLWs4uJpzMViXH5E0L3UI+ZglX8iOJgk7z2A34q5T
5icn+Vkyig3Yb2hOtMxK+9kwSg0tKoz2yiu8ReGjQ+2tfWErD7XP/iTPlIaMD3H7c55lx2QKbuDY
J3y5PhBxeTwFURFv5lPLdTiUXDc3N4kwnpIEaFk1hqOeOd+ixiHGgloQYGPQjog4rLzcqj7rcJRD
PkdTitptJsP9LsNW+dXIH2RbVf6MJ0UAzkP9V5aT1BSQZUBkL3MiuVMUNi+sMem3yZ8gjkPerOov
mdqu5kM0ZYOao6s50lA25K0rvQSp6Cr22nlqzNuxPVRoheXGPI24ZZZxsE1lfieTkIiz3iybJy/U
VmkbvXfOuwDTc3Ghl8F3xnP2ZFr0AkTEO5IMrqR/jwle5RhBJtuR9dzkCdzkhHg5e2hYBs/alBwT
ohTfCO8xG1Y2Zu9Zkb7muqYuavWM8V/IYvTC3VxDk7GXyYTIH3uJWs4BlpbqX8022M+nTKFVj3iS
H2VBQoZNipu/Obi/zEPZesgZrKbbznc7VQQ6vlynRv+q9/jFeBXLg3uF5PkqsnMZEvzMiVeGdQGt
MvNN5frHrIHROTrFRsyrQSkwryQ7kanN/CitgJg0itTHbvRw5w/YSKfdYLooAqP7n88vXZURxW8g
hW0aIFNsqY5uWL+5B0+WbmaiAl5W9elAC0N4yjWWDbp6NRtwqQTsFArLZoirSzm8TBqYoDWB3fq9
C7u6hsEVyMKARI9yOj6XSrmSyJGXipOnvkUthKcJEvqipeHA2piGiwSAEjtSl3iHQP0DaPR9hEEE
yKsZ55k0M4ee75wMjIO89mlSx2MkgIwxpBZLNEM+FwTwmIHvyHpKaTUvVgmiWWSQ292cyAeMXANV
mpFriX+HOrflSaOiKCxXpsE+hM7wGjfaJxphLUWfVpsJmswUgpyhmxqXOJet8g7q1tiUr6obvPo9
WBMWDHtrcOgohwW/1IKW7pPTMHHo9GrgA4D7BCqfRL37hfYKYaRR/GpDk7h7skU2Z28nOJGk7dUX
NJSwQG09WiLMwuNVXn7fcH5RrDZV9xRgD7UYFPMq4XzslV8V45Osksw1Fs2KwqXWfieS5q5wNfiA
CF132NCjVKCW4gYwdZCVJPcp92pQGT1fIYF4ENJluw65lbyMrhkEj+ac0ApMDpLTNGs6Wp66eNnR
P4CgPf0+I4wNPJfO2Xthw34hPQHNDhgpGJC4O4IKrY+OGVgY2dHbqKV4KzkzlqgMxjX0tWvYHv0x
u/q597V0n2swiWWBeQoUIlwCAnQbqd0IKYU7JsNwyV2tXWMN+N2OLyUP0tLzt7CJt9DNnyWipxj+
Ps+lTWe+kb/3g/tES1EkBNRgEgxhZ4Svi58K63OeWp/xxqTqgf0K1inWSRjVa4DXTdkx4PRfxI+v
epnrDIpEF72QWZOoPJuyUK++nx9icHfQKQmEG0Lazv0DJQ/dhc7B7JJSAg/1FdZ58oNaZo6uiH0D
kDWfEV0JO4e4CIyduR1SNh2mXWKTLNEL+GNdRDjJmmW//PO6tv67sNQlUxNySVNZ+y0sTakLqH4K
0zRIOQqD5KRNhCChRk5vaQo1t/Kbg8iert3LsLrbIj0MKAE5NRxzZ0us0Z7BQO9SKbiIJm2zbsuS
rI4AkDBthjtkCDrHO/JffFfZh8r4VKjsYqbaPtpJuy8zB9eN9CAP7jnEawR6UZ1UJdTdaZfE9IrL
tGd5Iilxuqqc8jnRKYz6rnWRp+Sc50KZZI6UaGBSuoDLRGY+idBrPMC+eBFC+ZEKvvTPA2j+2jJi
jusd+C+mY+q2Rkb2W9mN/rX91Nacho1uXq1q7RSwPNqcPURWVzwv+SLSr65ls1dFpC1gy7YsXtFV
dJcH3Wouo0i6AzT/jSo3wFF/xRPxtfOnq1JR10h7CIBRC91OLlVFViAlaG9TYpq3M4nUy5ILc2NK
4u8Sgg9bSqD1gP1F5HW7UoNu3MQ6vH548HgLmwiIxmUny2Zuzbz884gY/zopTMu2DQg9mrBcSshy
yv1Uapr6tsIZpIPN643J3rC2GBsQhej5oc2JHqgGLIncLl48Qhzp2tfCGV4+oFGJMtE6eAfYdpBR
FNtiu3QhLwoTz2bX3qkyVBxDOB0uLdgm2Bi0FqBO+ES8Npfce9+yFoH5WjXd0xRaGCvLJClIiOOx
L/AQvE+y3qwPlGIpxPxlMswFml8OSdNyVDhSVM3x/OBI/PXW20r+q8FhgyaTOInIynbGcy1tZkDr
ph6D0dLUrmqwCzGXSKoXvzd2xthuXDqLzZjlDMDJ5EAGMwhG6NSCaM9ZZ2V1DPL4LtLkL6mp9i8s
QV40j4lBFDrF/t8uOlQrvC1HoS4xvnrXlPJCDRRgh85tLYq4jGSncyi9WOJU4yOZdME59okUrQAd
BRLLjZ/Gf5lCmvgX8YBrgo1KvowIwgE6/HUgMUgBU2lpUhZ26U3E+WGOHSWi7hrDsqs5dSWyKglI
9BW+z+nbjFMPtv8s/HNXNF9y3DMdCbPmo30xxvJE61REo+ZBIiIS7Jx0+zl3D5PLjpcZgEGlghgq
LLz1RxachHetC1Z+NuF/GexV+sUyKT05S+XbRxcffvt9Tq7m7GQmNnWK/gASu/IK5SJzogYsQUjA
Ue6Y8h9cFNcUpZsM1wsmyZyW2XCZkpzIOzS9S9MALGpufRSK85T2QFlDDO6ZZgecWWgQzLko8Q5o
029ULgiBmFXylmQeNW+rYdjuaWQDmjN9QK5zetJmcn80ajS7MhOc6ykyu6ppcqVBUJepoaqZtwmJ
c8DKxcwGVJpGnZgYq28zdYg+jqcpF19lsQE9mGTmAKNY0QupDxJNsiFN9F8j2CwxmRXVOu0RV7ON
6O1dpAdf2krZF523zMSwo9UsYbO7NkJvLeEWWz6oGbzMSBkllSUak1MQqHs/KxFtk8WOPZF6Oxg3
G3N00BENGcYiw6BlxlR1KH+tZwIly4oG5UQJ8TpLiU3kfXI3/PxuWfEhILfHIeO5VbplA/NrnjSB
LDwkRvCJRiuPEs6PMVrPavyx1fSe6f1Zx/pI7j26xFlNNdlmSYm1qrjIcs+cuYxGjA2k+QFW9wiL
Ug+/B7tJGShz2QegED2bFPK/tyHTq4WYc1Z5CJaedwwK2tqmyCVxdcBZWQJT9IS5tSpA/iQxD02y
xUqawbvWvgv+ocE55PmBrBiUWEfCRvtLOdpU/wXSUZJUTU3TDRT9uqb9FvODlCamCSi+lJt3FFkf
YB1fL7NvCTrI9F7WXqwYsKJ/wFJwp2OjZynGJQmyw5jEp4B5MmQZHKHsICtZbfOGKeCLBfCMNAP6
I0uq1Cj/JXDYZeFIFi0knCzXiixMSfCrUL3naSHLobLGZGr2ghokhr+qbq4a9SXwKkS6fFCzTqLi
h5w5PXWqdnqVwK1tBHdZOJVX4Nb6BUanPAPmdYtAy2Nty4+7f+BpdvDeVvgaBbbOo5a8xSCiOuTh
FDEGoNZ1hjqL7hlvcWRS5aI85OHGTstzDQXGtGNOZBbFcclZ7AgM5//xx2fY2l/HsLqZYHvLYpCI
X3aTszg1IejRoHir0bV+hsQkBuFJl//WUeaJXszYFlFUDLNBeOWZJthclnzymDzRsrt4FZSoF2UC
1vTpBwgwAaesE0gcTy5x1yhONXsnTWQPUB6wKeZdfR7d5ObkB7lsWb6eNyn51NqMxCp01kZ5LMv2
otnhLpmSl84ZaawNCqIwAecZ4QD7MKmxjMIUT9Muao/PjKytzZDRvCVilS39nrFQEMkNy2kCuug1
ruWOJV8Ipf2hm33EVWqtMm0N4qcYF8i6cp8ilqpMkufNOKWiiRPhIZVxH5E4iES89xNg+VfKdVRa
qExI7EtPozdXwVONtSEoas2lRE2WEp0geWXhZdJ5ge5YCbLNjIK6MBcV6RW34jn4msyvt1Xz2TTY
xSQc57j+DdYzf3qscYBVBFvjRzG6BDVlYeCACBmkXcqxi7CtpxY7j5M8dmbaMVYlz2FOyfMfTiQ3
PpcmJUAURcoPrbNIGUuEzLIeyLyQU7lTvXMlXmWsLS9uaiifYQpBPhVhblV/cinPyCViQEm0BxXn
LO1bgRfMUpIHGop0xXjAe+91JgzHNfrKimxtkXTcUiLvS+W1ff74AV3pQIKlnyhnedF941yrqgOy
tb7SveU2cszCG+KApNsAiZN5luih2iOiU/EKZrudz0QH6yfXU759YJuyKbc4ystPhJzykjyNrboG
y2IzoykwwjAhYAGM1gWq9UyzxqP92JiI2+eKIfUUWW+J3eTFrLp12HtrCvFkGgSEKmYY0FsnV3ks
h8dMgqjzjNIopk/ESrIwKytYjTz15splg95UU6N9URJyyTKwBL8kO8JrDfxccA2V5OQZq7GN5gWL
j8p5kOCYPBBkmUi+Xi2ICUhDJs7bPrpUXhAtJCE0Au3WB3oRyGLofCDIySzLiy4PL8PMaAbJe5Br
KqyFXdwk2jhjcX4T3eRRm8lcfwy3U/QU41k4hUGBKR9AlVw5dfZqpu0Rr9sr0dKavsDPGj6OSgNd
mA+Vkab84KjiSxscWtir5dklK9f2gJdbXQ4LTe4VcuA8OYVnBGmuj7aG/mDovGtmcWOa9sUuX13z
O+jwW5bHG78Tj98tC9uHOc/KJmPXOQIXfnS4uKDiShN178PABzcm3Ahpop/ZF+RoBF4swIL6km1L
nYoHP0JeJV75q65X0YBxZY3AyaVBALOSGGPkBKwdFxUp02Uu0RZd8J1+DUXBR8qTvSY4kmMZs/ro
QnbRcGidE5j/d1qR/496OrkE/38QiuAP++3HLwoRXv+hEBF0YIK/JCCeCkGBy6Bx0z8CEet/aQbK
ENQhOAC7tmYg3vipp5OrUhUjAbE0w5bcqP/T0wmBCAYKtmvaBrZJjm3/3whE/pXlUGh0HdqLIBJR
6Q/l/tbWFysmD+g9I3RP+3HXQZ6nN5CWLyqaRyDaboID7mTGJm+d7pUNfOjZhqMeeYjbYOLkTNP4
NKDSP+QTaNpPg3j6yA9/4e7+noE5FlgiTQN1PCJR2Inf4iw1VfBwy+sOX7DCgEuAO5rlNSeaE6ov
Oc1kyHXohRb1RoTbyeSQ8XbKLqvgz4uRTbdT4Tc1LdGtHxna6s8XJ5/bL8AvFwclzaSplpD/OTy8
n9N5+kSFuafCQhHFhAltTdsCdeqqJw8btvX4tW/U4CmiGRLM1WGkKYJivsa472TWtSu6/KmtAIcH
c0PXCw1u94OHyuiaeyGdJLSy3BslklsJue6HotKWdR+0KCB7kJ9RrbeJiemC0tsPBk1OtgrYUTdl
GEd1aQ5SQFMaQ+uD5/mHEL7YgMsakIRgLPx5EOZI9+fE3pFdHCna6ggwIFn/TtEz8tbG9tiAAjt/
teqreyNfDf2Ufw6c3HmqiN+TxLzowjeu+C89amnp7jGZo/OJvJu0VsMjTgzVSxx5wcYKtPOfr9Bi
ofz6mGwdAxBTM3UWk3BsFubPjylsbSeCHQsvprMkpSlsxRZk8ugX5oTOozI3hQNyjrEHQxvkTzQe
TNadpQ10ssFNe4AvRABJQ6VoKtMVZnzYTA90t0cgbr0GYfqOX+IzNocnWiRVCA1H52gpFLvgeZ1p
SLL1+3R8DCje0M7Ir5+xSEFqYSWrqE5UtPmZf6ijCbg1jIyrqmUPU+EU1Ogbfe+bU3XQBn/pG4n2
XgYTHO6se24Qa7mqEW7wo51WhbCis4hFsDP9hCQv0le10aYXo8V2/i9D+a8ZbzOGjKRtsmmxW8mh
/gnAMgcTKwAb8DgIqu+khs25tjBHrqUV1TRqD2NhnTDhpyNyFRgLE947luK1FLb0z61dg1c2Ofwg
AdnNqyhZqnl1TG1x473IEcaxOsZO8I5JYn3Uhhoxd1dWS7+HRk6fSeWYQ3L9z+PoDYZIREmGtnkI
Xge9ofFc1R5IzJ4Tr4cSHVonv1pjsZJjaIwnmCy8d0b5dXIwNmxr5GnT4MU4uejNBg1CSD+zvWoo
9dmxq5euG7JnopzXcMKvwcaw6imos+8iGa6JO2gPvtX6h7+ML+rvXyaro6uICFVddWyYH4DO9u+o
M2IfMVh2TK0GtfA42LSNacTTMOgvZWyYoJzk+wSGmCu69crTA0EbkicP0wq0p4cwN1XsfGzjgJ0f
bC6xpLVMeiwwuXPM8OhJMxEzd+Bt9tMaSqpzTGqsrltN0Vddob1Xvh4srWHEbjLQ74FcyJPufR36
ZO04CFMmTVOwZoi3cdaj7VNHbBwLUR3sEneuAGjVi+jqyqsOdKnQH3FyuOAXgFaCnkk4UJ9dyd+i
9KHHyq1UJ3tX5DptLaroWjXY+xflAybrVEgpEVo6ZpDoj9tijaZvTf9TAzf46uyo8THE53al4X5i
YnAGFRRGbn0O0v6lAMZejlMJXl4nK3JUZDJ0e4giHlnyGgc4CkiDIipuWOIsQP/JrCmw1HH16uCM
UYBO2MLxcMrW0K+0WDLq0Utqd285WGXabFuovyh+tOE5De74gpufNFJdJ9VgMprWI16rJ1dRkIuo
Ie6jHbrjPiSH7nIL/4gMa+MgMeJlhI/cC6VsXXWjsxU/D2i5ppPXSQKtZokCqYVdrLWMi2AX0FaK
gnNfZbsejQLJNOFEw2pR/W2Bp3KfqgKF1PgcU9t9jorsnx+WjpUHGd0zWUy+c7p0+qKL4sEp2wCb
FN18MCd8zQR0yXNNC791i//AszPiJ0893jpoeS12WYn+DTx327dWuLUQOpxcF8deaGw17NXpHiSu
+73HX1VLNhS+sC9XtOB5/iEaj3oNTZtw8fBp2NDR5y31fIOWfKa95gPSZVp4KE1w3c+f8qBfFENs
/jDjzwU2A8ECXvY+Hkb/e+ElXyPY0bfQwscOxybzk5eGOBybVv/qdh4dz0L70NIV+UlVAQQzLaXc
rUBFLAQaLO9BS0wkfGpHgboYnrTO1q8pvqDJZDxi4dydGqVpLyGWrAjCzc9xWWxCTPw2ZWiU21IB
O1Ic8akee2drVlO1LsogQBoyIHdsrJfKaqbnrhEo2ob8CUoi+gPLECu7olRr6O5edLiRpi40nySE
fzbBytm0Y6GDw484WDGHrqbnvw2OxHNK/QVdRnQyDPxUfKUTD1j4a2uzqe7zb3XkFqQv8g8l7l4Z
9hNUhqlF5bWhPHz80JWn0vDTgL3DMlf00HSOZYjHZOJkL20eYoSd0gxDb0ucClQojFkgPgvsnodY
rNWigTMnpofcEg0+drjj5x7G4CbGjhvw0Y6JPfhYG2MdvXQosx4+fiA9RpG/LHGgROhIUbdtjv/5
UeuoeDp88KhJ8HC62tviDNh/wSIP9JNLWYZ02XpQutI74OFpAP+b3aOjU5wG5XyJVG4QTXG715PW
2zvC/BRqL0rY/HBSisNDGL9k/Vg9O2lpP1qxia4p0A5aqelvdrfBzKl7D0vXQ1Y6oVYyWQDbylDj
Q1GY1gO9oRbzb3RM8laFOQ6nlkZRStTVL64Raoeos445H//SlOZjHTbNPozVAP+d0d/E1lRCF8r1
nSbg1aRorAhwUGyWVE7D4LUY1YH6oDnSUxF9EXIrEjTa00NJUdt6m1ZN89DR9+pBc7txp2LngcwF
9whr6s81bbNXfmOq26FdKYkovqpN/0Or6vdQ7+tnWro1K83KiB51NXkoXSaeV6T6C1rSh2KoGgxk
8Dewq60Y9Poc06aobsQZv+NzZtC6CguK5tT5anOqRipreE14u0hkAlZV5GOsRds6M6LPaphny2lM
v9E9Paa/s6fvUfCtVXzSKVRLLjcqri4Mv1iWtC63aT1Erzx6dPR+8CXpxHjbVEaTXTAZU7GfoIN8
I3+N05jQfXKdsxjDH13L00unaaulw3+RdF5NkiJnFP1FRGATeK0Cyld3V9uZF2J6DN4kif/1Oqwe
JK0Umt3qLsj8zL3nJiePHZU+tsvlv38bXNc8GI0sPywYjUFdDc0VUVuP6bdTYBl9CblwIb1vtigs
Jnvs93mW+gfbi3/pntXcWLBR6YmMlFeNhAvAijqpbJRUS2ePD9NdmnNn9+0ORcv40EDDMZcsP0dH
DA8ih4YHlKElyGAqMTjXSAOxU3laY925LAXrbpmD5dApPi84KmbkoFzXPkSyC7w4doza9pf//ff/
/sojumHnGUU4N0PyXE5ZRhQkP1qsCtbG9mdnyfGXkas+9LwpUnylU9KZV6e1q6CF1h1VFC9B7Bnm
0ZLUm7wd/iEtjHrfEYgbtaDjopnLKPpPLhkD+bpCRgF+Lhbn/7XnurmhShPwuT6HI6LsG5VOd1gH
NPVx7b5o8+q+bBPT7ab789/PqSct5gRvG8uiO3AVrl0/c7uXdWTfTDLZwYCoEcqptd7TpqWJrAc4
WrBC/elsGo6MsrIkedb16uuI+b1qSQ/TZNVcTb3mgF1Irp2AXb3FUgK4y8acHIA0jhJmuCSdJgDN
hCVfkzlYTMt4aE6N8ySsONtZEnUZr3b6tnbNlSttfORY9g5IDjs8hN5LO8cp+MipPqUSaTpB1sNh
8td71+rtC5a8ixLDcCXAMlzzpP1RjcXZGUPLHN+XuvXO9ux1EVigKmoayU3sWeXdXV3yJrW2jtJ+
efVpF268jc0jqf/2rSE+C3sFFsms/rkzW/z3la5eNYdFTD0nf3Rn6qL//u8V2KZzIrbqQ03fAy72
q5SmfEXY85PJ0Hj1+6x7HSqAPegnA9qbJhq85kWnJA2GKf/rrSyxBvspz9f5SfYC8DAtMrdKu1Tq
95qbf6ypSd8sB4Jnatvkow7OWS3jvRs7tlaAr24uKPZrV3B10YAQ5SmjZHJ/ZHkP2sWEPdTX43PN
NIMAPh0lZFMDx+keNhfpmRJluqPkSXEWFlfdJ112wy2mLWvFmYm2mb3mRMiSScDyIDlN0FFRN1Ei
tmufRaP3ZE2Dv29cWq2ZeGI4RtlN9ylNy+42pXnxvvTjTY3NiyJojXkDIcTNakVzjC+xkcVHbpAY
q+iucfzADASI+Spy68OCJHDhd8cEOxIzq6G87C/SXrJzO6ETiNyxJZxvWW5W3jch++hqN6/jt8/f
J0lGpvwITNF58K1BIpgHLeolOb5AeNpYuyE8CH2dntAdqvEqOjcPs35ewrVdnoRHwWyv5CnquTja
gx0Bf66PinjCgvTfaFbOGZF9ytHgz/cheUDnjiPTJ6XMACsPqFG7tJY3H5rmSS8ZBwJRfyldyKGM
FkneoofByDEnY8Oz9Q/Ll0XmyjnWCeGwDABnFHfBUuiBv0pugQJfob4sP/VCzx9wiDQIa3bzYAgA
fUsn7tds+ChDOr3IFVVaa7WXvmij3oy9s8i2mk0/+Ns+Z0vNohXhNuzIVO4uMtMZNTtBRztPcPSI
7nUGVQs57KitRpS0TR8If/jp1L67d6ry77Akd1s02X2mMAOVVkcm5HwA9kHWds4+63VEeeWf1W8D
DaX+tbbWtzRxGuKhvRHkMvJUDFPHbCmvw1Ig1uaxdBeedi+diWDKpzdjgA7t+D9c7pZdl7Wwtlzb
w4zefOZlClzS1yAYpJQxEKN2U/ezs2D4Zk4M+1T9oLPexeWkoS9QVbSWy19/Qcw2kbdS6caHU7kT
IsIMJpzW3gbde8HFj1DcAlpb5tUtKfwbkXHvbm8R9dw48UGq/AnCtBMCF/oHtNADVggUaOqo1hbj
B8b8nkjK/CtbNJQmjTNAt1zPlkeGkI2FKEBLdJYEm2y96ciOcMJ1+HsS3T3zy+oJhxJLUu9AXTe/
VrX+U38feO6Jd5zBGq9EFLA6jfSUmOBWrtdbTGATQXseTFsF66sWTwNI/au3kGNu5+u35y1HJWQc
GlJ5gQDpfp6NOlxQLDKxoYUikKNsnSIie5A4ht56GAsNWoHkdCmtrX6vHY7L/jSxOt7XbQfyuaz1
e154N2W0b0Rhy0hI6+60gzyXDAyHkcfZ6oDyteMSlrXBpLFeyJrAZuBy1Ous1PGZ4dValr95VhzM
xJlPdm+DnWgrLhG/uyhLWjtJMZlbWnNiyveeVfbzMrdANobNttv4rDnJw1gkrlsF6rV+c0mb2Ke9
+TNpmK1LmQp2mxynycKcRSFHWQzv3OK6KpDpHfV1Yn0oQHwltJjl2mJR5KeNy2TfWsq7+hWpFKuR
Ew/jgC0V3bmqxuFQtegBtdh/9Qn3Q52pHhqxbtgoCLX3qu9pRc6oEs/ai5SxHX6zHZJ5MsPoiXKN
1JJJd/nyc16SArqUY2jR5KUbS4FH2Oc4wvAMHM7g8hZJ/MjRxFyEJFvcaedjN3L+p4PeHFxf+wWJ
otzXYDp8ZFCXUlkorvxpBZRY/8uYLQSsnEgSmsnfK7wrCJOV28C6xIkdv9SteKGo0k2t+eXZ3su2
fDab8hOE8ksOkX5nzbBrcYzWh8WjGvGsOlhzm/zPkkEsdms4lhPN1Eqa1Co9hoFIDNNR/m78iauR
hopnctkZZFbs67hrd+5MKFfmDsWNLKoppAyyGp903C1Pq4zL+ZgSiigBcXAgyBM5M4rsicoOlHd3
8grZ4Fj/QXb0SCCT7uqVEltYuC28pmIuxCffYz8jO9AIZkvim7d0xWKFX2sam3ujaa6NWjki6i2g
Na9O4zaPiEXaBQVZQlmT8ncS7oSpXt6MPNaPa1FcCoDYp2XiO4NJbRwt3UEyBWvR7pL6bPXOD4YC
zRbmrowZppxWDlGfaCeyN/AeO/4pUXEF+mQdwnqtjq0TF48ag1U7fBYiSfawylXkrc6LF1MmJ9Rx
+9msncAzY/pbJ6NVlojcY4O105QA40gVXuBtEGHORruvdX4HlaoYfBsZuecVFFLokOhBoMmXbhbW
GnmwxKZh08rKA7Yu5uqoXDoPKu2gd3wHS/aFbCAdx/YbdzrvrWZGAngq6KLGj1oqdNJ4qpNmwS1G
1jJqQZE4f5eskntnwOuMTt4rT03HtjwWr+6a0sJM+QzTzDjZVkWYkfAimU7maUBfahbA/FGa7tlF
H3Kd+nVICcGT5Kt4ix9HIrcPJoOFh9suLwnWDCjFLGUrwZGAo9WBA8dZNmVhOuS3xJbzPi1iZPET
I3ZHchV5ehPip1j3fUNkQaK4u4XWnwpFz0LgJfeYjdLAmge8eK0IiVrz8ATG6RFf28lgCigEQbDb
ugEKTnzOR4h1AFveJwPQo1phPpPSdtBTWQBZamAmYTtk43/r1AHpiIqmit/6TIQ4TYG6MBoSN8bC
HcmLIApMNAYF02Bbb8+9lwLpNaDs+lzwbc3vbmAzbXm0aMBUyYpws8DTV64UU1xXdH2BbiEs7Qwq
o2Iwlw30fZkM3gqv9SKj7ODd2Q042Wwcg3J7KrFqzyEZlcgBxottlj/rTJGIVGt8AmcLxJD2LbWb
oBrZOXjitV8MO2LVPfDCwX+K0z2s/jB1tgONobltqmCyPMwb1RaB+imc9FvX3CHIsv4NZBf2UvmR
1kO8q8e6DWmSAmfhG3ZW1zgmKD81M+FqiG8290OE7f3o9ZN7tOuRG9OpmzB39G+T0VcgO4PQabGV
dTpjbnzwr0DcI4pTwJ/C17Ay0zus1EG7uvTAcXpgq6ee0InMI64hIzmd04HDP6HXmmdGp976X05n
0M8wMqtaXr3cfMc67u7KFhBRMbn1rcJ9vgy1GRjasCWNudp5TDnjPBsz5bQMFzWnZJElgBdqjKl7
YhePqiLdzssVUvrC0KNC589o47vl5/05xVeUOqsRToYqAlXR6soRALgDEYw/f1QZtXwxoWUHOX9G
eY4inrKaNXZzVzp2Wt+xRpY5m5WzAY3szGtY6cmdSp9xIF4JhA7AZntCWMnlxqHGTdg7R+xyS9S2
BF+IVPFPgJGB2x8274KifHrWW6YrKG3IhKqdF7XMT6lXgPiE9NNqJmS4CB+FdijN1AVIZN8EiTYs
CRyOtEIdvKxFwGBDQBRspiJDrPadMX5IO/vmG97KPI27hEdJSu3AMq0LpMuUhH5PnTWrobnAFcfx
k4hzXaIG7nHL7ZG51BejXeuLQ2Q8hTkHYDf5RzRj3ZFowY4SZgjgn9OKmfEc5o3nBYXe+VGZzCgm
8vJs9/IHFI30hg36VDjpCf5Fc8i01LzNBbTUpSL6Q21JwfJHP3fL2ejJbGpFxUuvV5ugGECpt3xY
wFUD5JJYzmkvQUxOOzUm2jPtZXYsnCaNbAX2gPgCV0sM0uWKE+m8GOzEpoU3yucZDtQ6O7tB9f8S
AdajF+ndIXRkcCbgvN2d5iDQgTVgNoDf1wdo238pHRl/51l3Cg1YMfAf+1s62F9Ktr9csFK7ORIT
oUCrCvPU/T0v/E9QQo+eWE7eMJ2GhZNaNG+DdH5TjT0Kek8u9rEUf3Gfp2wGfrQ84MqyQy8ZP5QT
owZJ3KusJOHv2w8p5/qNFY8BVsbdWNQSVRnUujJ2f+RLAXPWoD928r9DlT9gcF+NfC/i+o7XGupu
yVjZz9lkAppomU0KJDj2txoN1pZJjjwibpjX1o/ltzvzPlXl/In2hRQpT3/rFW2Ls5zMBZkrXfwS
EO0V5NRlO1HxY4Ky/pPaM/NE440RGM8d5/hYyTCZUExMWgokXPAh8yUNJsUl1EsRLAtoz9FtiQbz
D7LQ3/sGVL2jby9G9mQ/YydozzERL4SUxRt1uHzr3f5Jq15yQqJh4HQAdPzcicivdU6x1F/Lov4o
Xeze5dzeuyJW+84jsU3ktBWD1ln4mJQdJHH/G/rOh5th4mPItF1+NufK+BrXRXdzTO2YGoOILDwI
XCQjOxTDIgVDK7EwO80Z10xCi2f88zNhbAMXErrcwJ1UVLBQU0huWX+R3qNsF044pR+ZNUnY+8KB
lmh/U+vMUZd+s04Krcmzn9zfytkmLaK3Tylj+WDJirBh/bIndUCcNXe7X/P7QBV7yid2cDW3C2bJ
zVxUUpqX/hzfCQP626/xSczqpulzlE/OR8/8nM/TduhFJ4HhOvY4qmNYrU5PInkD+TE1yfzjAHtp
ZewE6fOiN8OthBBwkPzZfjEjftpqI0wFeiZ/Trgcl8lTT7raoG52+RfB/2nSi18x7SnF+fzV0p9u
Un2mGOzpw1jBLp8YkAc+YIW8z+YbXiYCzwVNeWOtrOXNBShQrH3GVhG5FigjoITZ2RHTpz2NF99d
oIA0aRalBSNgafWPBd1ztJkL9rkDTbBnBXtV4zt3eXJUjRdh4inc/hsc3LuY7eKh1/RXSVJ8SDVN
h9X8qEkxfdJTlEXJ2HFJKn4nZTqTxrDMWeTqHkMzY/hIJe0rTIonptlondJfdsc8degKclNSgG1s
Idxa0hPFUwZNl8HHgDTuagkrqJwq9MZQZP30reMctzYRX5lgxK279DU2eXFUm0PKR0v46rrlH+Wh
JZDl+pWX8UUUK1q+6eI1Z8DYHJ69e53N/GteLMbB3WtfOnqADC5qMqk92wDDdmqgDLeX+KHMYbx0
Tf1oTBYAvvJq2Mx4NnFRLCOZMCmwdNsgdqdTxJUmTVNFxD4tFOoTnWAxnFGPEA/l8GBZ//Hqm/Ts
i4qpnzHdR1c/i+HdbcjuMQqCMmzhcXgmPpMFj2KJMK++Q0zHiZVHkpGKN6C6YGUcSI5fO25/bXvG
2P6yCLw/msQC7hbIlKutfUp3BslrlluZCF7M9//1qd+guNPesYrewSgmF5bu02ZGujZ1aT112s0a
hrMcdGRfHvYmlIWqI0Ug9qIaL1TLzm8nXFqPyk3w7cdfpUvwF7LQfwljmcnknh9JiuwA0L85VKq6
8VKNzldjr9xFBQlVqu8CbXCIOihyKnXGZ7HvRIvRobR5iRvfDHODQ4gv97E0DJ+pY38Il9qfT+wT
DUrQgHw0BQgYFD1ftmJuKW5GhgVPYCMFWsMUa62PnkRsihnUYSRBclHvfRZ6/7uU3UfhtcgJlDoo
Rkf72TPVYSKmqS5JVsjISMhixHPVSHUyT8VlHPM3EasHNek+nvGxSN2Jo559XYTHqd76J4vMkcg0
R6o4i03fNJlhndc15YgH5aZD/mBa7ki6DvkOlT00IVpYXH297bC9Q0w0FNb0lLQ107F85eta8KB5
zGRqDt15zYurpfI7qebZXl9cEqFHazfPrQxY9u4KRqu7eG6x6e7sKR73CSLWqNRlsPifaeq+uLFv
HBtGEowlhpzBbEORmeOH96f4gr3oFQFEcq40NpV2mbyBoqsCILtoBpYu9G2WfEafmvuswR1ZWhvN
Oe14f22wRcolRq4uyUfVx5vBYE/b7L6FYtI4ec383NbqkMzxY3U3g7WsIuzLqGQYV/tGtn6SqapQ
mjDzM0De72lHHkpzfwqz/8fR4O45JOH5MNLa+ZXxVTJX3jt9XYR5fjFc9spQ2K3MZJSkvwFvP6Qa
owCx2AW28OFHuY5XpyQiDyNllS/+lUEoZjZ7jYOG68oGOhTH6zn7NjeUd+tADB0h4g+aHodyTl4G
jkRVsl9FRo0/s99aF6GfUo/qlY0oCmcWxgIC6GJWZ0PDo+Zk/xKLW1jPGMHFZJRNOadTRis2p704
ri3RHyhE6Y2rETUtbDa6DnYp8fNkxt9Y1XViahmj1QJJQJmsyyFR089cr8NhYtvnOaQqlWtxUUtZ
hYLHgfid+dystnnO7Sw+5ETeId49uASSXY0FN21q/hq0gRdNZ/kiiPlk4jclDcAMheOOT7L0v1HA
EfDm+g5j3+E95c1wDKo811xM3Mpwj4OmcH6WbKY/0ko+S0X0ITYM+5AzuAxlThrNYI2oV3RxKGa8
077LQVMQBpM0xlYb/3AsrT6Nz3Ff5IeFGRfwm+6Nit/mogbf2ihBcJiNnoqcF4sFEzFESa3dE91/
KpyZDJwVxKgvwqTykVzhcWazBF2BkYGlYZLqbQy08uISNffff0Jdp4pRadB13acmSzoxu+0xnW0h
8FV/xj8jDthbX500fymKyqVkYjvKliWcvBb6sE/Y73pZGcl7G6+dBx+tRc4qHV5uAHOYhGZSFvY9
Cv2zqj6poOrLMI1ndPwEjbNE5eUl1GLSTo1cfznNSLCKTtG+7ljikG1hV18FAYZaYd7p6OXo30qa
R0Mkv0kV5Q7U5jAWyA8y7r1g6IwsYosd73zCAMEs2zyRoEtm+y8td0DaAtVdrTfaixRfEC3Jo45R
efTD6jzNSXkQNr90PYsjv3MYmonXtGIgJNy2CTcdn9/X6qgP3OQLchDlaW89hsXQ85sRfseU7ulQ
66Atu79tKRmlgePLEraKPhNp/u9fRLo1cAK09bBx/shyQwSRZ6B52Peeure2SPG8t/6pKLsON9lm
xSLbap/9GkuMXLM97WtC/HYI/wjKELxtjDBDlL/zrlApao16FgcnlTd0Ydp18r6kksnVLIhGIMW2
3BdyeCondBy++EMogXt2O/Ur8V/TBqk3slLvXHaCdAi9+lg7nsvM8Sb0Gel4t/3kJe2YcCh90L9y
s/ogyPVI8AJJWT0b3/YZbA0z8mZaCTNt/hR1kErxqTQkKUB3LNtzzma7XvTCAQxCn54O34mTUMjF
COCylL9ScfanAmjtd6RSC9HSmI8X7p9rWYs+0AvO6ozMPGex/3Wpl57SkuwCth576bd7zcnGe+04
x1k2ZZgM03Onx/nOFdUaubNmHP0uvrTD1J3semaViQLAcp7qftF+LQUjMi+hnioqJ3mBqpd5HPcs
iIks6rLxnJIUEVrzTN6kezFd/1wNBlR/E2GErT5FzewYHPZeW/s7IriorRorqofMCrxEQjFJaxJo
6y3ez6Pp1e0xZaKl1y8GEp2dIWoB0HzqmThpUafRdhT4qkI79W/wy7jWtYTccELblHJJD6217FR7
PyQrxku/uJhFaa9aM52DJm9CsWr/yjx7Nojem3iwI12qY76yZ2smybtBJh3jM2vXz0a6W01HntjX
I8EnBlaCbS3XZsPbXNpi/slx5e3H0nypfck9QNJkVDYOAVzSM29KYTopiW7hX5jzjpOTYdcTlAGW
zrgXvy6XDjWt6st0v8yo/StzjpgkQKN9X3Lxtvjl90K+GRxV52YxycMu5KGWYka8H7eprFaoleE+
Rk6vP6XO8q7Dbu5YzRVJxlzcA/rmhapGcki023dtEPvWpoJNLC0dSVZUBYtHzgeriyJDEUGkIy/6
/JLix2NvbB5gbPzKVu8J0E7FiCZhWosxxRyaR2MPN/I54F/pEvFJyeRU6N/znD8vjaYHEx0fwmLa
Qd1qcTotW9j7cFtt6tDE7+66pl/0fDi7qc36iiDxq+bEd5RSDytNDk0hKLvE+jXwRTcpFBL/y916
2Q4XuDbsbM1yb7UYyeOozC4wtla1V8VH3693mKRB0zCTMqfuXVvPakg/OCZwbXdm2LNCPNdktlAm
DXY46xxWOA32U3ezbf9czqxtVd5xjS233mh/EGZyzUrYeCz83jAw1mdbdpdhyf2TKNw/pJWghzMo
dCtm5buxcvU9AhGFMmz4FOZCpyq5f/PMg2HZzUjyoPebiTWeahJqqFQ1vC7CPyCtRF6s2Q/HuZaE
ke6WNWb42w7HRlVHGL+cSci2jvS/+xitGWYdCyiQ2Hz0S7UlSPVyZ0NrcnRC7zv/F8XZuptE67Ml
qRAbUXQB3OIeACnfRpXtstbTIs0GRdDBy9sNtvm3FJl2zDr0hZ3/Y5Kb9mybnKL8rkOb7gnLDFeC
YktJkYBqb+CecrXnThgHMSODTFefupF7DAnB2WKMxLhRuyi7+0wIQueDJJSprndaVvITHHQwGRhF
pEAxqW8TedZs2ZaE+qzy+xStpXO00qNXIlWEu/u7SV0iQsz2MOfOheEOmbwaN5pEVb+bpubJYOwZ
ZzWIhMYhP4vhwCXzsg++fMgfiQ46Y7SxtwnMKrNOmi1ecQfpA+1HEG9ZV3lDepIxl+mB5WgcsAzf
5zPxw6TT8ZIS/VhNN2dADiDWv1Vm3DiPl0AizuQd+Fko97MnQSj2EuuUDvSWvZGHidqw3BMAyTHF
9pK0ARjM317lPGetbQejYukkF4RIhXUnr/NlxJqMpTVj7UiI6a7U1uLAiKfStX84AcUzE1kDCkHF
upQgY8YpTIRBxbGd2q8qdu6eXjm7ilT6jqjTXZ/iC9PyuDss9eZLRw9lxiMvvGte4QXmQQ88jg7u
zai8X+tQ/mUFkwMMqUlq7csAFfeZPsreN5Pl7vWk/iM78UYcBTtkiweQpechTX/5NlKEbID3upZe
zzGUDMdcWKFnMJZbq/aJMfi4OPLQlRXaHotQHquY+/DvYJmRWyv70GPBZZ1C4tvgwWPBbcsbsjKM
8PWOq8avw3x7XW0p+doYqYmYeIwELeCE4bd3+cx2pt5FQoawm3J6S7br2hS/5CZZqeZWnNred2fN
V/CA/Y6MgiYkPe3Y6GSFr+W/TFpupKaetLCLSuN72iKZRuLypybtjH3mDwozJErTFIx2XVNBKqZp
8mXOwYptswKuIyxPKJqCuJNsXvy7mdG3Ivth71OsVejPUFW6tf0sGDPqsV1HTsd4PEmGcLCIDKh7
G42C2VRHe/yMO1zL6LUb6OkTd5BfH0urucwZZWnFAql39TEg/bQn5sa8ggV5NLo7hG3fLbtmkD8W
EtF27aLNO8vvrxreCaUx99QsCp9RfEiW5KzIvgp8q/2cHCdy0xhkfy8KSnGxRRtbbkyeQkZ6V4bp
GpAA5GeULsSTF/9k62pB2ohDZY/Y27UA2e1FK/Uqmp3hwZXBQVdsX5dtBKK1fi8uHjYaG3peFOgz
YaRre8LjSVE8rO8VJmnCFCGeguf+WmwCQtuupyozQrb0L72Z/h1S7bLiYUGJ4v4jNdDpeBCGHjh7
aTdoFUza+ZnLIWDt6+/sbYis17/t+qX7qOy/iJkIZ9CvAscuC0gHobGX/GKlN/kpOtp8+Ln00NX8
uURqL4sM8buvsI8Rc4JSb5ducRy5JdDUFhdGUGESe7w0nfPLTyk1sSMBABQpQRLZrdoG4n2dG9HU
ExjYu/O/YsRlZ8fFl1cm4hi5Kx/YwZdMowTVy5ffsNR/gOPVDrU1U160fpjPSNYaIb4LlkfRKNbP
VaITmJlyaRUK2A7QKhWS8WuYe+gN7cPo3O7ktKiuGAO1G3/zIx66yED5FGi8nypm/TIs88cwskbD
WqLCBxLnr9ogubN0XFDIM9o9d2bsuuj2mVl8ds9y7WHOGexJfp+rP8Sf/+3Dlba8Gv38sxwqoFU5
SR360P1l+//Bb60MevQ3xDR3mAFJJds5eoP7PoNXsZ8/Wst/8nPjnrqE8dU+47u6dU6NBYKkYakG
KxXf+ypoaFnx4uqdqScSllzUrSbFTMM6QOdgW8eUJMT8oy54IlK/HYPMs0mHojI5KD4PxWG6Lxfx
5ZdasZ83V+yob7Eef0Yu8CBJvJeOTLJg8KeP7ajdLTfPKrZlBC74ld0OAT6fJim2oeH1z3q+U17z
MHvma0NV/9AaQClARf6sHU3XRtI6SI6aWyOby7q6Gnxcew5aa+BiBbkTN8O8G4d77hE8knTfTAtB
6eor7z3a4s5ayXGoLO0ob7qVb6PhGBe4I2YWvnnozsiSih46S9/Y347xNjWCm9tVL2y0hn01TA9i
6xxbJFfPIzuNnhwpNu1dQZhEPNXvrjs/m8pJDx5hnl2XXaYBxXVdEJcn9DIo3TUstM+qrl+9xnCZ
Oq/0PQtvfywv+bqgkbFC2+UnkBXHqpQ4kZNNbFkC2Ff9EbLnxe8oilvLPJotsTGNpKdUviTt3az3
SAme9QVpDevns87vfq3EWRdzQgp9xpTdYOZrSfmuOusbFRhHa+pz93c1+9eKrZFgFxH7nGtZXgWs
ghidauZMrHSjkR8nryNquX6ERaH507YiYgXTGS/Eg6ckQqb5AdJPaOTZcEgo/wnLEY+0nplbxPQQ
jXCfa7T3tk2QMFAyugpfvjOAZ2a68lqP4lv2kn5i7pDlSeMNpwBVBgB06O0PLFmPjKeI+r1jiri+
xaYVjq2TcMEyPcGldAPlC3Elpr5YG0YNski+5JqKaJrXe9bmH00Rsh8tT/h5CNb2vAtpjWfdYOQm
8ClQq3C5Ck9eKnLtF22tiD0xsAKXZrZXwwqxyi27S1Mjj4U08dQi69/ScTj+AP5JqidHX95Mvhfd
nRHzztKAPVcn900P3bgoXzvpP2FupojhHhzpoJYUQT/XtrJxKxsF6yCThtKvh29jSzmZvKLezwuy
+JEqlKu91NFdL4kOBcT7KRMoe7lWM/YuGgdIOXKA3BhOHnOms3D0m50EDKzZ3Uu/ws+bfgsLeUu7
NVad2T/3Bk2Xx3pyRzQCyYaKrVXfXl1r/mECIz4SkXsi13c51Y78knF1F4Auw3WoqZsjij13MW6t
PW6cmxwjIbQBGA3FHqnIjEml+9luyn40vvshTWyY1Ap+bT7sSYsPSn8JzbVazmv9YVv1FI05v2is
Bs+iE+OhcEcVWOSa4e7BvlS9O976qiaJANDjH7ySotfSxCFodE8jbEA66LfeNl/XlRTCtaDQafr+
s1/8w5x1T5nEz8GVEMaT8ZE6I+hi4qYp7QA1a+1JCvZL45gEbup+uGb1L7XXH8zI031W9GQITk9e
DPIUHXGEhSjeMOqQdGe+BIny3QESFVO0AWuhkJXdOe6GT2gE4w1VhL9fe+Yenkuykd0cm2q1QtO3
J5RRKtunKnsQq8l34C6hV+rUqXhEPUoIQhCHQHDS71qqA0qy+ZNKCsMYF1kLrZW7FvF2jnHuUM8L
MknjH4s3jqkMDJSyP2cDdoKwICAU08PIGHYyLoJpYvnHyb9rHTsuQbaor39DTXsRhZ0wZ2bKSPD0
rlu6Za+xMgzjhliXrtQ+Be6myHYbkI2U15aX31JPnmRj2VefYcrRmVn9r3a6m7mMGSH51d6VZEE5
9m2Kkdn33YBIsBJ74RMc3QoeoJYq1gVHPypa1cHhBRsbO2NOCktXuFgDe6RElKtre6wREiQEHLIT
2zo5y/pt9XAkBh5pQd4Uyd2MFuGAb39gQnoauJJCuVEJIfTbrY2rsNgjCmUG4U1U7xMSCItI0nlV
/iY+fmZ7k8FQLSAV+37ka/C0RqNi9jr8nvGwRrXWflvVyCX/T7hQBnVFKgKQABvzbAYZ3k0H5vqU
Tlv5XGn0StDvAH3k2dlrffZgJYHlif0bG4t2q9R8I9idSj2p3lncsFhyw74vECdCxpnUPe0dqkB9
31bzHXNK+VKs2cvyP67ObLlRJdq2X0QESUICr1aD+s5lu1wvRLka+r7n6+9AFefuE+eFsFTe27Yk
MleuNeeYwD0Osoxfe+0yuuPD7qaCE1B0DIm3WU+573FmIM+cWKsBcQtMwnqT1cl5SkhUr+qQ+LqN
ZR/1Iva9yWy0l2KR9GjyIzHC3KPc9Mq83WAwPE3MlNOGI29pXVKEjRsrCd96lbisq/RkrHcLV5iX
pqzXbhSsnGAIcM6N1whpJ4tR+dWj0GwDbkc1r2sfYaWl4l0EymFtYlME91Jxo0fZIwstZsExVrbQ
/hGncmcm2UQjCLnX5MznccFqdeP4ZZeer5z+GKTBYaCZvnz2H2YURHc6Qdx/zp7MhoiE3NSO663v
0rDp4vdxjpoN8dexATkz6JwThEZMsU6x73tkNgwtN2FIIruTNXCTs9izcbIhNLVXThPxhUiD1wA9
+aSmtQ6rzKHVT/M9zA5T8QYoUGPUp9ZOHlanCRGg6EK51kAPY9i+lr7IPZOMQbPVj+h78o1S5PXa
KiHeAEZHMdOOHctsH5pQ0ZZSI4t7cJq2pE+zqIursYIBK9jsY8c5V1TriyzGPJTLWKDsuzvQm1XO
MHWZllbEco1EsGgYJWSziia8OIgrDGpXIQkj8H/k6H9WpqY+Mb24iMZH969tZfK9ZbwmCTaqhsny
Uuh25HpNZ62Lbplu0t2pgbJzG17HznoZiaEgh6HVt64dvGZpovaypL4p5M8kcmg3CF3bCtOskBxF
+wyv6CauNsbYFmuvxmawGfKKwF3ZEenOGSPRt1kQH7Q2uqUzGMnCjpd5JW8YScVgf5m4Xorypz5Y
v1OJaTmmRar5Znrkd0JbacHZU3TwOeRjSHFoBIz6rjHK/ojyxCNi7leFW30/1pI0R2LH6WD+wjnx
aKnwtg1b60qnwLa07mdpr+d+ma3XNjzxYhSbntS+VTpSIAt6JC9T9o05Gj79ZZZJKuRXnRWIQV20
JZKEeQ4JKeCgmMji6csxOHRFeKNI8qiBYPjTp1XWOaKuuqKBlxz8Dow8O/POYtMuoB9ShAtt01hu
DYyMOWNcUJ5ZaeQfMypNLPlIgENtXYiWE5hLBxYxofTyQWwBDgTwpkqkg8LUt1oxb+eGnaFsK+xK
DRFVitTIVWHzwyQllYHeFCjlT36aCQipANTOYXbc6S7p2uUEVjjkp70IGZ3xtqQlmkYjMX5rQVWs
Gv8A3evBZ232dHkr6PbRX+pgdI3NsC278K2rFZCf6oYAQx+JMY+0vr7MIfQAVgVtQGDqjsdq4AwR
1RiRzE3YMNZQYaIz12nPemN8lj0fHp1vA6N6En53gstcX1NNN3n7KMWStv4uCkduajc601K20U11
pHvTyXPGb4Jab4WcH1SvUz0Mxg2eb9ooL4CJ4M77E0sz3Jv4pjgLGx4BFf2WZiruw2FwrnEijy7t
/x2Oh08N6RhyIseA2EIbZOVMotroCQijQDCyHZPwJrTAMndajrWlXlyjoMMV6YZ0VZKmDmGmsdWA
QfesvuB9JYXsPvR4Rdpe/+o5aNI8Cg+oTUrCiaDtJWZ1HyCrUT0l98Jsz/44VcfSbxtIiOX0rTMr
jek+/RFGtQe22Gqn+RqeEnRCk2iPaRoubFeNCVJgzDkOvdYNOLBmFrkb8Z8sIWrLcudxOVEmO2kh
L8jb/sGpp0YWMOQrXPPRjyoZoOsP5nhVmNMvSSt/mIzF8/TEZzndO0n9C11gsCfI8GT5rnZjhvFV
qhFLzfKot6DuW4Z7LJJSPzeRG2x7Ots+g5Vdi6G9Is1rF1gl0qyaNk6I4HZDBwSFYhJPm37W8kNb
ABRGyRmkOyTx7pYpBhF7SVVc5HJ5ftULPTjUvX/+7/laMwmsVm66i8+csprXSmHxmVHwrzqELwIR
zsMcURIl+ug1/ZIN2xqBRz8Z2lbo+vu0JVi8cqkeUKFjUQUJsc6E0d0QFDpYX/k+nEdMXJL4Z+Na
xoaSX5DjFSJgyzQHl2Lk7/SWmnt0xj2EhDX3c/aF6p+1DgFcogHOmbIZvbxczt+NbX0zcvdHHUVL
/WPM7zJlYKCLJLqYeTm/56xuQ5S1j2iw1ZvheE8pH+PN6C7Bcjz/E0i5zmmYXGLxjHp6wDTwjNLK
D/bCJBV1Lt/+10O2vYtW2e91Z/T3rN7LQOQPa7kg6Cj2iH2+dIQSICvNi687xVFOg0e6IjI14R47
jeTbLmvtSy8lUIzR3+aoMI9+7pr7xNC/Zcks1UuYOQdivtDiz3Z6dluTdEBhHSHPgvw3TV7YkXU3
Sm37+N9l7BOHQAAHUZcdzRs8E/QoHbPdY8ozybDv1EXYaudWmUG6VT3sIpWnbyXu9sQf5WMc9PQN
oMrFTAZ5dZ00vCijf68m3nild2JXt9r4sCCx3HP/I5nm8dFMgNzMbGy2kxHbZ80osPRi5mh651Fa
mV9S6fu/BXevY6bZwQQvs0/mhOQUUmS3s7LbjbIcf2ctUiYb3cimpTrZxWlSfZYxG6FTZx8YzA5F
71pegtFjnYWR+Iwwi78UJHThqrURCBP4iL6uYXYVNfdUOr+eDA0EeovNl5y0AqMqkALSnvBBryYX
yWViWPmuCkW861pTPz0vLR+if189HwpGAC9RVO4EzbCdNrguUiiUyG7Wv7lTGJwdMiBRXLTWujMb
ErGEnmyxRuiIadTwblR1hCa6q/bKbDdhV3bHTFrV+b+L7fOhzqvl7833wpECjcj/XIJFnjq4+rlG
N7zPnxZ5lLENRyNoBspcQh2WmRJZXw0j3rY9oVnadEhLLknULX9ueVQBI8cXvcBIZLkoxpFGpeFJ
Zc0OS3qwM2VlHbQmFHColy/7CCYjftpV4wKMEKTAkWNusEFY4FiasrlPKfI7qGnZYVg4LZryv6AI
lR551+LoDLM4xtp3o4ScsHH7wX9jYyfabp7aOwc2dCzxAgtCUlWerOk4+Xm+1jWas/po6KvCypOr
LemdzcwcBLvNc5JQRe0hw6281dPyhLC++wOl+WxnproX+vy9MKZyRUtHfzisb8jTnU02zppnWBcb
/9A7fxyQdWsciFiAlR+bHyLpdDyrKXYJ8kcPnObJ8srdn+MQRkfwlybDhYlRoW9s+zya9j0WAsqG
kGMMoZyLi2UP6ge53SjMa1nmzs5YkmMybH0rewEfPl+H5yXQkeB0pEQ2pk75sZiFe0OdUdQbe3Px
gAc+Pdoowp4nxNysUvwq26T9/LdYpLgH5jFhg4/TdyYw9AkWCkyFomBNRFm/er7z4PG7lz4maN6U
EoE/VqLqyOyqbnZGDTMSZxLDL5ndGDSam5xbkopIVetklHjEk/wcgxDbOGM4HnV8NyvSqdY409D/
MBw5ovX1j8LA9TrH+biODR2LcNI9EJCHiMys4IFibj8ujDrNnbNzEWpiBZM1OmqoKobOJlKn9kp1
UbWo7/8uQ1FeI5IpU7AFSACq20AP5BbXs04/O3K9Zp4/VankrrX83DMo/eiU2bcMbDnynG5hFM/l
aR7igpVs3MfEZbzzRoWHwNDCLZ6AbJdW4jBIqb+vzay1jkFUzdAO/fgE0Rxo/WR+JuVAg1DJgbmT
+laroH8rbTLN1Exd2ZryQ0Q1XkG2VDO3eg+kQPEqLMZGTBaiVuvebeCTcugzNC9p9l2OhOU2TZnu
rTZ+j+QMAmIyXmsxRJeUD1EA7+VrTs1bTLt2TzwNfqlkSD5MaqyNNpESgExuFcxzepSzk3IQJd+z
g7CD0pyHzhJvNQ/tzhzBRAJb2Q8zZyDk7qzaBR6ZLu8xUU3GOiGZ41ZUJj3hoalp3la116EEv6SI
PC+YSPhdOv03CKt5gw0BoQtHhCWnGdJeWKJLsgnAe+KYktQJINk6OEppdHmzNVnf6mhUxFBj28qm
LDlVWuZ6dWRTKmXj0QTAteF2ZKgVt9Mlcd4xLw7nXLe0VTogE80Skna5Cxs3fIe9q50pRPtvkhil
VVXe+8kxNjSMqE1UaGHqmYgvHMGGr54fe5HOHcO19qeltdarGf8eOopfi8Z0iegCug9eOQMhJOtE
iE2OmD/PL+JztQAe8KEax3+LTwJ+oVtwRTQOv9F0pZXoDw1qnLC4wkwlHlPqLyjAph8KyYch3XRT
L0eJsYMTNVPaHfhopj7f0hHpOQz7MEv0W661v0WKLKsMpDjVEThYRFrWq1El5xDnNcIssA0m1lV7
yflq3DE5gA3Ib3McphsNhQ1Kf4wGlmj/2qVEi8VfeZ70PDt3ECN2dSYfvYHtqKlz/EJF7x/DQe4j
Re4ONmQaeT0wE+Xo0GEKizI+dzHRqmgzRFj/CzQmL1jIjPXzjfWd/iH1AR98lc1HX03SwzyZUaWR
4caC7WMgcjkCh512CuWUL4sDbVC9mU6jSQUWKx/JRFP+agw2+YBDwHOF6lgLt1TAfw0RueswdsCV
zDZeg9bx9yIkxRHHEajeYcAAQSxp8BJGnwGEi9cioIFN8Wfvbc4nK72XAuYDFy0jpAU14MK16hEl
XZ3G5cDF0gfQOcUpLqy1INnlMKZ0yEuoamMIuELQEnwu/lM4A91tuA+AqZOh7nbAlpfLaEycv90s
pwnjUiYnImJOX2uWF5rDdzQcmMPqkDXEtaAjhS1aZmKFDtC83c2kxvk0LJexdZpDS6vT8qEzcI62
p0O8tPQSGV8UvTsFXflMmgFae78CaKqr+kAKxfcURtkZd0l+yNH6vDSEYXGTQoxVdtWzyaKgsHD7
eWnTzJepWMroIbgB+3E9opDMf2efBmbaWw78YjE1vgM3sM69UM09n3e1ovp7Ljlj2Bysrq2IBk2v
/uS3e0sONAbDerzoQ4yemKXIa1vH8TR0rwsheNjSDmMU45Mb1pEwvOuC8lShB3ggAddWJd/lBYQM
v9R5rjyCe17SkOKj6eP25I5q4CyWvmYsPGsMTcM7BU21TUleoTulYOn0E8nwg+aVfmNtMYDYj95h
gZiT5UxvRRw2VbhWyog8I1XrFja/WYNTz33qhwZ3cQGweq6i+tTUZriVC/3i328+RsOPcVkBke/e
iGKhxpw44ICOCAHtLCWehjy4ijG55XU5rvXllhEYOXbp8lACbfcmLQKkXbr+kS8qNOuEQFV5DPYC
VbOwmo6Kr4Bd1vhoN1uagpFuINMIZk8tkQY4n5MTY894H1T5R2HSqCTYQh7iTJHVEDGOR3JtXkje
89d22pJhP2fvDk65HW7BlKM/GBxnQjlf+nNA0BWADUWW2PA5ENR2tQr6FwTCrwOMetfnPWcbpVjH
dmuf/cHMD6FuvNWxcRi0Uf8YEFRt2858xURbX0061YZSYL6oSl/41cabSrN0XVXFouLFK5KhQBZZ
8CObQWhbbkpyt15xp3LD0hCMx9PzqyY8jepr8QLNKoiuuL7UTVCW3lSCqq/Kj2PqC2Q+//M08jjA
TGDX0jHjGD9amzips0OX9snLIK1iPemap0dKXlTLYIyTgtzFvStvoqm2E4ezM100r6ni8hQvzDws
CP7RrrudadeUPLAt1nlfJ+D1guSsoRFkOVvPcsEKF71zxPRDqB197M+pJ3PcUZvMzdXdoSvtdS1m
gVoBX8X54p8mq6uOxlz3Nycusr1DLU+cfdDfnpdKyIV0/kdP57uZ2cy8KS5dMd5Sf/aP/dTAobJQ
2rhTeYxUeyxiKz/WcefeLTVsn5vBMJP68e+z2hUmWa/h1dD4OIg2IZ+FiArowoazRgtsevA/k710
LWs9AoBC1zxBJ6oJeigH62h0QKvRCFebGe8TdGLByNxtKP6g5yGXNPJHXMzaJ91PZhaWCjyVz/HK
zzBTVXW8OKnq4PK8KCmCC1HCEzm09Z6hq74uSuj5NBDhfkaSSLnMiLU7dx61ROI/XIFET3RofQt7
rhgY4pmOKzGvtcDVNlofJQ9pAjaHwjD4iv0QWlDLlNQzCodmSlkllNCJKY4kuOnM19ira5pOUxwW
PjltmtraLNov4fKZxgMLuAEExkZRdtRB3RzmaCTBcLmoLv1kURjZcqLkWNpFtXXLGXM3OoxvE1VD
Z3WMSEen2ZZD5+6w3dxVI/xjZ3ACNJFeHxq8py/R8pPkIsKr7OpHDmjuaMkufI1wm68qIwt3fd8D
skE85SEZQpmr2/jYaTVtbRBASF8lJHVlXvogJR4wdKdt7TfpzRXq8gRBJT2RBMT2TseoQ7RVRKbt
tQkzAZU2MNbq/L3qqiHYW1bpoKvoi1XWpsURkViw7t15WGmcnV7Kru23JZ3TvDCyS5ZZ/R3bU+kt
aBikQ8bZj6w7LZ7mVc70MqKYCJ2sHT4TvEmDlqYA8Vx2VmhKmpg4exlpdRCD+zeeZH1qw8rGccHc
ivnuvM99lGZZLcK1mJzqZja67en4Mw+1CoFdTIGk866R1ZJn19y3nDWpLQC7asd5ef7qHQ1t2pRp
uH4+xGDDipaH9HlbpBUIkJK1lXMw7BS2Jn6nM55j2u2Guy4Gyzwmwi7wT0uksEpDO+1LuKm2L0E+
+6AfKmCLfYbNNh615ta3EMVkgNOjbN13SYAAtRNzeDE7qBMWRf1KGrU6Ua6pkyUJ+x7D7FVVxS7x
3eg25yL4JoeQDaiJNU+kSAYLMddHPWyrbRhazOMdte50I/qOihQwBQLNyzRqP2PVaJvMsvLbYIfe
c0HVwE4mQg00IO5lEOhHZc/JSQvVGan70k9d/soI04nFnrLWBMKQuZPNtyddqUr3gzuaF0hJJjRz
gq0z2wzOphEx23eZFqNKbavpZqpEXhPn07c0qpd6AMuuqV0adRchMjpWLT8DAyFDF04vtFSkPEzN
scxiBTpS7zBZ3PWuZwq6dLU4tRAD32gX0bWvbuknLJjWd/Ju5r0V4jrm/9gzKN9zrvXX/w5aRl6v
ZhoFuF/cwKuddNFsutmwE8wtKawcNjXWaZrJ4Brl/GOawWo8MVCd4d5KqQfHzLfCg0op1YNG7Y0g
/VNBxw+sGJ00CNlmY6XJQssv3KvhR/HZjXQAHBx9a6MHzGDOu8ZFlYMwvlgPHF0OT26bkvZnNddM
CnFjb5rKaU8QR99DDJCXeLmoRl0JA8kPFTwRGQyetFPryg0wgBhaGpn4+LJD1ShajpX63RgFuIVk
CF+nrw47xzbN+U5N7+ajUN3G7tljSjicUyu090rSI4P5FDAHJQitzYIbkKToYyXpNx+r2ki3BqKD
bRaDznpakcnWC88d61qa/7She7QCbeWqEZFz/e9hVpk9gQet+498lui965WMcXHypL4XqlXeteWb
MNDeWpo2bTogLbyhZrMy9dbxDJfNt0mQJRN2Fpx7eOCgCGJcr1H5pgfzQQtjVGHp66JYvWDwj27P
SzJREKiklEc8ydob4qCXTL9prR1+AWxlBBs0f4wEb2KvJWT8FiNtNtMLh4D+EYwrKALY/tZ+jjdT
aW61KbTe530pabiTZdgf/D/VUPSHumrb70youVed73aD8bRM/ezVdUri4UPO4XU+b/2E9AHfqeqd
pff1Pc3Xoy2Wc8qkfxa65P1yo4eTMeS3m/5bkvS7fNaA2VVIApzQag6dQyRUWVnTmWNXsA1M8HC+
6vwDonDMODZUQ0mMXB10/d5HX3WNOByv0tSFnjaa8zGJ/L90qtCMuy6kNRZNFmP0Z8TeOGiHuvyi
jQdr0CuwLICWNS1lNkQ1rL1opnEyNZgemVA/c7uaH1YkL2BWzatA2S+g4v57lGKQlYJEQx06wfc5
f9BCtT9zS6eZOqbDVo6N/dnRG4I9ab3RT8Oman6Awes3xWTL1wy0PtHKZXS0KaA2pD9UXZR+Sm2q
9jUmnnXO+k4wwvSq4YNaP7+KYgaFz69I7GPirg8bs0WmHFuRcX9ezKhGMWijYlqe6kYnvSxz2Vo5
DCmr9kixmD3abNZvS0B9FzcATdnBqZbrCeBAr6MTWy6zC2CAXnS7oqa4DyrTyfRl/g/HrkCigyXf
QTNwQmJkv8QmiAY1hO4+C2eBk4YTQTtI5r/acC6c8SRmBJ2mQTk0dnsOp/HRXKqJirgLDB/JNwXx
6BMGyQc+Y41iAERFJNL2nExU3wPz+V0KdppUMBTsEkoKVgj7T4XF5tZTSpfBb1qP0f15YWxLcsDy
C9m5dG/639HG8hlpQX+3JJ7EkI79HdUyp8ulKktG+CqFGAkWjbNfCVpYeuxNcq0wE6w51/4aClV+
67Vug1oO+HTqu9DDlNribbxZKM/stO8QNRfrWXf/jA1ZRtIOyo81Ua7s/9jLH6rlRSxHkA7FcpMU
SXXneBV89T31WA0HCn1C49lWmb0RKEqMuQ1WNUsiRIXgKvS53YyjhmmhsR1Bn9GEADNbfE4D8AXt
hPwj7cEN9igHycsOrdNYoj9P7Op7grttJcM/NWrmY02FYDX1Pdfx/z7r4L5oLtCQOQBonWsi3ioV
GyUHLt35iW0Z2a6N6pTem7/pRz0+VqMbo6a3ERoPrNJ9mR2pOY6MhLYwYt19uHTLxBwSZ7I0t5sI
iYtP5b1JteLQp8P03dSXwIbMZdxBcZFokJqbWZ/Y+9HpzaaL8Bxj+QELlsHP/6NXgEKG0a2/Wagl
IZtkR0NkGizuDZmPwwuhp+ZhmgrxzcactInbRmyfD3sjh6FWi1cwXPAQHabpVjg6X1XZXyPZF+9D
U9Zeo5HAV5Bz/y10pp+yEdalSazsBf+Zeckm3E05mppdMSPZW3fFmG6SST8zC8YZsvRFq6Jp7gtI
hnMjz2lW0NxHQ6UH2ERLkqLNtwSttusz3s5M64jkGCfAgvRCs7S1furx9EV9Wj1Irw4JM76y3JU7
AJ4ZUuKSF9BmgdHmqPQyg944jSgcywtk3Gw4kAFDxoU40XkeZuc91uSZpOPsVwM1KzCNLUgg/UHd
Lh6IKZD56yivTZeJgg1j4F4XiwyycpOfoui8vqJo1CXTB6dO5lNv2piOlpc1s8dj7wAZkkjokMN2
xraU1Re2EJyBRbBn6XEOIWPedTDb/atO36bGxPvBEBcBi8AiHzSxcaTFkm1m3Li3sfzjMAJbwQkZ
PigCYFPbdmV6zsgbHBVFt+2MIjoDOIrOjl8wKf3vsezi15qmxe751H/PP78qwpaZigZWyc38YQvM
xsLdpM+X/y52A2jbVv7vWAva3fP5UPUjQwLxRzfaRNtNNKGPI+rl46QaY+93pnjAIO3fup+1gUIQ
BwFOzbqdbrzSTOscsrVY1eqrn4NMcls3+t6DRyLZ2Uz2YuHl122zw/S100dKC4go1sMnE4vNYfre
MwilzhDAxwr3tYiR8hjydyHxVQR6Z74ZMRt8NDQ7JUB/Pc+rSPLNfTfa24K5LbcbqrnGpWX4bEpU
OtyPCU/Mo5Jae098T7zDp+5+lRMJMkZMN0GoIj0ipeDjoOBC9vTqnpdBH+FsILDlBX+jLbB3i849
28tF6/VSX4+N8ZfPpQl23yj09b9/wSHtNYOOEfz/fze4rxlcwEwZ0jflbbTn3zQ8jP3z0fNSgYze
sR2W7DSFKLFDoeWq1XhUoi7WpsR12eP8RT5QywNt83uT+Ob1+dTzkhah4OYHt/N//sH22zehqmtd
gt522jA8a7MMIK6kH85ckcWk9+aGV3em0DL+DvFUfeJeovs/B2pfWVn2Oa3TZX5ZmErs7bq8UazS
GbYN89HIntM3qbzvKGb4hGl6+RbZ+WOunW3RldOPgYC4DVZtBtvw+vaw6bYTjt7XeSjYo/1Jbp/V
dZwfUUmviiiQhzat0Du2qfaSTrUvcIqypNOr+m06IScwI293wYRMAo7cXzhWi/GuLqDbyPpD1/W9
FgDPakTxCpGlWcmSRyBHGXoDamKEPmMZe4lr85aQUF3p8u+oPmj9czQ17NhLW1yA1JdIk81YIpjv
44M0kE5ren2wF/cxIy0XHWG6rKloVG3aCHX4ybGCQKTRoh1sdgTQURaNib/O4KFhBJ3rrRZ/SSbB
O0mYkkDjuUe0sg5tSKoqxn3uUm46aOYYbmPoKIEpgmYpjrpsbv7QImlqwnJVkOLVttwgxeAvxEAk
wYSuEerjji8MkSURiZxEtW6xp9GlQ/be3pVfMQxf/sMc5CctimTjas6vfOl+mh2ifEb8q07UcDs4
GG4qggH1MOSMPAS/R/rfFnUmmZ5ABgsgxXWfVxccVzCNae/57nWSWgwQ03H2OtFckQmyhAFoeUgt
6TkwVVZOXYEoGU/0MPtrhnmtiM3qpSrnFmOqbaAjzMLNbHG07pCjuaIBiInhRcUUUOxkPwOftk1A
PxYpxGL9NKdPH/nbS66L8jyVSJUDs+13LXbkdMAWSgPyMDZmdp9blouIeW5p0gpbLPCuGe97Pzs1
XX6qgmZYtdTpL7OUUDAi9kj6b+up+1P7JI5QUwPYLYJbp0n3pBMwUjodQJWeU35U4tSmmqFjSX51
RDY4zAVk512xj4XuFSPBJ6bTaNvCIi5LRWPFgo+py4JGv2qz6oeuA5BIe2K9A4PcSd8s+Q5am5q4
RHZSrsIADatCJT0qaf4gtp3wpiZeNXMMPFg0+wwlx66IcGj2hAUzu31zQoXvYurotSFdJ9XS06zW
v6EVpvm9EEVnn6xRfWRH4xC01ZPB3Ve9caUHk3oMI180kPx7v4iifV9p65ozzdohZwCjF/i1OQUC
MvnOZ1hnxD3JdjPMpr0j5S0M//j4xh8+hMuhK6P93MEKMB3+5BZ74CFv8SgEsXhJF9k3XhmLgCg8
Itm6z+3kNEBkrIOWdimmo2rqwL0E9gi4lfHz9FIXY416InlAN2BylfW/wdj9AMIxgVCU7basxutY
YpLDIJouHEuBMms92eOnY4aQERObuC8lD46VvCHYMzcQz1iLegrXwfrDIWpjGNZvhSZi7aqZkmbc
mnMitrJv2mVISjo7h+AXoytNrGTZVpe9f/ArRJMEgS68I3CLIAgZ9c0UcTJ7SzRGx7kMPnGo0mos
/pDHYm7tweiuEh2pbUJLnMv2D45z671koSxc6c2z/xFnmEXriUGlhRHzMEbGp2ZjoyuUdQsikWGa
w4CtheafyLZ5pUPth0ujdJuP3c4O+3sJVZiyON0mNT6Lg7Dd5OpyQipn9yQ49v+QYevFbWxvBGsv
qCg+b2b1p3H6P37CFJLMkG7VB2RilFPlgRb4Gdr512ilCwhkASNBXV+FqLnOxXIrOLoUGwueLKKX
vt4DA/6Y2ZZ7QiY2nf2tpH9wlTEE/sAAtQDFfmuEhXmKIh/hdD0CUCGxhg2ApcooIdtIeF8VOm01
4YjQ+zR9aQoyIwaTJAMSyVX5RTTMJZKqvEFWp2ccAziiqwEosk5+NwvYRzFHpIsrqrWobSTYFlmo
WnfoBnWdcvNUCmTwzIhujgGn3HTnaN8aKlrk3YtfmZIDKChKg/7ckU31ksRIv/U+e5Cgg+fdL3/0
FTqMqcIE6s99tQ4NYzPXuXmAfojoOT7moMcXNc9ltPOb27XRplTBManEX43WzyYfyl0ypNqhnhz/
oLj1aOrM8xoD/0Bnp6bsKAaE3x1qZMDrfzXgj6C/3GPVOhGadP2DT9JHFcEtRDu3dRQcFLMRNrfa
kINn5RVrRL0uDFR8ZoEiTbPgiXTZb5hrsAqjVV4FmKmFAW73vSkByqZZ95pUmnto/WtV47TGJ1Ku
UJWiQrKYYLgJyMFxsK9pBZFmCgY0cKw7W3nTGvYOekwBSYVoJQ0G8tR7xl42WrrHZIiLP6xPepq7
FwKfoo3vENZgPrqABAjI6ufZ4F4T9RSftVH7O6bttcR95pU68RHTIP6Wef5B5wVdlE8GaNe/5fX8
vZ6NiwzxsmPRKU3kz1SEC+lUwr1xOWQnkIzr6nNsQdN0+vC9mpR9EA3etIHnMdbCtU2pGGfBvRMW
0+HuzgWD+FbPd5nN/WG3OybsG3uIxJFb6xWgD6eMlMTMccJQACEO8bwXTwSexkjCnDhXe/DTRD0P
F4X6/4BOAS64Hx0ydyShIsBp0mpVfugI5t1mOZ+lBDfqOHHO8Kvskgxqi5Hh9xzot7Yvr0QYGmen
SQ5VHewUYXkfziIPQaaTIpeOfrhuxC8VaeuYf3sd/CCnacWyjmbOoIX7UmhRvB2lr1+M6W0SE+LS
8GTZOuLEgjXYkFiUDBO9CPx0TX/gw8O7jht6N0b5lwvHJ9Y6e2O12UrXDbrNRtF6jkHlUWmDvvKn
AH1Za2063M1ns+T8noODUrWBXATJSF9kf2gR9pe+RdtqkqFAA2vlLnZ8RJZr+Kx3QqPldrbje48J
zB9Pc/uVl4RIZMrcNpnulWnww9fL37k1omYCi0DrHS6EiC+5biY7BgovieZpWkeDVwvSjYH/wmPS
cid7+R1KXewUX0Zc/ojG/lc5/j/uzqw5buTa81/F4edBD/blxrUjBrWhNharSBalekFIlIh93/Hp
55elvrYk96jDEffljhuiyVoTiUTmyXP+iwGyBkrOmmTtAJh5Og41ErFWWr7DyHuPtfwMGwomAjUB
zx6JCPvWobzvROVOGetyR8xECflYwX9xSweFH63GXwAgorG2qVU8l6P6qqAuDJU7r5dkl1Mf4e08
KXwoz/MFcC0M6iT3kghh0rC3z3EKKNopHCSZEKNYqfYACMwAQWbo3aItx23Wk521FPxhfALBS61T
O1Bk9CzHZRJDK6d0dY4U5BA60qcLwwj2bd3o20HqN2ZjLczang91loCuqh3zZJRkb+dTCEj2Sz9I
ZwjgqwE7mpeWmasWApSq+cywbh4qYPZzisqv2dvr4b0NlHal6og6tKBICpDCbY81a6lCVtHH8BA3
BT+qYGNBj53hax0dgiu3TXr8LUpzXRsZAo2S/MkOSuVUZr58Qr67xercc9CQ3Cl5sgZNRegzzddw
RmG01pMblB/pSVeaFnfXMHJH33xtKdstE1+5kEAwAaMZqQfSxPCmxkZOAUsci7vEo1CLunGJMomv
jcMpg9WaZa22Y7v8v8KBwpCeCAmVNl8jazlsK7iocYCrzySTBUNjLoLULpEQMQaA6tjEZEH5ANVP
ezaLct9bqGGN2hJ0j6oB5x2V05iHsZdH1pa99LpIHYorlDK9IMFFoZgvZuKzkdfJOU7rX/tnKebP
7lm2ppooKTmKpRoo34nnv/MnA3hlIb8HQbuecZqxO4RzwkS3VjaOOlS/wJVYrIiABoN81dDVoJtB
COSd/aROxuegWdhqpFE0A3mSROPDr1un/ou3l60ZMl+gaNAhTUqwP7YOqRj2PlNL6wLWjSTGFRWx
Hv/cGWvIhXRlY0VrI5NXuHdOF0VrQTZEr4YSHll2pHVToqpH9u0AdUBBmoWZJFfJLGeSh/2H/DrD
44GLXP6JKZmuCIO8Ip2CIt9++dtfybo5tmzaqmWZmixbpNF+bHfdmEj/pB3Se/eCCTq0yQN8b/Bn
zmQewGllFyanT1BJc28mwvqGiUEvB30wScc5CPYchWtjIA9XT2tpqs3dYDvNrh77FWik5FlXk+fA
mbJ1AG6YolW3ZhbvwDtm8gWKo3zpIHZJDRp0M2RtXCxQRpArG5HG9NrLRo8zczzAJW5UtB+McGm0
SIJCVkIMUsfOoCiQF/Dt6ADgO9sHxTwuK1gUBEraqvOr4rHtlOaJDtAR7sIBQioR+mriklq4QoYy
lfNoH6F7uAA/Z0CdHCKm7BFNmjaOmBVRa/MaZLnQkIP7VJW2zdU1UGWroKGz12r3fY4yURIposCL
7mbhdCsk2Jgb1MTZBRACUZxF0pbPUOE5qdImLrTmOJtFuNHDKViEqd6uwdNXO6OU0OAXP+5/IqN+
jcExrv/5EGbL4Zrc2RWtBupibUIajUUCPyrxrvv772+1QhMfA3xjdH8OT6b4UeVQgFW1O8x1CQUD
d/iFgkz30p5yypuUmZgD1LdqaOxHAP9uJZKJdTDYT2SHMPdQEDtX2f0kfTshks6PtEF3ojNA5kNg
e7invkpFm7ZKD5QkIJGxGqU8JQTvsCKJVLIKBdzc+w9TMV/AI+sbuFLxCjZPgdJKZXlOI701cZ/B
Q0bpA9PLYnf/U0+i00Q5xm7kcTdn2aVrjcojV0seVXqYW3yxZk099g5QUBTEPijEgtsp1FBsV8oY
RwNk9sdmMs9qXQLdsHF6QHbCP9x/5FWKSIXVIGuqh9IhkwtiYrnFOYY461wPpfYSIajoSPH8NOe5
CqBwVpcBsZQSBtYtcNQB3hYSKFqAR486Umpqq2FhRjjXpGS8qXGC8J+4Fs6sP6rlMbEd+9Sqhf7Y
TA9Woktro2udnT0CKBhqLLWZ/Ua21Ia2w40Glfeyng6PI6PyAEe5BuVsBOgHNDghUwLxO3e2Iv3Q
si+TRLEUqle6u+MwWWzJwMz7UQryBwzFKsqH9VdER/EytbIWTka5UKtB2Y2aA5dUnaQL2RLKomRD
F6QoYxLV2CnklTJigsx90oq7I185gZl6OPkVr32ZJ25AeUurs/KiIyuITsaMlYIQEqCi5BwMCBCr
gekcR60KZXw8xhDWlT/YCsIXeq9Cz0LH+jENYAsUeWEtQ1PsYaIUtb7GAsg2Z83CssZ6p0K3dXFe
aLIGddnahkgdg6+gHBvtJjv40rBCgE6ZDvOsCxv5RaGqFUYZZrFt7bjeqk5JaE72y5OmqHmI/AYu
aQGSzK8cKibisZj5Bv8yqCd1Y7NVIYQGAWpXFddV0vaW5DxgNJfQ2jI8gKF4841kpJh9JGjQD75u
AF9N84/U4Y295Q8Bakc1hMCkyVa1DiVyYu/pC0dYrdTZnsh5s4pw4dqMWQ4AQ1K+gqaYPoRCLt0p
Mh1twYECDhrBjTFCNQYNngGlAudpO+E7rF3Vo25ZbjNUJJcD082imSQ0PQe5fIy1OfCgzO6t1GlO
WlQbBKtl8tKF3CJSuyv0LD0ALozXfWPLD5JFmsOunXSnWaB49WI4arDAoaRqmLoUMco20y6x4/hj
JwScp6SzsDFQyGqAd4CODpZD9bvPdx4Qhq+zG0uv2A2MaFTt7AlQEPqxRncF7bsn4eZ4TjZam0hu
3/uwz85ROlYPuSJbbqtp3QMIRn01tVp0MIZk8nq1/1j0ZD76AbLwaI3LDGLm5JvNa5N/iHQgu4HG
HqMe0oL4BAXMtH9ojU5UV6RiA12jP9mms/ND5RhhoXLyfV3aTrldYygSurKvETugmvVALEVFbmbX
oQy5BP+t7tdZ0YkOFaVKPO5Z8vIl+X/zS4m20CEeUI1qg2DY1eKHTgZt0fWqsULNhBXUqhSPYlv2
PKPO7VlsOPAGIlTUfKSZUhWNIaQxtxH+GEuJdMFnqfeQ2Mn35GqqTWb48yKYQCuR4wdpnWVHnV54
zQYfQVPfH3cUatVvjr//+238j+Br8bspc/P3/+Tvt6Kc6ojE4U9//v3hU99+rf5TvOcfr/nxHX9f
Pv2f57+8F/Vfjk/r51++8n+QCbiDHev/2wR8E32uP6Xtp/p7H3Dxlm8+4JLxm6ZZpu7YqqpqBkOV
QOsfRuCaacrUuhVVVQAa2/80AtfM3xSkq3gSvqShOAZPAQRsw7/9VTwl2zaaipZiWZam6/+OEbh9
D+T+GegZJp+A/B0BqqICbLbsn8xnSdXSjLJ4rybXelI/qSuUJrMVLEOYv4eucuUFSlse2lrH7Kys
LS99ij/Ix+EB6Sek8kn5uem23mYX7IDBCK+bBZuQjbqYD921eLDPiEY9AF6BzOr5mxoM/WJc+xtt
zeOe5ZVP9g6WwHnYWOt+2271FX5sn1G1/aiu9F13JVF6Ysijy38K9ukjtTMhY4KpGILdjkvJcXpH
tRFmLOXBZ6tztYO90zycaNbTylEW0TY5xk8oZiykRbGZ98FuejE/pdvpNg0krVzps/61fYZwPn4Y
rvrZP2sH/Yp6kblFq9crTLckBbFIbmzakI44aB+0D+OWJy7tVl3Zm+TSXauHwJuuiOcY68gbl/Ma
xeZnc4Mrx3o4zlt5hdPUybxWG8Uz9uau/thnJ842e6zIzS3kXXDBMm/XrOQF8ote+Vxv2wPuh0vU
UxfZsVrMnA2aMjQ9Xbfb+XOIVdhHfB8eay9e56foGD71W+WVyuNjsEecCgyO0a6optFp6G8VZw06
iXKYSe7BqDxaZ+R6iepJaaUnzIAkNHvIaH/NEDZtV33jRfOi4m3QuSU3f0E3tXVRCPalrUUSCsWC
cUnV/wGZPfMdCxc25e3TeJ4epDdmcm/Yo/d9lh/n534trfODsx42ILI36m78QLixzM71StmHa3NZ
bLqH5gxSPv0CcXu6ZmcSysbrcIm/gGYoLli4tKeRvkDY1wsIM85AdnbxOtk2z9HLgGVUg1rkepz2
7MrL3k0+qWfnIC2Z8pcFJOlljJTdZx882rP1NL0j/K0wWmCZp9oSdz+l36nhuUUOWFuW62Dne9oK
0vUSj57AWoHNSJf1U/wG+dJp18BgyeTMGH0k5Gwp9WAZSIJ0OUSL9NlcEZB+pLPUFQ19sZC3fpxe
2lP9JRZvWxj1kZR7datuXJPhAeUoyjbzsAG3tmg97QG6uK67JcUq3M2qRf0YkkZ+MXfRTrt0Zyh2
7+123NZfpFdCes6ra07sz63wI6v2AhcQ1zQOfvtcPdpPFY5tGnUmiMRu8wpBJB/Z67rVk3YNnqFL
LBx/EXyVP0w49mV7VGdydu7hQmtnF9s58yOqWlz98dlqXUTnZvmAnF24JWybr8Fbc5LTtVVSpvnS
WwvtPUPX2vpiPc1p/CCBSfYUZZkCnFHjBUofVngacDXE8sbFo3CVkRjOoOWc7a91cdTdftNpK2gD
irErNrwMFgx2whuf1BCmHS7U0EWwBIesOh+n6XPboh/0DDnltcFFeMUdsWfT4NlfSVHDd0W/Zw3+
EWzqBvjmQD0P+yj3IyJwBZhzcBEP8cb5uMPqFS0sUNIb1CF3QbvoX3Zo2zK+x/dzR4Zrnaw/jkIN
bjG+v8/r7FQ85ef0bG1Grz1QzMu22UL7YKKm+IAeZvwsYcB24hMEgjZZBTvbRfnCdmNkZT4GCLls
eDRR9xXV0g42GB4JLaJ9TCQoIMICa8JuV3CnVoB613BDvEq+2s6qlK9lHG00c2vM5wLjyeIM1boq
zm1xhvqzgKg/SJhGINl0Dn1YYo8B9jzgmDAJ/ar0N5hSxHsT4yJzAQa/Ns+CrYDL7LRs8gXJaHJp
IdjilYFFgqKsJZheb8jWkjG9ZsEByShLgS65KJrVGH9BRYi8NnmrD+zrsbLQXY0Yb6O7qDwaiP7h
O2cdqScs+ncdd9TeNfxoqc7pcizPiG/k3afBBopJmJfpzoIElr1CQrM9xofmk8Lbph2RPDo2gCn1
N6jgy1FZ+ro3IvloMO/xf6oyrkgyr2IJKVZ4Xip0Mbd6Afyofq33yD08UhWRkNRD4tFeYf4bko9r
99HVQSGPzWI+PRtPDfJvhv2pbW/NfJjgrB96a2tj9kE6L1bOlU+FAAkIjelMdc7YxwVk4m1lOY+R
q8xeOBzZ1bsILQNQlHsPAdUlGWObOHt8GQ5EtUpGjRcFBqnHqNAunv0DeYfONT8kfvJZnXBmkPVT
5n/0NSgl6BG7UDWlL1a8LAHOJ266YuJFUxB0/Gv/YiwgP+hudMrPL+Z+cpnx3fqi7zE0X8SreqOt
Gkrmiw4jqMVndSWfGQHtcEbRFhlgotDtOHlJ8QnVjvQze8jHfjN4zX7w4pfBQ4p00S1Vz1/NX4dt
ffRX7CZc+KYusKFtuCmXnQdHdDF+0B7zI3aO+/CGEAGN2CtvbH0BaO6Va7/rP/c7uNDJ8Fh9Vo81
ZHvX91SXkUW1w03P6dF4RH24+UxcizJp/7U7KVcgVc6xwDGBcaAuJaERsDCuaBwc+hdSmaFHKR8R
IGUxfqWqBdUNPCSM3cwNL2FAEXapKHt1fPNrRCPUb4m6/+4I939S3ErK7hdxK/X6vPk6/RC28o7f
w1aV+NN2NMcGVyFTrdLsf4St6m+INdmWjLu9gtScJZ7KgbwRm+rObxZcW8ci4wmFUha52t/DVp7S
HP5nWYqi2ApP/zthq2r8kJ40dEsnMUfIKisq8bViOD+mJ/vaKkgUUWgNC0TWcbayVIQA0mXkPM46
vnfIjvrmNRkOnfYYoLzn+I+qAXqSLI2DqEt0joHq6YCycq8WFUVy4bV8jaa31qrd7/r1963TX/Iu
eyyivG3+9le647tM6r801fwpwA4QMw3RQibc628NZLb51hugWMCTA+9TuB1+/XWq8YdfqCO5ZTq6
4aiy6LvvEuLp5GflhNkM9E3QLUMNgYr1it9TRBRm9ZAf5Mzra1STUajN3+ryPJKZS3DRJXmRUl84
T9VbxrREMWJuFJiohyxWXEnouVfudYheh0HiDjz4EZoJfEiuXtW2XtD3UhUCPL1OEnJG4asVHbLh
jdI7cJy3oX4zgzNE/6UfzUtHRbo/PAws8pSNF+JTuvKqhqAHDlX6GgGjsjvcMiF4j28jfkzSHs8i
5N+W4VPVrlFbmM23fkTJTn1T2ScYMIfUN5Jtw3gtwCTz2ZRQYKkl1EyGdeu/0bpkfAswmKjfanJH
AFVBD1I3O9IHqXbNuoOWHLCLZwYLFn0YEla+KWPsgk93U4ReIwWZIUx70cFNi6tpX1l1IZsiQhAv
k+hNCg4djwG0GQ6W/OC/G+21MB+l+cCTqdDuGmDVl9ewG1Ex3vvgmuPozZZh2ZZXy5RcI1rJGXr4
1YJxqeM7Pg3XYGwQ3zzkXAwN7rVtMqwDUnqH2mbTg/KwIl0ljKOyNek6ckxUZe3PShtvxCuzUUL1
vXVJHPj7eHoboNJzb4h+7GHKhx7fKOqgTn2tQbzxDt2/4oAo0TOaPJHpViFxJ5gTTvtRj1BlN6+T
8ohBU18e0gTtKeBkduNyNjnZVCVjx/QoekyjHWURI3FdLRRfMJ8Q1crwngDhafHvHunEAIf2dftm
hGdxB4r2y+ZnKvsRd7QECJtm8oWVcm1HIP+k0JT4zNcbJqxtxp+hvYFVE7d/yUuKM9e+7t7EV5Pj
hqBxhclIqMV9rT8OOGxKFdfMZ+050HrOgZHJwEG2UTbfmCSiFCwORfFedXk48fdkvytYbMwWfHjc
PAubYeRV6wNXjUdUhJ+afR4hw2uqiz+5hX8svnybMmxFUxWZmpaJ5vOPd7AmRXYKS4KlEA+0CNL3
hL7GwVdvUsQ+rqUJ6JVSs4jiQ8v2SUlzJHZR2cpuFeNXrdnOyNmSKxHDZzfyg2/fkvSm41H764aK
Wfa73MF9FnYMmfSGopqyo/3UzhCQTw9QCtFYlvSiuXGM7UVMbS2F1/6mUxv89Teayh/N/A75D50U
o61Spfqxb9q2iuCVgwGz5Z1CNC30UZGTJwLa+FibGHHmOSp9wj4Xs2JWAfZg6HuCqW+Ni4JKRTbd
ewLxcWRn2Xvi70WxCqG4G+iwGtBkMV3Eu/gravYpaQpq//dXR2T7gRc4/QXK27JFcHwQ1Sl2GxpU
VPHZVUMCEty9hfJbMUDsoqwdQ63Nm1sE1x8bpUWTPs34BKTqoQBnYZU4nvHx822E7SKgasYy9y9E
qgoeRLyNF6T+Df1U0SxJ5jxtMjI2J2jqRNu4VqsZwsKQkwJM0frWTWxSLMEncUqiPwLt0gY0kL1e
ED/xPZZyqdNPRkRrbIqINBr5foOhAV/EVcAZmTw1yTdIEguG2lyEWx8nVGpV0PAuXGHRu/V8v950
Zcxp2QIc0aVEgwfEacQ6xxMhamZydxMPiGbR/9jPuVkF9uLC07XEiWOxKV+i+sa14+KIDrPLW4Gv
imiPjGaeaDahyNqvg21PlckIvyA2gPkgLUzBZHFitEtJLPB1gJbYzJUTLJJNP98vda5fuIoC+Edv
oN9fBktxE1DoIDvbujSPTq04F16FQWsMX6iDvPztjitsdqIM4DRFpB1h9IjdfJDQC0WO8DAhLGcV
UgDqgmwpepSlQKKiz7mJftc0BVw7Pl0bjVhftJ3G3Aco0JsUaYqkbu8XKEOZo5G4Y2iQeFz8PVbS
qkXoIJ9u5Wg/h/3CkD457AbN+c0vd8hu5V+gIa24zuKq1Uip0vcVzlQi4pHkteg/cSZcb/E9YggO
7AOX4hfx6pnBEjqcF+NUDIEm41ziTqxdXOGaiZDf6ESuGlQNt6Cj4aorkH/EEwqaWcVN9I0IXxLW
FJm7DSVPHClw4BsvXITRvJmI2s8mNbmbGBwZPMeWJiWKtvTZGkAqY8PFYu7VD358Y+nrq01ZbjRo
EVnPa3THDY4jY0R88H2K46K+6s1NNLgHq28ILXYZHpp1sWxGX3qb9Qw3Ht0FPUbtmRmwvYgW0lgS
9G6PJjAvUmkrj4hmB84lV1UhyAFl89v9ItsLKAnwgBZi8hIjLeUeFp+CvM+qIFcoCaHmEKkd7YIn
BwA7EEUQupl4xavKLMJfnN5n/yJ61S5Rr+eOEiOnRjGQxqa1JqajmkQjZy0NvIHLgZEV9zXRRxWs
B4hT3BaSfQsQN6iZVMRZ5XW2pNqw5F6XmSm4LhIGUql9oiUJQi1IfGro9dAA8ZmlMNXg8/To5pMs
i7jyRsRqiARXR/wZosqoCQvJgM063ZZz8/UGDvXRjc7hzhAnkYobZdiI5SZR/PtdIM6lY6iKp2Gk
uOJS8h5g7CDj3cEk9hbznsrYo8slhXlwuiDOh5g9kzPzlR+gKbBOIAOKzhStpfniiVo+2uq7TFpF
PCHWNYaRRt6BATVnT7QqxCCtq3LEwQ9iuRMzFIOrkS6FRFAhUI/xTXSlpN4cXERZgzpeAhJ8Ke6d
DvQRk4bd421FM8UqlZOuEzIxond9Bw4AIrii78WlYSZSmYKD8kmcqrhe3BXYFN7vHbHSZvchJK55
jW6vmFBpVwPa1kIcR16bSYffMFnKwwAUXlxHjWUaaUwEujeMAk4OQw02ws3Gdj7F0mOkgQgmxSga
Jd7YDZuUe0R8e4zfEPshN9SfDWk1qIpYGRxORPS1WMD0ACSzQame9KY4yZkFsULglq5N2WqL3hbr
hRhjYv1QiQx5SsyKs/mo+0thBQ2FeW0GGeyhY9B8QDFmYRfyWoxjMXZFF3EJRGsmvkhMgg4ToOh5
KqaM0YuYI236uWDVrdCbuN8/CenWqEXUn+WHhKa4HHSUmDpZJWr92zwslq5vi0ZHuCoWZQO6nlhn
7vMrj4mlcgRwJFZ1sRqF9Y37TqzXTGa8VcI4dTDodEUsnX6ZLUPuCW5lJr+pgbDOZE/vi4/miWC8
8ZNxaXFDiJtCPF4aPFffJu7yQKOJgYZMMnZ+xKbzkCyuDB+DLypQbuaWlG7im0WYAOoQ3j5TCku0
OBExryUdwE7mMbGG82Xi6nDBUMtxxcTx64joD3Z7toxUChgjFd0v5yeAEeBZ0Ncduz16g9uWQwwe
cTHoCbGo/Prr1D+ITYExm4Zu66CECFJ/jL8wow3sPvr2fWJxD9ja0JtME+KCETGI6bnF2kKDulA1
O8yxi5puYbq1ixNzFLOFiKIYDlytiTvrnb75dSP/aAtsm8TOqi0bsq7d0wffbYHHoJwHRA6wD/Bb
VzdYlFgmRXBGSyEZuA3eHvSUaLEIXcV9RgAifqUXGQUZ2YEpeJr1g1jSxRx3n++mVAQszDnfQgxH
EcURlnOxlPXzTUxmYj6FneEY+0zCimO82APseAYAU724M8USWGX1SsQgBsl6EX2kzKM1a8WQ3wyC
+/EiRop4sGLK4c4KWm5fBg4WX9/quj+Udb/PTWjKv0bwtmkqtkM1EXC6LEbXdx2lhmquywGuTlmI
8Cjnz6LP/SQCEXBOm77+SI2EtdyYDyxIxAYishBzs0kYI+YE8TsKCvf/L+lgViAnUhFmtkF3shoz
SYmFQIRd9KtFZZob6ddXWzH/6B4wTdsSN4Hl2PpPGQ+1H6nlm2hBiZuNq01TUY7Mbewf77EsVz1E
55oeJQgTZymJadi6TaxJIpQj3BWREC8jeiu/SBagbII2Xki0LGIAqyYwY00TQR77Kb5GnTqXDZmY
NYwGHRom3Dl4yhuEinpMTOabePlg3sR1HrA4EoNP/BOriLht+CKK/EtrYmvC7ENUJYJD8YyIGhhf
YiEbaIWIvVguBIFIPCTW3vu6xIKSJs8Iqo4ABPiEnMigsFBVZz4SgTHykOvcZ843LyI+v581LxMB
NhEeo47fCPnYNGGWwZ9iCRbxgogr7j31bcISoZuKxLMksWx8C/o084F0r5jHRRAhBq4IHNosW4oo
S6ytYlEUaylpOrBoX8ASszzfuN3FVoqFM6LPxR6m5fzEPSihcCf+ISaJII9rkjvoHX/FRkt8MnOu
mD18QJusesy+Yimz9Ht7FLExStzMehT3CdJpxAViTSpZkmkuASC0KjfTDmJl4+1If6xk+cJKLc7R
oPd5UIqeRHQiriXGEZ44KxFN8PVMoeLyi/WDt/x62P7RoLVk08AjxgIb+jPCMvQ7DQyuhnw3bEHi
9DZYi+BHRBCcKt98/7r/7gT3/58QDvr+F6nw+uvXt68/JMJ5/bdEuOr8ZuqWyKWq8FsMUjP/lQdX
SGizAIKdMGxgE6S1/5kGV36zDAagreiqDGgPiMZ/pcE1/TcLLSdL1izNAA9imP9WGvzH6dtSgRSD
AzFVTXfAFzP7/Th965BMM6ILwBTAN9II5uSMaPlFR+wQZhwCru2YrEIBkFMmtPrtXifin/Ln2hgZ
3z6r9AjPhIAHHKhiYsIm4T2TgjymFKMu5fLVmifrTyDR9+zVP7NG3xpNZ5I1YtISHfFjo/NUBpI3
gcPPNA02L0L5Wj4TKIlabfC1qSVthVeHttTsgdy9M7jFaBaeHnbed1f5DxLz4gp9l7761hDbth3Z
Nug/1fgplMEDMnByQxRzsYpYJnBnF6Uh17iqyRSmkISwKvPdGVpsPZwAlwdM+JaGM7//uhkiQPu5
OxyBwFHJacFs+eka+iGqlIEfBYsUjplbVyUlUulYGzPaVVmg/0luURGAox++TwXbrfGfYliMHFlA
i75f8uGQs8tQK8CDCpg6UB9h7+ufpL4+1VKLW5+a6IschvNzjDsO6830WZVj/zCDxN6Tfy1SU95l
w/AaInAQFvHeF+LFulK7VkqoY1L9WanpJEPrKicXEb4vhT9ix6IoW0XYysKCZyc5T5RTcXFBrmGL
bEO7R7j8KnejtMurKvCSmOC9jePoSQYjgga/uY9KhBqk5gHw/HroK1j/IfZnSmNbhzw51kWf7Ysa
4bmnDFm756GFAJBr9qqxQx/kn3Ntu0FfogjyaES5q2UptpDRADU5yiKwpWazrJXAWDV+/95VxbhT
m0vM2HushnYzhGpw9ONY2aj5sJnGMQeSD4W6scKnNpZy2gVEXAn9ZCdlCazvAUU/1TjWE6CVVG23
gzF6EHTSxWAhn5SmWkWmhMSUP80PmY6kW1IlziaVtYd2GIe1oUTHQU7kle520hjum9pfjDlcOMXI
g7WtynAHzeA56YvnVMfrSA83hg7ABNIRkEvj1QcI4uBFcit7YKrmYAZLIu6c7QlcV0w+cWQPpH49
VzYEsK5KtrJa6Ufdmvat5iAsFeBKCxQ+Pxlj+SjZWbTBRKPZOTh7jjaSYpWUz1vNal9GU/IRxvEf
/AI9XmVq5V1tEIZpvYGMlSMI1jJGUc2rUk7dteywjQ5VuAGlMz21Fr5fYdHD1nDgV9tt/YwmmPww
9qW6xzprb8GEQ35SGTZJA3JFETpsmgxdxrAwCdOxgQH3ICFikpdIWmIQmKk94naG8e6j2r2zoXq4
ll303gB1r/cp5/dCyRoUan3WB+mDrnSUM+xqJ2sqLhQI3LqyhYu9NBXOn22afkyUsw/hnmOFVzQF
IKCh/5zQL3JLzfDRCkiVQKZK422ntv1e1/3F1CM5bJj6XkPbdl1btwhzRjYLhf8gDHoHJYB7kA3P
MGa3qCVGj/5zGalQLjFID/hR1HK/r6Hur6pnuWkgOtsw31Folr1gLo92PsFbsNe/nrIUMUd8P2cB
WJRlSr+maeqgBn9OwsvypGO5g3NEjysBO/0c1YcLsSx5r0rQthokGNXI2EoD8B+7JwUyU2pzfH9V
lMnu141hBf6hLbqpUwiAAiQLqo1u/lQK9rMU2bm2KRbR3AiCawNij7l/GTRFcUDEiQJRhmDir79U
/9ceUBXQnIoBwYb/TDHLfrdxSpsijRTytK5spEBqLNQJEInNthMaqqcp03AaS8B+q+IHykITjt6y
smolo9MhQeCpgLyqSr4iK3d2XodHzJbCVa0xmQz2gbhceSu1PsWBh7olLJmFNKqkL6A1FT2nNcey
RoZQ3w9SNx17nBue6qGSDi1ZVrcWFI0mGXF+UeR3S4M93WmD/6oGmb6S8hB7p9LHIbFsPqJWUD/q
Ntft191j/ctFYWxQtwJVqmlETupPVZrRVP1ErnGfHyt7glQ2BA+F1aBIne04RkSflO3sbAtFHHH7
+xGk29DxgIFzFIo45tbzU/Fz9Dccur3sHjJtA7cvJOEQAgjaRMC/7gd0GZPScC6OOIEDsda1dQhr
3hdHz9Fs2vsxzRsL1y5zU+BOHHnd6Gml14ziSA04al6McjfqBeXWp+5gbJNRHNG4hROKpg17ST+1
wsP9RwFkHChU1TXrwp6kUxeG+fFPevPnEAEBdouZw9RAA2sghcXz3w22xIyiNqmYpdK8NHepolCo
L9BnnezHvhvQuCrL6UNUz8eeGQzBFViobWLP+/uPrk5l9EkTqEnMxl5tR8PJR+SUSpSqf6LGuygb
1G/1GQ0EqwySEwM/Phm59SVMcTqAMPn7Q/fH65rFqJhQQLg/kZc6mL8J0H8crRsnr/Z1V2XruyZ+
zmXDu2xCqfSDIwF8z+Lx6gTxW9EY8WqOJ/+pG4BQhRHQSN0Y7B1swQBLcfOxV4HhJbGcv6DKpO9h
0vaAvPL8RbYi2MBvsNqR/ESL6EZ88MnvpuxtbH08FlXnpfbzp0mI2Zc5IpLMhPCHyEgY0IFelEat
zk6T1++GTHU30cfxmBioxbczgLeyzcrnX186Rf+ja+cQ5LLHo2ypEfD/cO3kEmdx3F9LJNHUEs14
nfq4peL9HK26YjWD+nWW+JpP6QqjWszj2I5zZIgBaNAVxUH1fDpG1XqO1xCJiA8yTRz9sMZ1zU42
ZrKxsENDRSfZ+BPV9o09iSM1N/H9GEKvux+SsUHUmKMKPavASdczEN66Hw2yjjw+eDN2e4M3FtCo
COHEz2jw2sILBk8PvLLw8sLDUCJFHNnYTEiO3o/Q2KjjhmWeeqyavI02mOWqSU8GzQOxBmSwRnp8
o9Y4zmyMaZOYm+h+9KHX3o8avnEhjhId1sHLeXDwwrOMpnDhYWBSDt5UiCMngsJjsRBHzEs4icCD
IqFBpO09JfCywsMmGJoLzu/8EkDdEUpy4phxsqk247gxtoG/LJB0QNkm3mT2miOx18SYIszs1mIe
hpAIeBmfAWv160Fhitnv++WTwrlusveRscdA00YWG5Pv7uc0tdK8r1RMAlun28gZWi9unLVPSgMf
a0og9AaV/WRaKAtW7Rw9EfGR/cPaxjOyPtrFFUYiiZp1i7qf2lumdXtcyyMc8MA5TtasnMLgo9Mk
w0NjTQ/l1KO8puUIG82kvcrCCT/Iw8AFonjmVa3SLnzYcMteZuWM2sI84SGRobbYws1y+uQlsNM3
8a93RgSKHd06JYaNIkau7NNOdpal3+s71QB1bCEDWWZyg7/EJwWW+T5lSSSVzkQwhxPQ3CnQPgaG
9GWc5PZzHYLMyECOx8Z8KWAOud9IVFYinX7d4erPOz3dMsTEaSiEYGzYtZ/2PBYkx9TuMK6sErOn
/oWFRFshKp2V0dP/Jey8lhxHsmz7RTCDhuOVWotQjIwXWEpo4dCOr58Fds/MreprNS8wkqkiSRBw
P2eftZyQCdtIbWTtT48yjKsjzNaWdlTUk9+NwQLxIa0ko2o7u5Hqo4waOowOdc+eMbrOiPqzA5Zu
WTG/c//nn/s/tsq25/rs7Slhk7ajov23nzviw6xsHdcVxfj8USi2g2OuPMaCYJaXfj8iXEv2KEH6
ly5DvWOU7/iq7HsxjNr/tW3/a70KZhWVVU40Sh0m1zL2qn89ac0RSlPbQTOOcE5cotrcCRvOl+6r
g4jLAYPf0WLucsmfDWmJscuibFJQUF7yBVBnmSRfpBu6pexBlzXml+5wgv7z+/Uf09aUarDbONRl
CAcadCn++jMigmXGb0g1MvBg/7OoKs9uRTZr4LvtZFaxib1M28R+O4t4mFiBnZlvYwVbNyu2TxdE
YsXE4Lt55+tNs3jXfKiycfeJS1rKTCb/W5vZdybiquM//+z2s1Pz16uCoLPi0dIEa2pSxPzrD9+G
RdYUoxUuBzDBwKGGhMtmrgH10aVB46Gjd1L25tEfbPOozQeWdcM6ckNGbuZfKJ3IOsY5vcUk95hx
8NzD1FsSVmOJRa2AVYS+IN04kcnk33xoZN1cu3j6FbsO8+iN1x6tIe2Oz0edMcDTatqt2yY/+tJN
Hm1gqH1XpjnzN91Om+zgKGdBRWsDBKD5OmzcQjLAAlEVO5BPSeD5sNDz5qB7m9pf5OK1LP2xnBUO
+rrrKGJDenJOaVEVWGzTduM1k3N6vqZUgjhY16PVNBjGZYS2v5SGIJ0c1QZUC4JloSIMlkRWdJMW
2rKw7qsNTLr49nwNyJ9/zU6W1vz3C8ksLMRChqiZjHhZI8cJBHcDg//nqqNOe3keXOJ2Es4QE6zj
Okm86q7nIoT/wXRBgmJxk3fNpU5i8xhZhkRKwGEag26Z+dqmbQ2Q9UEJfsnqv2V9KX5Iz/kdF7la
IgefTYzpiE2WocZO0TkoFGEH3zH6Y2zlIOAsWmNjy8a3LV9VA6HGg+2550J7mI0XTjjZKBcsjwA6
++HMjW9GqnkrMgX6yXJL0tYdiYYm81k/McX5ibiEaoHZxPtO1SZADm7lqae/NaIOb4UFIsT2v9uO
m7/nGs28mIQ6xfboMDiqPjwf9Z3370eI2XzuEL3cIImVRy9HZCTbSuzh5gzrolGKyCD72rHxumM3
pv0xdy1AJvVEcYNBsSZJk6/MirJND9R3P6WsAM1Qe7RudEaBTSIy6C3znDUBMzgoVA5CTvpLVoXU
46ux/gGGaN03SlxUnKR8JkV7ESyans/odk8rIZnYcTOtPYVchej5Oq2xzk27p1NxlY5GiqAN1ZvH
tHhmJNENru745roTk/9uUxJmdH0Er91nb5XDoZtHN8f/eWR244DNkZMY9i+LAv63976tprtgr6bZ
jX0gkqtICs6vZw0C35JB0PnZ83WF1lfExA01ezp4gQc+xM/ULR5kfjBM1hoMFY/kGN07EWrGjhnB
3YSWDA5p2DsF0zhTcOB7ZRfws3g1fr4aMSGaGbE905CKi1f55VaVeoFYXRjnfx2aftqAhWEAuXSg
hbqq3bM2BmhgaQH85BwiDZc2EtEjyPOq90bmMdyrhG9w9nW2auWg72biyXkwH1Ng88a5ZgsCMvUO
Uu6fTzr9jwEdeq9DacJVaM9blMGYtkmmvkkV5e8aVSsWG+KzHrMXWcXDPtc0m3boPQklKKeBGCH+
X16aSvPfhw6zIlPBwwoudrR6+q+o6XHJopRWpOPWHVR59DtQgM+DmJ8KP7fZ5NhMV42TPLay/PUU
AHFmgv6oKKiBII5eh1psZZrDfbTd6FULE3Pbx9JetspC54GJhmaRD6fNrYxtzBUT0a4VMivO/cAs
QG3p9JXjrO4vrPZ/e1KTL5KK1gK6E0kDp5lAoclXL+uaNSKr5F0Ug7tLGg2vAS6VZR65xdbnH9xB
asrIoPvt2S+SeGm2dH1lpVuKQDWDNVAaixWyC/0YSUjkaWW2h8nlGm456hTUyQTknkfPQ2gOrLwV
pqcw9h5CAwCTicg5C612yDeb1qEASSqMdoLz7SnK3GJGKprT0QM3C0ABWXZeuuZHlecPSeUOAJSZ
EqII2CZWdnRrKENaoAUOeou2wM7taYV3L6LtF8TmuhXgyCwrZH1VEmiG4l5sRWvJqw1vdN0RZVtF
HQNZlRPqZ94YfMhZdg2bbjiSxvJW5agOVq7UAZl0eemrHu2inYYXjxF/GtExJTCtok4Ni4a2hnqL
h77aM1QNxVIa3i5K4mlBa4OIrFb/+9AFNF6l7LEMOwy1ibCe7xSQYMs8/2nP34XEYT4SmA4sIjdp
ruE8EDVHHg6TFr1ix05+eKP9u9Gl/a233W4BQiD6kPEeku10VKjHj0WSTf86aHmAMAfc49LjO7AP
wyqRi6nCvlqmzBxQZTlOFrZ4B44JnWNnhbudk2JJkCYdv/txFN2CqIluIaO3fqw5h8oZghfDMaHU
lWJtaL2zwdcwXkZFvU3hY1yJzh8vYtL3gSeTUy5AAmipXQCaAMOmvFKtEuyB5zTJ90beqRVk9t++
xobRrpDuVmEN3bL1XgyMCss+sYNDGZa/aA24zH2VMKM7n7SKHcbEn2r8U2pUMLea4LWJ5A89Tbwf
TsjsQB+627SHEmGkuThB0BYn0wrylRx7hogi/QtXQwmCAeh34EWfWYBgI3DNI3IXa2nWzB2yFvJB
E2ku5t7/PmAe8o4JvZjVUCQu8Qnr5+Ta1as92taergW8Bq1O0beX4tjFmsdJbb6MtML2ZeypK1sX
H+FlDxirSdT/1TWy/rOYS/lzxg3Ztmn61t+Ln9SHR4HRmraRMTWbRGf2Fh7aSWs17Ggz7r0N7HDj
VaX+XgvnZzyK9LefOGT3yoE+C2EOTHUeNRjJPZA+XMaeblvJIrvaLvIFIxHmW6y8B/qO4lK3GnlK
UeQbK5hew0lfFqnr7Kq28ChXj8WL5PNn6YQDgLqQehXBDblvq35XlCKuGnf/e50VA4w4f/N8huPw
O2e+Otety6Rf5FLPnwuGbgxR1gitKyCn/uR0RocTrdXXetibq0GAp1jJyH3NyF6veFfXJrwBaru1
+G5FWEJta/odgnZLBkZlTS++j0N+hYPnwjGGxFeZnjqxS4j3iR5SiaqFvZNuV7EaUkwT6p1c6QOE
XqBG1TnXQZjmAP3W7Ef0DRTeP/C0FrrQPH/BZ8IyPoX64w8Dd8OO4brYz8Q9SINi4Q9+9cPQdtHY
tbcqww8VVgjsJ1/t/aKp591AfdboN2kBFUi/tuXZpNmwagxCmZjXvZ0kPtvOI9AV84Q58IrNUzAK
XMdfT5BhYbKZ5nvb2XfsPe6rPyVyZekdC0a6HbJj7FtI4w38PlGnLNeINae1S/ABbht3ZSYk2UOR
BktecHjXrwEg7l0v8HuUg6rvrrDw92E5jyMHLCmEl7NpC3E3WeyX2GffEVfqntkcPattjub8CNyz
t//nrYjzH9VblrqUoz2K2w7Hv3do3aHos47Qw9ILjHanqry/+SassY48BZz/9gWUbrdlSgEqmfk1
UHDxmqzfx0WRHo2+uz9XozAmjFNGovz0v0+Rs/b7SgCzqw4ebN/v1SD9leMq92jXqX/NRa8xuTqh
IC8yyRKpSs9pHKbn5yO9851NHzP7mVuyh86WfIvAaJ98f/YgaT6XI1dtY9DSKyqf3q03urcgbctj
3BbiFniDd+PcRjKpvWOcqfJqOGpFMwTsro/kmKz3Pudia+qKC58wz0VSWSv212L1z2+vmPvK/+9G
zzQZjiM0ALUMnzt/1183enDMGyW5ZSwSx3mLqMU11CdOUepXuzKU6cwCv40pDiWjcqqlpod8EfzG
P0+++XvQQfaXXdFv2sQ5odJE/RoBsFF5TMPedSprARKlPtQ28bWgnx6W6F5QtOh3QmjaPY+bm5mM
aCx1t9jpQ0N7MJgO1JeZ7k4Hpkt6ZmNqB8moykf18jwAz9sIZqauHp/J2FTt0Zkv9FlXVLt+3hnR
C6UVMv2y1Ogs+jgrXnp8HKsiJ9PSqG9NB6Iha7GusTOINs99dlNCHUzj6kMl+rQYqnwJ9Fvs5agB
EajN4egn4sNL6IW5gGr2hTDyc+ra+cYecr7rgrn5UmXOKlMDorFxAKgfBqC8VNd9UQYm5JNbH4FV
cL/QBQmn+XWnY8wWf/p7mLvVIWr7bvnPn6zx92Ivnyw0Oio2VG08w/57piftu5yBHsMnomWBMyu7
h9u5eMkZesomeM5BNBQvoHyLReOF5q1WOpq7IbD37J/tuna2sBdh5yhKE5Vvmq///OMRV/l7EYef
jbAoVRymdv4/9y5rrP2IG7G2GCAsgXYTp0Izs0OREnqmq0uLeYKWNFh5sIUjtIhx3j/apIi5uwEi
9ppdWJTW4Xmoo5FlJY29ldTVNZ3laPjXmTSDwASH/8VpSiYUsD28eyY3uBhy0WnKwvzsZtmGkkZG
BIw2vo9w4N1M3XGbU73Ezak6sHix6WggLEz5oTzgIWFZghi1alAHPkRUP3Y29iw6e6qNJKv2oGUY
3CxxFTLwaB/NvF6xHLf3z2fPQw0cC6AW/eaAmxXoSwGEp8r0tyAiUYBahHqwTyOJLBzziGDkTgm7
4lMXeO2qM2GLFQCGQnPsDki6sKcW3DQ6t3hoqfxq6VlQr6nAYxpef4r0hjq901t3k17/kvqe/yhG
8TP24pFSC+qjTLMekeWMxyo16OqYo/VwpxbEQdvQEjabe+3o2tofpFoOs6q78IAAOTsPMFTrVdOL
TDjXUx8yAHob9+hqZnKI2e44RsWyqMTLZwMMWmUR8qwq4A90TW5sjZiuv5tXch1JIKVUlZaJEuMq
SFrnqiqbkrylHxl9NBDb8UgvHzrr9mNVuTHNLZwLDAprvBud2AGrqRaFBcW9rUOT0QFUcs/dFcKd
Mz09IyyA6+Ztsgf13u990fQr0umQWKI4PsshYhLEaw1u1PmfnjC5wQafcEJgHrQSxsvYeulRZ0Oz
GbLJ3HlpIs9NNVQkwj3MhrkRHY2iPdo4Kq6sTeBBjEjm5+Qfp33/SCv7pxZ091Jj4NLPS0aG6nof
tHjqBnSlEEIz8/h8VNmwSqENtg/t4gdjeOUjGNZaKPgY2uYRJaNzUqwHGXaQ5gtTyRtUNv5VlfG1
UW1xTEBBqzKtjo1WWyN+rLE9W3k5bLWi/j0Jrz0PDQaipgABHdpihoCEP0FGpJO0fsWh/AqPsLT7
repGvCWzFgzAurmNtRwvVjVlSxY7uhhvLCIJo2Czs9YhAbNX4grFlUXayirU3WpU+cMDjgAHbapv
VaJHp4hK2ur5C6Z7s71yM0audTdq9OlaW+LviSt7HeZoLeo9W1R/NZZFfdXK0N9kQStIPzIdEhhx
fMiKeFw19USJ3Mm8XViz2ZNaYLzCSSQ7KwEqUuqiBcpuZMtiIN9o2hDwBmQiXbBfMbYZxq9NXxfB
ijYfwJNahVeNLEqr+uk3NbGlxHT+FvS6fpzMLFy6nVavAY12fAXEcG2tC/Vx4/J8kiGtYZwthgbP
2uWChtDZD1FymmbJ7kB7/ZKO9Sw9871lY9vhSpi5vtNnH56uoW3tIA00sPx2eQVpJgpGYAY12+0J
H9ZeM118PfqzC0U3RBvD7DKafrhCwWHOHC+skmZ7L0KLmKhPmbt2up1eQaupyUURKyrkBhwyo6+u
kf1ROwIZYj3SM9lXufpEMuqdCXEwixVunRjyeZXW8tuG/25KCdR879vcOjK49O9DBteMEmrXrHQ9
u8Zk1V6spGivbB4/COHn312uLwst64KF11AlqRNLHhvBV84X2pmzpAQdW5UEnRZcaGWFLlgGDJI6
GQC+tPS+9Bh5KoOFatOyTII45lzhvDO+EfbAH9ycogQKsrNrhvwLLuv2STTOsYq4y5uAsXWvO4ye
pD5hxTuRen+en0HlEKby+YxXVZ2H9y7IoVFs0tETn3qlKaq0AObHwfwjkM4fG/jJWmN+QEcTh3E+
tBmjxmnWMXk9hOzjCuVs5Rhhfxg8+5Kl+S+Vud5FiDRBacE4YMWnsLcr5mX4gAjcK3RMVjF+DD7D
lB4OqD2iiObT55YcK/GS1GyYRtZ2D1GUr1nTcV3AAm4lfMxME2r7NFqFIW2L3hz0D3xaF5fCHoUn
L2ZDM97aRnPeQiu8hJWCbNEY8h0Tz8EXUbkuG92E5Vxjtp4PUADB11cPPejNRzDV1OSMtaYZ0zFn
onxb6u60ScHuMytSfNfL7upxR74Oz4RSAnReY2bRaP3+FGeJXGtd6a7bGXpqQYExRZXeuRdA3EBm
3SAIpwucA7DEjVa6g75OK6Pde7FL9K3p10Zp1K92aCCBT4O7a9Wwswj5bTyjqo7cNip0rmh6J6iv
RCsiMg2Of1MUZlNK7qtJTtMpn8iA96SOtnWV/SbqfsrskopTRFYzyNCEdWjOTY2ewsIds+QUKgVN
fmw/cRT/tOLe+owRDRt+V26cmrm9QjL7HYSz6CGqkA7y3i1VkzCfVgvATGZIK9cpjXOrOndjde5s
+0mOIpdQNimZLIzCy85xKg6suoa9V3hcoCpa/r6IvweOag+mcIsXenlXvU68i6n3+bofFdN7Wd9u
WkdyW6o+qtipvmJN3se6bXeFrzTMirBJ+nJcW43WoV8ZRq4OPmkRI7bumavts0aRUa0judSYL0HW
KF/VfJt2He2YjA/wn4jTrPbdjGXF9rshhMf3BaVRc1Rd3Zwtgyt1ih6piVux8etaP7HpgcLSQA6w
A0EYr2a+n5oLNIs8WDsSVHhWiI2UWQHfz3CWbRlRcoyi7taWnn/QrMrgk0B1W9v1h1V9j3EBvDZ9
l2xo/rh3Paai6XodxTiNsBtNMuY5JnGJHL9djnwvf9A7Wbphw6VyoJhfWwUZMxRF725g3FqvD5dW
NiQbRl0S3pFqXGQufik1Svsk4E/FyC5PKXsQUFwOtSejSYH55FCsuHL/rGw0Dh6R+tFthoMeDcnR
bRQ6tEaemB8Kb31ta9fGvnMOmp9ky6pV5rGeCHzt5luEauzqxYPaWiE737rmtPD6rlhXXQ5riIHN
sogYxpPdHvtsvzIhQKKymqoDEsBfmTVRuWygAtcdOy59Usm1THxngd/cA80Vjq+egO8jXPYMJcOa
7FySo147wRK5O50Kif6Hxqe42FiR2ZKLZDcW0XjOGcFV2aJsc432W6cnND4nF+puq3Gr8+JDP5Xj
tdVSi+EjrAlOkyl2ApQBnCjPLlRxxoeLxtKrANqn42VK3bUIusNAsS9CFG/1W4it44KJr99UotEq
lz6nQ/3yv27z5yOviYNdywUqERHXd4PgX6V37yFl5lNpU5Us88HfBUbxKzXGgKVTkZ1SIb/ynu5N
jNjpYrX9N9chvCpt5g/akpboAObl9jwITRzsOMN/mKTmVY5ftdLMS1Qk/jXpop+jaUwbb8AcFbsG
SQ7HPlicV0sahBfUKQ1O4TC8p7on9nHQ/dDyutk5jfYnsFN1wzv+y7ALWAxaXB8ANte7rjC7pV/T
8UGvnL/pdS2Dha/3J0RzWC/Gzt3mUuQnEYf2WTMYQ4tGf4LqqalFSbz93GrEIsxELX0HDUhZuidv
KpJ7rjNHXP8WBi1ofqYg52YXhjfqhuVW711ty+3XOsJ5xTbUF1+RwTZcIzQ3l48kAFSmZkNgsjvP
TisKq+lNaTU/j5l2Z29qqYoY4eL5Zg5D5B4cT7sZrQiv3M+I+wzYbXwn/0kdn1HOqVzTw+fLCwT2
1tWjg6DBPSuLpZRlG59ihGgHkAVxQk8CI0GnOCw0C8SHN1E5gpTS3sYyMcnr6kgAfk04IjeF38il
3tn5Im3nlk41Rd+6Yx0m0yWSaPOmsewp8/E2eH9MtEhXmMPlMgWKzTg+rkWrpFvvEq5xcTG9MD7t
7sz+V2tPzoUZxk0SMpSSmD5jkZbJvcSL3O+0bJTfLAOSLt/i0tBXVjWAcsyY9SlDt749D3NWPDDy
9mQ3pX90HevUjB1tKNsur/1eE7MJurFfO0wxH860Vxmjs4NkKSOd0DwYmjWrm3nUVGCz9Nob1wxa
bbskk7cKzMe/DpFMjkkbtXSt4N3qVdKta8PVNlOft+usv1Wjm0aLpsIiObrf48ZLP/3hYwoL6HSu
U25ClxIC8YlqTXk5IIRWY1Xw+Qc7lyQwpqTil2WDypXhey17tTIL2d3jpDAXZSN7pOSTDyOFSkPS
IhCWo5GxNymyTSP1fDM2xms612Am3f6G+j1dtbZAKD3bxvyi41zl7iCT0TpJmbS0Paf+g4X4l2az
GVzVU+E+ctVUm3bU0+3z6eBoDKQ5gXOhEyuOZRm+hV7NHSE0ymUnzY4fuWaOP8tABlTLxs3r92qW
loRs8RaqautN+S8Lc1o0hzgPXxJzaK6+52ZXdR37VBzjzPOOdO5+e0knto0GDiiL/zRRwD4lTaNj
73uw21j4r6RJmX+EClxSWXBhKLE+tDEs8q02Wcjo1tW3pQRxw36V/ZsPKYcpu4FayGqqCufNMLXv
cOjXyoUvQLMOCKCX4x9KuQU8l1CijX6ZsCR2Xp40q1DR4XCm3H8FSE5Ooqo/ZJCMNz7YK0mr+gPk
cQ+sjQ3h8xfJovteYq3C0dEftpKvmXTjR54QGEsTcUgCXRya1M9RQIzpgshWf3EUCJiuiX72Tapf
hixkk5zkVCwAHtWTZlwJ/EcHyojtKulwuFqIzRdTPDiHtvJQSCZI7OHhH/gn61OVTP1bXdBWdmqU
Rs82ZhZNzQ7cPWNeVP7p+qsQ3KqefraNWvh29NKixDjRW4gQQ4zeL8mE8jotESfEXfJmD6o6Q0An
bVkIbZnkDnVOqxc3pyySg1vx+zVFEbUvatpv5J57Aa+xj8Jg73FenTX5J0mCY+QmYIb91rkHPYGX
Uk/YoEWpdXgemjbod56I9kMpgvskC7pc/BlmkA58wp8Rww+7aaQA4PQIKRd0W5cDVUXYh71kckiy
enJgLg+UC5+Ze8osFba6JD2ZM4ZR06hb4FlZTQl1u7TC3+tja3oNo65/rXNCTWm3L4jJf5h1ZzHu
H1pLemHuKuuAJksMfL5TN48K0clJ6gIuErjSoXZ+A7wXaRf/pliPOCjM3FeN3NmmCFN29G3PjaQl
sZIbO5Xm97EKfmPL1K697eQvKqRwmY8bI8UD4HdMPbl2e+eSX0ULm/P13hZDtCo6/mLV6+A6A2qU
+nwQ1sCmpvfdvRuOycI0g+azCA0WBeKLnk10HRMiho2cwD7GRbN85ikGbRo3Ai3xXc+Ml4EMziNv
caNMtZwIL5Qsalw929YOKHYX4N21iYhnsDVE26upd2Oq7W3PFEO4yq2YO0iHTd3HbAOhKgTWN/k+
UmYRYxxgjR317atmBmckutWJmcfqNKZVMfdl7XdDeupT8MWjwDEVt7FgQ1FKU33FSfLLYZTf4q9Y
+HC0T3Wk1ecsLk7GHEaQs7BJ6uUf3ajLrUXAaKjLjd218tw605oCX0+wODK2XoBJ1u0RsFax+pVT
jiK1rQ/3QIvZlWTV3kzq7sIkW3dxPa27UJiYVg4OhzPuWDavYTu+Kb980Xr7rVaDfXN96vpMcK/M
XJsecmB/WAJDnWYwOHf15JS0OnuQouOMHi9x0+vHPOKOzHrsa9B67+RouEVjoX/jHTBe6QJHnT+c
s5Yvsk244xpVXnTtwngpiS6d0XTsOgZ/PuyhPtYUkv+kc0E+EiKCNPE+jr+odP7wtNHdGtoUAlwy
8/LCwAfKZ//Me+Wz3ZpjBwWLMbqF9TbxZLpJoNttdUdrVylXgIOMkG1VMZSS1g/eInXpw7G8JHXW
n0Pre0NM5GegbLQ6+hTfdOOe0kF9ZWwxW4Q6MkphbK2gD7fWPGhTM8a3MDuaWUNeeNcm9D28Aggb
Bdvj+YSu+fp/tk4+bZqgYZs0t6XRKZO3Sb/jTALMG6LjQFGT8n34arvSeR8JjkXScI4aFrGINxZ1
O0VMBtreqozGSkI7aam5vCceVeAjU1r9ggJbu4ZVj5gZees6SzJnXylzlucIKpKS21sJnHx+hnbi
Z1M0zWoewVwrZxKPiN+6cLWxZn1pS+aSS4aEG804+5o3Pvir0pgpYn0ieSaDBu4n1Se7pmyQml28
oq5gbHl3HUZ7zeJYF3UF97ibByGZHI40bdoH7gCHNCg4dYwR1tY8D1znP92eMKdR2AQn8uwzQg+w
86eGMXgyItA2agoqsvC6M969/gxMvTzEndrFfSdYjE7tsmwUhJE5+JqnpbXOLCfcz+9e5RcupRLe
wlaJ75o2pm/Y69pH4NnAXROquM8vynyIW6JUfjjM+T3qpFhHfpsCQLJVlzmozTHbRHb0E8aJsStM
AtvjIH7mBmLGIerEp5CQq4WmpQevsaAuuPEF+4ABSD8BNmeDVArSlKv/aDPEJxuMRtwezp2WjQ9M
AtCcGERBOdUN6tIwPrhgfs8+6vyDIhmGi0OLYw2Vhz4ClkzI+CFirzg7C3vYZMSNjSZmb9w/PIMu
K82k9vh8lIwIvEk3GFzNOYGsmUHcp/AXNe0+VEF6Jil00SwmzeOx1lghukQeMamfGbkAq2IGqMIM
66PN6zehx/qLO8bumfGVgAlFYOVkuADumqxgTZ1PnwkJLE60XehcTzfdUc4bgRwW+Tj7ECiEr3yA
Hwbs848+YG0Iai5ksPxXUadwV+vIukyZf1CpHzAzJ8oPa6Qh04ZZN99gG1By8OHKXl92gfjFkk57
cxia3ISiKQ5lUnD18goqFiZ5PpO9ImeEx1za2F1TU2hvuLuUxndQH1js5+TOa5fpE39wmoc+fbY+
G2SYameLgQYIdGF7i2uM9ISi734Y/jDzKDq4kQquRWd/5PYwB7iohy0qxZBRk/hnvTBClgmRtrR8
L9i2Kore/ITGech/J/L7Ya+mjpeG/qGZ3UcfJ/opojzzFqdgjMcegS1X4M/amz11Qay/ZRkj/X4n
x+PzqRHnLoMKecrkTXGPzFg/O/gKN3UYqS2Xz2U812Wfh8wOULZZ7poPBmCSanIbQEYcrTPOhp2Y
bMWCtf7KqJht7TIL38OAyg8SdG7jEkrOHNOx/bnm7DfEJQU8YDcse1LjTXGiAccCGVT+zkiGchMI
f9egl3oZTEYHAt9eowhJv019Tw9OgRXu7fSQxj1EcqK/S8zg4hbq+BD7kYJUYvvhmZ8DUk2eLpqp
zF8Gz4cjqOn+LmspQtHYWYd9RayMNUpQhiszS8pTY7P8GFIKLzRg1a2hJrowDfWWhqn5yupm7bAU
nQYb3kCtqq03S7cUcMcXiXjs1HDht4ZpPyf9Lzmp49PomJ+kxtpTOiiKRcPX84kvh8c09jvSvP/W
L2s2JIVKwvylNYWDIs6+2ZH9EaTFrYP2WGlldzdGiqCjWleJEO9BHoF+HFDN1W4dgW+3zZ4xK9g6
3DLo4GoYDzPVxLuANUxZuPlHOFhEdCpkegNrhPPgap8F0rK4tOJfYTRd1QgNxIqgTiTOH+xGxomd
kr30pzD4sMQfZqE4bbSxi/ejy6inkcX11mF+5oXpTIPWkTke3JGZpraT017aHubesXZe2QthWO7x
s/rluy/K7EWf9Pp1qh3B8gtcdorn7FVPbZ0hutKj7VZsimGAzj8L5GOTrQxpOB7xehiKeBvMSY8G
Ze52GCFmOnMCRJCdx1D48kx+qZBI2yj5/WVp+YuOaPFCtVW4a1vE8iSuJnK+hU8hBatZyxvPQobA
jFe3NCXL5hBNFKJxJGPHFOVjmrClxRYnCoJDA44DsrFa95xdUUniJ7A9WE+wDK4PgcuOq8mz7GLJ
rz6BfOp23pecQ4nOvGCoXcGStTNRIgwMCeUVNUSJi+TwPDhtCk1mRlc//0QfcDKW7XIYwT2N3PrT
vAxPTZgzn+EXn9JQkLbn1J2CZ0a2dV5tpw9qitnFw8DNm105ixgR3qUrPfMMU/1Zxs58Y6e5mXUO
rFa7k8aWnA2Ju8/ptYFER4HM/h8QfUFIOk6tPW2h6YeGx3SReLZ7RXgTn8IJ6oukUY8TsB0pzdn6
y3+RdF7LkSJbFP0iIkg8r+W9St68EJJawkPiMoGvn1WaiLkaabpvt1QFyTnb4v7965WxN/7wA2o/
HTItVULrMQWNVbUfhnaFyTQ7C9JIj4kxXe1OzOthML2dUQbD+2Ceo06nTDi3CkAKanZmxXiUoZC6
wvrPp6Y0iZ9P420ZkXDQRWK4JkG5+2Og1ZhmlMGCmDf+o10qc9uWE+w0e/HJiOmIxEcCIY9U/RL1
Ap/YxBjUps4qzK2n0hD+J3lMx6gLuK7lsGI6a97LAftlxV3ZcmEc0EGXxY6htifR1p8Pnj+Fa1MT
7toFOgbnb5lzjfHkAUBSzZ6WB6lkB7fQED8vZL8dqnle/unzkbLQ05ADbXSDuGJapy3Y7KOdyt1n
3Az2axI2wMlTExx4jX76mn6fUTh3sSlxurhvToa3y6px3HMncGyak6S3ulI8xOuarnt1NrN6WGAr
efx7dATs3jQtuyvBLnWwCcgDQ5ogbqMKY+YY0TQOBHuZHPEk4n7Y/30VtdZrxlF/irUDEtfE+dv/
n03ekxhb6xoGWKunvs8JtvEjUpGarUpC+kNsmfwbyO8XQT8eYGWqFYxNdeXMJlV+gve2u2o73Diq
pCIv2C8xufJeDWmk9n4wUIrdVy94QZJTmNvmwvChHpvShs33cUM7KKp3YcY9kefduiPxbq1B8IGi
5Fc7TPrgRk59bcThD960fRfLcO/AeFNEHIX2C2mF7q6zkFg1vK5zdfJ16F3UWJt31a3CUea+dyzc
9OBn3IlDX5nHokjdZZubxUvh4jGcszR6t3SKsTudmIZn8t7Yf7bIFZsN9crzXeUMVBIo8UAVl3Ut
qO56zuQDM5G7ljJBiGFn6YWRnhg1PRYE1/FlHaMb683A2YppFo8cT79jhb03FMm8GgLHWAdDpt4j
3q0pKuavZvbmJZNXdbGpBSbol2Sy2RLGnqZTVsrBra4RTwe6uazk0sX9XTsoddHkRa58r7/6/jRu
rZ5i67y24nU7WtFKx5F9+vvgEiJ1Ss24JbCy+czHIdqN0mZxZWPaqlFkr26MZ2pIAQL/vmzGfIdX
lGVVPfZpXhKDLF6xROhlHqNODm7jeNrM/YeWFYNWm+9VFpRXPxrfId+jQ9nU1TlApuDN3XTf5w4i
e4BY6TG4h2F3GQukGLjsyi1Ou2bFIdkvfH/OT+HtQ1pSt4het0frMUfnXp69DJpXx8Mevx5f/X2Q
LZNvm3HD9n5zDYFnCpPGkxoV8gXj79oRvsZlaQ8ba3Kbdd8I62EqZnsZ+eyKdRWqxUwX+4cZ18/N
HJJ/b0XfXlWO5wy9x0rU5sKiXu+JNu5TZPbN3d9Xg6RIThmZs9ROMB1mVHd+b9GPgAkeneOtr9OZ
J+/w96GI+zeq+JKD0il6QnoGtrGfYL93O5zwQTkoJL7YWxB2pw9OOWQPEQJwbcujr8vnvlLgtWDo
dyqFeTOKKtoQCI/1w2RFoM9at2w7hFbJ6bEK5+BxhhxdOOzce2QMwSPMnr2jhRUXYix3WRLYJzFb
6tGeURc4lfcz90rsVGrgickLTq5cYBps++LFKG4icd0MX7BM+5rMq6kaC9hEZrB8qpLz32d/H+po
js9sKs8EQYWbylUbU9M5kxckR+XmA+2pYB5VXG/7LIl/hjx/pPeNxCtB3lsU3di7TCqynCXAu1dy
l/PV338vIt8kOQqVcoq+6SFhx9wZLc3zuC3OsUWzkTYq82GcfIiAwZVPhZ9SUJw5pLJWVgis6OuH
iFeFsFhxihOtHxS3nzfn56qpjD1MGE8YBY+l5I9PFpaZGeOKoS44gc8h0jNj5z735mg3BwABcw/5
PehLEt+i5eyGgE1Zxnd1irSv62ZFREdw0ryFZ8vz0kPXzzH87WScKmStG+kVwzKOpGxQRupoAyn2
L2omPNNRkOwKUTRHIH04ld6ogeaycTP4vV6gLxlOzu1DF9PGZ4+3/o7W2dC4m+69OiCPzADbEkR8
icVs1y0nA5XiIHOU/XZRcylE9IQOQd7ZmpPOaUFRdDK+tX2gDn9XFvz8HsNDepgSbrPKs8mK/vuU
dQ0FpumHWPU7LG/oct88LtbdVObRufQNa1vVvMd/fwpg+bB1H5tjTYUwDBtg0tKuR3v39/Ucwohr
B6ZdmwbnniOnl7x3ngIScA6xmqC0pj4/uxbwaqeIUWiYDsrK2yYyIEuso9SRvBp06PSKB/iewl0D
+Z8P8VqhrVlIVz2Ef8UUJLX1W0gIIIR8n1fJQz6WdzH5MEEMM0tsL5lluCjqbTOJLSGy63z2Lznh
K/Xkr1X7SrpASBq8FNfRNL5K1BVZabLaKReV/1sOITNNFXxWv0fCoUL74Ck6RNCqLCgDXMp6Wpe+
ekObc2ipaiqSO6EQY02kWVP1I9194RjLQB0DOla8t7Rj2Sf+IRCCrMGDHMJLPw87LQred3re1LxK
HecSRMd43if9Wy0+7N66QgFy4CRrAX45VfExrN+dimbxGMyEKPSIlkCfguYUe9TNoT9+Ree53eX0
pgvBaVN0rOnoswCF2+jFRawMEznxSiRi3cSP9dZnRptZPxri5ZFWsXlroumCtZr9x6756ujSI08G
WCBYVFijO/XtttPB36ei3AaC47eMN9mMho+mHjNMVoYVXoN/2g0odQYle57TZ1O8E7ay64qDCPeR
GRGySzPQEC1TKrFNDBozhc3f1Wc5OaSRnAeqr3JNZO10CPqP3O5PodcvO95+HtPrNuu+TUrb0QJ4
D5M1rHynp0q0X4XkwlrTKjHYVRGp2tDVvSvP2IeIEp63vTaYWAm7Y2oYveHgCzpL8mw5ohGbzQl7
Dcx2AQQ8oHozZU0bmb+bBc46Fo2U47/P86NL9mouyPJsyZygKzp6jYQFE4R6s2OJPyYZ5x4/uk0I
/pyk+yLEdJV0y7bEdG0Da0Z5tsbmQu3AUyoqkI8KS0QW7WFyA0HXLDgzAbAE3GV1Rkc7yKeH1m4s
9iiYjJDUx6Q82RhObGVhLFRQNSpYNzMmqyBahZQVeplHwbYX3AIVT4Th/8QRvWPkiIlxU3GXGvbO
w8kHTxA8W2O9nyjJLA260zL6PSPuMM0jP//JuVmQQl1A3jZWarGWYY136U+1cS1+TSnSxTCmLjs+
C+IetJltEYU/TyZMS3yO535bEKhDah+1m7uyyMTylpURq26PqXzXpDEVww5y4ezd45k2zj+oxJ7M
gJLfwX5o6WNA3/NZKR4s9fhUhLF14d1Yz9ZXQjgfaqXF6Ftktw8XtDqrdHSuQU8xetrla3fceNyz
Q25ceD7Um44He2XUe9ka63pCpIosQNvZih6KDVIWTYJTcR+o6JD4hElFwHGUB/VmvLs50mUtVmGU
rrOABa3vllNUP46e3KcacxZ6nSzKFzkAXR5Tv54sG7RtHjXhXpEdujFbKjWhfanDA+rCcuTEQiR+
wHyyNSEgQDxp8YJLh145llUyU0fR/FK1gAMptD8qafB+jOc0pQLKmA9dEu58E2iaEioHNbnvaa56
jsgqjLcwmTtZJvuaB4yjCWagzjicNqKtEGBNL5DGZJn17s6TwSozDvxjeJ+yeFKh3laNdRUrpgNS
g2859dGyw5touMlv3UXIrtzriHUZNT0vGVZx2z2jMaQgSgyP4BWxUazblNlejOBNPQ5J1z8Udvkk
ZyQfCbJRbi30wovCINSOWudFzJ/KPPaaksCKiYy0boYNghfmmYurcKBgADg74t5ms3iMCvGm4nib
QmWZlJqZszrak/+voBc4GN9H97Nuqy89F5Scc1taM2eL8n7jaNqoks5jwzhyC95BcS5T+QNYhCpN
bMNGkjL2Os2GQy2J2gxt/Z3bHzmJqJZyoIPkXZoGWOe68IgCdeNYMcnSJgG5HieTeysgTLqNypoa
i30E2QVe13ASc9mm1UaEQN8qXPkWuSFV+xUC0u7U3J40Ugl/qJZFbYHyQr50aHCaybglTq9vGTV2
jTrHCNZ+1O4qt1rrzlrZVvmlOYHQfm87aqWUTRwgRcQJKA5ncS6aNzpgttwqK2xkJ8Nvdzip6c6e
r3HdnERWPbeVupZI7bj9T6lwr3Zirlqr3hgjfVrVCKblX0rf/Ckcf5tnj7Fido4S4BqLCrJ86UYh
NdLTbrCtlzxvt56PIHq8Q4UYNMGvNsOtP0KfdsF29NytUGVLzZ1JxzysUj5KdImCQOsUIYzcz3X1
2/IdI/dfVC7tbKX+lSMVshILuzNkX4Qr1it8UMCKlXWw4/BhFghXk7SEr11FNoHvEx04TrRvgQAt
h95Cm+K6roeNNt4Hv+BUhB4YXAZhumKDVh2mn5ggVB6MzX0WFS8k9zBOcX6JdCvs/hDdkj5SAIAy
xw2fIJH2OKcNtFt+vcca++0k9mluqKdJLmXsLYNEo7wunkiYWblDvq/yZpuZxqm2ImhpUorjPNrU
LeeTnXsHDt97PyzwISGZt/I1yNYPu+BhEuZGGsGLMttPtIJ5DW8RbczI+M1Fd5Lkzbh+vHEn777X
2cqdiUGyx43p4JZP5KULDFAM6jaITVhW0z/X6jHk/k42vjNVbNMyxKPTb9Pe3Wi/ufOS8FFm9aZG
L9m74PzYAW/tD5LWMdS9i0KVKBdaMs4sDJr+szmROVlfSg/QoyRFkOo1qoBPFgYSjfmWAMoHiqqR
9o3rAd8siFipIASmRz2Ld01NCNYp565J7YRfT5gkonVWVvuiHtiBpDXuLDiereiO8SC9tUoZaEuY
tpWILwkIJZ3WfLt0fobTKpJ6W+fQGxlZJHmKDAfprfzq0UOCpK1d+7nBwWa580a6vbWIWqKXtLl3
3ei21OVLUi3PceYvreLLY3sf8mglZXiQ1nNKzmtERl4bV+um9F8T5k/KaU4tTxQ5vFQWo01s7lsa
nuMm2VC6sum6Fh8DvaMpBaJV/DCioBlI7cHuf49gGJF0ipK327hUILbgwhZlkEZeffQudkzLyH5b
J+JBG+60xIqWn00qdOocRCupD70iFz59uPn04xztT8wDjyhQJFYJ8W2qT8/mED86DroWnudD1zvY
cIKfImMMEaBkC7q3QDHRbDgZpY++fI5n8jGGVk77DrnKam71p1a8yzP8F/wadZ71gMviIQ2qwzRY
gFnkHCRMSFEvi20fy1tvysqEXEBAaDOEJlDSeC8WkIvJ2ffrYzk3lzJq/uXYAJbeWN/lRnovR/KA
/YKGS9QIQ9UQ3GAht5qAfSsR4f/s42Vgsi9rPkHZ86926scS1fZCw+jFo7EPklGu7UayjnQLICm+
kalgl7gVJjh+dwug/PXa4OJjc0d7VZN2J8haHQtOr4mkXosGUkQMtfk2hPFz1FZv5hg8FjUdZArh
FtfLaHBA9aSHrsYJmVbt3mWFTzt7nY1ESFYnbNm8+7JJUceD0/fkTrT5P7Tk8fKlA/66ab7+CS/3
l2N6CJmEVqnAqTN1MI/lBP7b2im5d2WDypvFM6FFi7vWnYp+6QUGhF6Hdaeg9xKjESw/VV/TZBAv
xXNSCI1XiThyD72pVdsazxYlKEThLKy2/fJLNO5Gkq8sO5tX5i2Eq4jx44bhPvb6X4m6AYyEAcgZ
4+wAFTdS2ScFYf+2UAy6un3zimdfGaikJlTdJc8jnUh8hdqkA0MNMK7BaxjnpOfIFttde5qkyFap
bdOOyvSFhCPn6Ing4Uz4rGwa11hks8W6Ma1tWJWM81PoLROojlVON61d5C83KtmeTbGCEX4fQcHp
CVBvBX+ZvH0PVjxfXc2m7OrsJ03imxVDDdv0BKFuLLoq+6iAXygA2Y8+k+40u5/m1O5ts737I+JS
RHZydgViZDj89KOzqf5GyswGocXL1E7nsvUQA/7V6HhZsho1lbEpt2Tl2svZ6L9qtPmR888bj0Gf
PudRfPf3/4AxLhajcXRuqQte+TnE+qGZphMB1myGQHVpTJSeMG5SB3ELqWmDNyNqNx1A/QI04a4x
3V855O8cc7uhGPcINxixIveI48UHk1Xb1tZvoxVPYLbiycfiwy9PAYSV8zyMPhIyi9LMRDiMboa3
q+txGTEkLR1Au6WZi+/Kip9ueN3CE8IhS4eSir7912iXjHgE4PsCxVTq2sdATPdW9WSO/bww02aN
T/vbjNh1i/BqGeYriY3EFGK7WBoAbKovD/6AdYdwz5J0DfHmoTHQJiURqfTvJkUypxoeGiUJUA3d
gsaLAY71nA1YIdOWG1uClzTgvD1md6cmKdCbXo1K+8titEaY1uTsRvVtEilWkSCnhbzjRWlWP2qK
Opbw8bf2vqQl5EK77rBq7f6f72w8sDcJ/dHlFG+m8LuQOh85YmeUAoh6TdtARJbwFPDtr6nwwWX7
S1ajSQiNkrbmO5/gM2coMu60TK7z+ECpnUFIPO7AwqFlOUacZar8UtvVPeRTQ7CH8xFnXAOy85Zq
hFh0DfJM0MyrnEE54gAowfHJi2fWs/XwmdU/ZiH1gicw/mFM14sG7x30CWGg06Eu3YZOVuspsA2y
AUQ3Lo2YRlwh8HkPLz78wUpziynOgVzaxQbUhUXc5bFe2fYis5pXGTK82VFPshdBi1ExfZau+wxv
jntIfTOHUAn71cIFs/U0LU244Zdp/hCcBVtuzvYmMtxyYTbBThfJxDeG9aZxWNWb+jOovJceazhR
w0S3TUwWyD6pZJztu8FBrVU+Ee+wLu5TF/tdQ+yJI5KSg/GJmI13lQ4voXOvOp6YXvmW5zH6EKVw
WFP/tUiqkkBiKqA1GV3Q01ffcMFECH4r5+yVwLODkYKzgytjyYeeb33i1hvLB0e07+Ttf8rO6Ugh
tb8iU3NIYITN6tP12N8zO+nWYcaZPN3KJz2AGUKQr0Pk3vxTdwJAN8/YaKRDQA31RIm+6MBfNX1x
nEcErogADHf8GPFW6nA490lwIOtp7waoCnzn6vbxWsTFLjWq19AkkcXz9V6MOD7IT830p9XjhVH1
zRJ/ToabuYTgpmVv96uZhPkbskAJHGZbtxk+0jI9VxZkSKs+OCX1uhzyhyry0Dk6iJRCVlgVvSeh
bwGQYeLtffLvQ4teviTYeY1zzSsSeQbDeWs5+3r6AwPj3R2mvVb3sjTOo8TdkXmPSWl8kd90Mtxn
ZQFA2OI7wiSg6eL1I+j4CPX1OIJ4Ni3MbIu/gRnCHp9TYT5lwXyyopnk/vyUYExcjCbXSJDxVktC
47qQem4TRbGRsaiSNbnTPjXYBrd7x0N9ZO3WxCJrPETDJKnNMUHVvZTWLyG/8sKlAgaFLWkHeqHb
Yl8VjrVKUSwum/Tbo2OPgCdadOXYv3h1d2eGt9oCr34T9fyqknNfeg8lUyK+C8PmWvEpnbv9RE1l
E4GQxv8cUWHfTQQ2Mu0RRgWQYgrjURQQyORZA5l2b6w9qMpsmzKHIV6ZUbHv63RAQRVBK7UXsxTP
aTe83f7NhPtiNESloN5qXe/RC+vNMIgX7FrryE2+Rlt9VFWGrM7ON76BhkRrY2VlZKzVtBCXxa/B
c78ta468aFiNFSvG388Ql1g16/4+RkxJP6LljGeteEZFt9eZJekxbo2906u7QJvnnhCcKR7ZPMqv
loHBHO1rZKF97ft1mzCp5ETqAnMG8wLN/MpueHYCktWpfjLK+tvmnSW6wI2iGQwLQzkPrUcn7e9s
Oyd3+3ZNB/RlsXANh578QZ6MztK1WHBscxc092lvREu7NH8gIA5hW+0MpDdBnD14afPNvAGMNP/e
bvKOwasw3+yWAWlSuKarlO2q+NIqPutAfKsspaKyp8YoH9gTEQo03XZk5WJw0msdUP3slP2d5HpL
m+pLDIxcUXFPrPVm6AGzxExkSQiSUR/r9i2dxbDEAIXOJkueGoeLsHO+b9+jWVn/wjT6rKJsX2j5
7Vs29ieWkdFq6a0sBVYZ6jVKe1iJJFgOJelBSiaIX5ldOYjzf4G/Tl0iN3i7nGh86xzvwBt6wXW7
txVNOekQMVrpcaNsc8UtvkXRfZhnooDjGyzndGIhK3szg3M5Jq1TY1KwEMfOR+f0S1til1HWQCGa
H57d2yXthzmTOv2DRX4egwCaWS3isq+2lYEJwdZWtehdl93NvRvz9lfgJsNVa71ZI9wZlQfb1rc3
nSGhThzivQjkeEO9ABBYDW+2X/yOLqYHgT942bdqhcl72iCnGpfMekeFeBaO7mR548nKIvy8tntv
J2DHytQeegben8KiHkR5/V0Bxq5w18gB7ZtRkcnZRLzyMjBPZu4RuDzeYpZlcIoU6d65CbxGpEND
MQnMNhIf3wwXYcO7QBziUrYDOkRLsruME6FhipVj1NFX64zlGiwgFV61ritnXI5u6a7nEObDaWY6
8fC5LB127KWISRyKa+LY8j0LTrgOZUhFdX2s3I4EFIverPzqJu2nFauIcut+WsUfuMgpF3NunVEu
AgKN7kHb+DVLk6BmRpTAL77i0rivB46iCpQZSVspewfY+s5PpVr1HfWV7bwEl/OIKUwvZZBd9UDQ
fOY2QF3OU14E5nZIdbDpzPmWXMJ6NY3qefAda6Fr0ax9KOajfXNBuIa3r+syOgylGWzjUl2SWbrb
pOFh4guyBxon2kjwvmVY7rE2sCAVJqA/dCDywz7dugiJTXOoj13zMeU3Z4JiPgglf5NRGvuxS4/x
OGRMdrEGOvmYa/NLhUSwDQa/R0w70misddMz1DmJfx8IemfM2aJhLhNH6YyENky4nkaFuhywc7S8
dFl68U8GwboIahzXMbieSfiRG0Jm27AcIb+XsLvPaGRxaxDaMmKVkf8jgjcofr65F+J3jKVpqnRp
lM62tKsObyVtTb5TUiQWvaDDxcJLhG7Kgr6dCn2DEgJUbrJFvZfc2SH6g6Fns5IBmgnYO/kAcmWt
h2766Sv6DRK4ZxO0l5e1WCoZ6AXRJye3MUa+tewXrduhqapdmjc29cHk9FXUxvbduJ5GorsGgkIW
lkx/zRKfRlM925N7YNpmF3eaeh3NlyyyjG1vTIeupoE+y6eXmFAbau8PamDwqRKWLqOTD+hKkbXh
Mmu4EAnA088tTiieEIqx5RawwFyNt5HUJivfxxaLl+HS1TWyilZ4cui4XSZQqYjDGamqipDGGteR
qqIdLeGo8ItXjWB/YeXi1YM/dsg3COPUWNkTOT412QHQg7cK45EtxSEv0YpYijq9cvEC+KO3r2R0
AhU6C3TaciYG7+opaqT7Mv/so+lgmcnRs5NNacLn2919jactsoNTc7P+8JeTLgOKAO7mDje5q9dT
XO8CKlH0tvF4Ito5R2VDSh1wgrpLVNct3JzqbhRo0CSHUfstWjBsPUkuVpnw3rDVfwVp/8t4+B6m
2Rd+gqWLSTFNoS1S6DE1UZdcmf98fjbKC4vDMCD2q2aJuR6ozbTwGJWoFv2B0CAX06dG/kEywLVB
dbrs5+VNcLb6+9VUiG9ANZLBgkvcw4C1MQR7SbU6qkhv5VEFMJv64MUpbiwEmfPt4VT5MceSeEY7
+mXWVraKU3vvtdlnEJuUShMxWbQ70VDya8xr02ifEJRtHeZENXbnxqaaKp9fs3x4ddpmlbI94mVl
N2fdRsc8PrbkxK2qMaO/IjuUgIjcBvrDj4lWxzVgUQ7GowfbbU3WWwBLv1QltZspPqMFa0MYY9b1
Hssq9SipWuEJNRddgzu55lYRXfto0Z0H8E72U0CKYTHqa9fRiCpmfnuxr1X+mFfls2MhTjRuL6C2
UbTz/CWjoOLoTT+LWcACo+nEaZndz1Vx3/fWS+TMu8BtrrOQxmKwTmT7cQFbHcYoAgFd2HtP80cK
s3+ZvG9LDSFRy/5TJxMEOQV8ixMapFTYx4h7LqILJQJTHbrh1it5J+uRx2o8nftxZVLXS9FIwo9W
PHR6ODQ9oaeyRbnwEuYJ4wFeGzf1X1z9Ief0jgjOo+E0T7KqThY57IB7G0PPvBiacCzfV5+OPXyQ
7cPulwHFtEa4ngLQIiNIZ9jG/tqZI0Q5Qy25Hv6NTTOa4MoUwT3eE4dNx32imrvZsfplnJkvLTra
0BUrLG49SSNMx2nEEDueZ2bfhfHhFAx6Nd4SIPIFpfBI+7mzPekyh43RexbQryLubV3cqt/Cirm1
nBbBe+WAxdP76bMfcrelEzg4F/eNYmvoCkMfC7cHOtdFD1nNMV2N1M9m46EJ/XusOr+ikec+mL6J
o8Hn7T9l3a1Uy3ZRxw72zk/QWTtTlmJS8T8JMHvOFDF5/e3ddEmkW7RN/kK/BJwKB8Ai4IQD5Na4
eHz5hDv7Y6AGbU+QJAJlSkXowZjXWbQmHThYY/CMFmQE7TqZnV1G8I0Igm09JUfLBlGae3Ykeunm
hmwq7y1rsRaQezyuiKMAA9kEcXQZDeOg/Rzs2RdvbY0H2oKaTD7yrrtjDM4XCMq4mNPgYGkoPJ7c
PBq9reWWz16GLlBnpPnhJC7l9bWqDMHuKvHGyRDthM8eFuNQDHv1lptOu7Z6O19kLaH58TR/oHh+
Kivq6QNlfZcBFCINTrzrghdG1wwVgbdVkrAm7STrOmpfCIJB14Zr71hhCUG9a+y577ZzRS2jF9Op
pnh0YQIDH57HhWd739hU1w6wlwirXYjlqLZNpAHTZxMA0nrUXaqbhba35dVO5xWB2WgSEus5c+g6
50V5A6z65IbdGqPTrPH6KkCrfW37zd4R6nXwsoxI/xZnAOm6qGyOsQ5a+EBE+r2CZBFZjWAaOBHL
+mLKbXzclfU+R8Fr45y8BEZaDAWoR2M8BkOB0Y7w4VAeCFK90qWbLEJCTnFI32PYuyHI0dPcbsJZ
/LpS47hwedfKWW5boz36Q/BqVcRMcgnpGvSpNbk3ULocahWcCz+gZ7iyaWBBZ1I2HBGGqzjjUkhf
uzgbRbqZ6mo9k5TE7trd+5M4xi6PIX81IXhfmLa/1cFzEedU/gTIKnppfloImtKc8k0/1r/N4K+C
W4xSbOrnwBrOWhNoqfhb3DAuFsI384XlnThVgb1aWy28AI9LK5o3nCfM/Za6VxQo0AVTr2UUv45D
8RBa6REx1nHOmLrIf10Iq8LvSirX0ueaQTIKyBifJ2mxRGZAKKVFcruysUHjAYDa9mK0mIQBWP30
6M+evwybSyuTex2UuAK7lwav1xLTFNc1xXozYgh8vv0H2TUfxrRukD8v8FJ5mgIGs+Vg7H2CNScf
vfdLJopV6IUnpvBTnOXUdiT1ksJD/KQES1kGSDn+ouhAwxdP7Ii54u+PEcXrlIsnXAnM7F59nmPr
l2BXRRl6+QG2QRCTvkytPTDe47FJdfMSBfYRVZ5X4dK1RsGrUIoHPxaIXgE8dH4kfo9IPsBsJs7+
lAAILlJiyWM4T9+djvjI06XKMRUUwkCel5HqE78mdRcsVHnQhcbv1LxCCN5NrfGF5o2tBFVS+Kpw
pidh+IDM6lN3/rdETzSHzr/4PbVYpg0yTOvGxH1qWwQSjltP5W8C7SlFLlwHvkXr2dh9pTzgEYyn
R6/QwRqdeLQkr8nalUadMUkhW4lXWfaaN1yZqRU+xZ5kpOq3hMuaC3JgmaOd4Z+qgpfGsxl4Ustk
lvQ2hUIPmmPPGLruK4SmNyii7ZzmflDjD4TI2SQghiCfnSHI20YICDnd7FxrfMjylpjw2xLgTP7R
bBggB9rR8LKNDxBqBlsYLjE0Ow0Cl8LNi6VXv1dM/2PY8GydcIMb2yrBqRJ4Ha9D1vCQMeS2GNmY
E3Akpw/OXWFuMdtSZRA6xboWQ3poIbMJ+4x3ZiwfvYb6YtTmt7ZK8ql0ytM6mLKVpSz6nU3gQQSG
K773h6qqUQq28sEu6ksUR9DIBO1kiszuqDBWwLDdSuRVu4y+Qh9lVibpbxtuCWxYCs8yDwmniN2b
sMW71DmnClexZAir8JhObbKZ65Mbyo9RaiyFJtP6LOo9+Ch8bUB5VwgzXHattZ5yDtW8j/95A/rs
iGy+RVheh8Zj34zRFuK9h5Z2yZceO8b4In8wjYDAjca+WeWNxfjANcZhYbHBcN+ldLL0H0rxiK1z
HkwWBZHMPXYNPeR/Nb5zJqj90ja3aHLDa7aWMr8xTt9OGZUzTZJAQjdYNaarXoEoEmzGgCicg5mm
Ly6pmrDKFj9mwfVmoMdeRLa3ZIfdlab+4eQnUSO+FyIkaqiEs2BdjOciP8QGnHYM4oWLJptZvvTM
zU8AERrgQZxhZXYcEjXGj4Udw17/R9iZLcmJbNv2X847Zjg4ODycl4y+j8g+9YJlqUr0fc/X30HU
vvdWpbZJZlRYhkomhQhwlq8155jobApKYa+8DFmtrW1fpQ8zc3Ct13Z9aog6e2iRUq0F6aN56PjL
oYFjnQ4QzPzy3KfuexOKYIkmvA4tdyWsvIEZ6EzLCnhcgmVwV5tAxSNkICJ4Dl0ZE3qqLzOLs+5p
OiqcuERp7QiXVvngoT6Y6lVOE83NYC9QbGkQPBT9RLpeqH6q54Qd/4GHyzqwkieNwLaN0GfbztRq
t9ryYNcJWO8Cq5Ysnk0aWoew1DF9Z0ayissaF1xkk0iiuBZClVfs+uQfcdd3K8eUBZvBOFjJgNG0
TtAMg7/c6W8U8O7K9K0/q2zKVlnn4w8JxKMRyHHb1NwGIIkJYWtB3QpZoLBLCOfWHB+iXHXJRMF0
uKe74FHcMZrbF06qnXm4F4vRHWGmzXs7b7zIjPFyxFBnTz1ADHFDGpqBCE2l4XMnaWAgg7eWgGxI
y2p89ZCKjtGqAFVmaDtKq4cBCs+DqpvsDaliS2sVSlQXSIR/TYD2ZZxWffBB2Eu0jwX5ZNTbC3D5
Pnz9aTqgv6aLESfsOFzzMzDJ8Lbk+BEmRLzSdxpWgT5ibQHcbWvLRlTBJoMS/2L7xCmB6IvgYgXJ
Cw45Jhxm7G9QxLfHwQFRgTTRi1ZNAUMJoAf7iAZjDwPa6mqn1vRQCMOE8F1kO60GqFsyLHwBJb/u
lHHWpiT9wcq0hqsjP6MBDLKflf3Jy+LvYdXSOgr43YaR09A2BmY9rm/+/Ra5T4ovCMIgcKpTCvL8
MSmv0q/Gd7903l3zox5+lDBej38DY+PyHb++hs/3WQodrThP42NXBukOrC4t5RjWaKGa8CBptyI5
CAnv8/Ly1VDpzQ86saj4sxaiKLXL/QUdPfFYMfQx7LcPyMPtF0ZHxQo+VnVi/E2TrrS4FPJpn5H0
dewmaV0NfMjApuJ3PZq+kcFkH1WUICdMxLDA8Usu7vwyRSpCKpvPgcGEDiQLBX0FnVk5vdUT+8Q+
U9mzRrvBLp32070i1K6+13PBaHkNtl9nGgFDxWC6eu+vXomLh2/i1vYurNdsPFce2KusfqcgQ6Df
2caLVilve38bm0a5gYzMethOcqcLHjKGSZ4klXqj1pFVl9vRTgTtUeukj3G5y+1iOHVeEi2ypi2O
2diDZ5PuDtUQulXsLR9NfHBhOqp5W8Csmox3qTvH3AH/qXgc0DKkCu+FmW0jmDoPVml2B7THFqtb
9lGXoGsAkrRnMcmbKy3t5GeY4PJhiE+i7mcYoy+YOTj6yc098Aim9x54UFDiONGXRdQVyzRkj1wH
jv9ceMNTOdXZ56gjlO8cTElGlU9nnfC8PV3TjvlX4BxwSyB4jSSlIsaOT1NTVxml5S0ppmdh21AL
Wp7WeBgED65qiFYWZM51biC7GbQAqd0AOyQ3aEO0ZkK9F6k1oqr8ErlRt3G1CPKZQ4vcLVP30s78
QkYm2FdzlE1uo9wNCLHHXDY1ejkHRWYxlMu4IlEC2UBHSg6/kSdYTCCpL7+3Wp6eTcNLzv3/+8lP
a3dH0fH3r5tmMu0ymyVS5UNySFIs3aae1G89Pc1YNNGfAHufAfEiK3AOMUiYFcv6DJep2u1kIy8B
g5s85ogfVn3ZECXoTSHwjUBuXLvdjHZFsxAszRgFRLJ1MHhSGgM8+RGxzbzRHpjOiwh4rA2MydPA
eHM8BKUh02t2n+GiImL7immFeDfAp4hhnkuvya+yLmg4zRhmP3oefKX4m0LY0Tn/mMLNb3qVmS/S
GtCa5gW/p0YXAZJ2pbGLOqUNXVp3oNcq4Z/vcSHNSQnTeQjPUVzz//OAbEvyZhbeMIxrVbOn7EHI
+Fq0j3jQHCz3swwGov0aK3z26BJKJChMq/ps6bUTAuPhzRI5a7pNmJ0LbYl+kcguZAeugkpv14Oe
qBMe4HBhigmf28xjz2BAlDSA+DG27b8CPzngQBy3ykz7V2eASlWMcoQoPfWvlqVBU54Zd2NHWEhV
V0uH/cDLmI8zYa55c3uhrUpEzRsn9tI3BJR2LJEz6oNcmFYFbT+CzRJLF4eJ4W4L17xZs93FSPJs
43fsPmq3GxcVwwgsCSOMjN5fRfzSoatBHEYj/Mao08aj8pjiCG8k/MD090bJeL1Pml1jltH6/vXE
w/fUHIKrEabXOvfqs5FopLH6tv5ksmgsYcPn16A/+QpJGgi0Et8HPKeRonTL5N6fjqMsyPshuOXD
GF5djE9PWcsYxcebvB0knRSlxcOSBj6mwd671EPcrb1Mc9HfOaAb+qRetb6F7qrV0ptR9YcBxTPb
kYyZoKdOksfREL748OMeR7RKYJWNT+oi7UWEfD4lql2k69pmkInD18N2xhu/lcUSTKZgQv5/DaC6
zWVmOc6hDmZvZmE86Qo5y1TXWwBPeEdb294MNOl3pN/sR7RjYvR6fL/ojVwg0tvRn15cPOcb3R7U
gb5Bt65i6u8CW0biwN23iMmdZB2ebJm9e11sPlnEj+HLwunquUZ6LJ0iOw7DeiqCldUB4G0uxgvb
wjo5TrY5bHytc/eZI11c6ESoe2U/XC2vwFNh27D62CIjilxWXs3aMm9jKwRZtx7zBvKPMWNClS0N
v0RAihQoGHiuWa6xsnRaDR5TaiQ1Y34m+fAJfT1hSLPzqchQ60iXntXs9+0aVV8CUFy5YdBMw8wU
mGO16cjxxWgrZlcpo8xmUijxJZdAnpBB6/rFxsLPzFTVvs5kz7UtOk5uQw/AdelBaWYQ8egp9oY9
WUe4KorNdcksenYj2W18yfJIbYeRjvjUUn7KpNpB4auAkFY0MFAi61uSveimpaiFurKzmGnH+aqf
GQsGm7GFrYS7v79FxbSr4E3eLKsYjiotu1Om58GRBuQCkafn683b2FnjyS/K+ayRDY89J1mXRo76
wenDpdEggdEyhjdyDHocxXzDOH27DUGV3QGXxAqoT/Cak0MIUhlmThua/qsxaD+4EPmgs0zC95P+
CJZLX4/09m4ekkfwRqN4rfN2V476xhtQcFeJip+G8NLrOcjvRCHPpItZHlO7yzaQQNk11GDgSDCA
4AkW8VF4iX9idv1U+1xWRjyM5HFk/S6h0EGsaNLHmHlTbHjWjmWyEvVgXidp+mu3TeJFg5IXXHOb
vuqthQy6b9ZmZdFWEtWwxxquETSpX7zZ1EWrzlwzLv1xZyy1Zb2taETpVhC/OYTQasM0nlROXJvm
4wsZgjWL2zEsZux0OfD52CXlrfcCxV89wiu2Ct996nUeYalRGI9w5S8FMDoeUXSz2xwqmeOudUKS
ic3DdlnWXBNRDjivaj6NSuUXzZwz7zhd3fSHr4MUtB18+d1o2ruw9TfVfJMHoxPSYKvVVkIMvqbO
DuDrYWROdS7nnI9k1OQenBgRSNRDWs/W0upohydx0z9nrgk6Kfycar1+Q1CJzrMFwJYqnD65jVIs
HA7El40IXpJm0zW0FOSw5t9lnu5sGnzEHo9dlPiZkvjuRBic7j+Fki+PNocdFeFLI8PsoNMMWSIp
Sb9R/7/RUDqOTPqaUcLhs0oEbx2dWpZaP4Zs8OBoU7wfoHg8tVmtuNITmrLorZsMeiuNm3OZVBWP
h9GFdQP52R9kc24LxzgPEqS3585GNWIgngIW9amtmEBY4KgamrQPNgnIj3Y94ljJWhBCddrCFBcY
ISIv/ST99ph6nz2d7txtoJcoP9sJvonlFAYocXtSySz+Ana5zvyC9DeBEtHZGEB4C1aE9OdpkhvU
L1BAk/zz7/V0XlQbPx92GSvyQxnCe7NwR65a5dhPuDegRJjha2ppFsMJUgIZ4i3tUfr70Y0i4IfO
uTXj/JjnxBkVCFHo0paAdWYpi5v/5cWutTGnzlk6XQ1EVZBrFqblc0a3HtK/SekL1QB5cB8f7y9C
epi3RyIYezvrjoU30ipj6PlBViBNv1aYZ1Egj8JV80HWjP4xIqNbKDS8SVXA9Y3uD8TI2vQI+65J
oFy6Gn39Dl7wNRyj6FM6wcYmX2VWPD068AwI+kYWDvX16f5umt2RQ5g/39/BoAYaX78UVdU/VFVd
spXOUuaUBdPGICuf2yhjMVb4xQJ6MjfV2AwJZ8SURpwV08NEnFIZhGsqqBg1XeqgzSoOneyMl4ru
sqRzenQDezr1UayfysR2FqgpmiVtJZIghiR+tgL92oaO/Is88iUbWcyfN9fWxs+opb1KW2eN6AY/
bjl4zGWripMwv2RIIg4Dwn0sVRXycKM63H8Cd0mRQNzv/R1pK7n5YUO1+4FyT5PGD8w73xmAelce
W97eCxzvlInmDYCePpOivNPQBw2D3dxagUWLLsAM1G7q6+dxfucgBHhwZd1t9Bm1pMfTn7QB81fL
GGenRGBvIxXGb0kBygjQSXmWTfAC5JLNpwaxfdCkenfG+IWyGjsXspRQ6tptFDpDg2hO6XAlH4N5
gAdhLdVq7+AESfsY9N0f1ixqDmVloWWM9cP9JZ5/0uQsEUI6vTLdBubyxKhCGXP6b6abL1WihSTH
6db2ztvXItJCUwTu2yQiRX4cyp0HcZPJocsNlKbWFp+ION43EKJhvhQXJTHN7lTZPKZV8tCMenQ0
O2t4HMGH6A2OxjoFS6WHzS1OmngbOVG00T2B5HDIPzMLkegIsePmhNZbzzDwQQyW/BjGZBk3IdQT
Lxf70jC7JRHs1scgMgRpfXsTo7DOHdcBIw2nmxtu7Rozh39x69E/RXa30JkFXu4vqcP+345cWp6d
9ldMeNrKyER7g1pXLhtHXLgCjxSq41kvY7p7BPT8oTPo1hP6dHEM/fFemmaNAv5Aoo02wbLSdGOP
joTkzgGVrZ2OH6qtfhPW8jVyQprSFEpIyiEJlkL/kiXbV5MXRBZue3B4ztaS7d51xQ92rBq+BCx3
v46QMObE0TwZ/Tzb/fm//0MKqCmVqUuuIbLfyav8ElLZ4m2lwh1w3WB4+A5g/cFy4uZ7XuKxCUGz
P469G2wC2XwrGhSylgmUcexWVVn4b7TNfec6MXfcF6UgVEom34s4YYjuJ+4uskjYMdzSuhXTEM+P
wt8Exds/pcCainxQZYMpMUyl32N5/xG720dpr+hddwu3Eceek7Nnaxfksr5StUGGSVyT7ScydFNb
c+5MsKPF25jn7WlkyDRFrMLpIIlww1qP5L3S1tK2xIpto4cK4zomuvXh2WW5LAg0WpVJgE1LdvFO
wozzgyHcqKD8odc06y1UrIu+0YxF6mm0+EhGBPhHqBrSp6sXlfVBmwp30avaRTJkHqWhvFfbrFZJ
bq/DlOakSQdhRZmzdnuvpyOIEbAt50KuADNc4MmkiNWtdVrrHn396CSFtTaCQD+Fxlis+wgQaZVj
KNTdBJp/2eEcF3i7f321iK9xI1yVpkkQvKsz6MVvPQcN/eOMx+gudNn7xULqYXccOhXuqhj7VhO7
h6wMUfPLIKWVDukMLuAh98f+2DbqM8kj0LKkyd5EUoULL49pf6LeBCTa21vETL8LrLd+ujZspZiI
6CZXpIGH/sttxLoxpjIceB7pJKOQ8NgfQuIgHrrRb1c1nOgda2d0cjx75zl9cBs6iT6rUo/c1vry
zhcsZtw9No0QcBAwHVj50cLpiewIZ+hb5lKg5g2atgWsj3Bl63l8miz0Ow0iFbUy4ira9YP4QwYk
s8aTX8PPXCABJeyHhKAh7cmsCsJ9UU/lrmRGQJtR1Ztx9IBtVbqxsslZ5znpY9XRAzitTndzrUUB
Evvd7LbskfQ3rR6L49gwvKej125+/WXLOVz3X0uDrRwDI7MjLcNwGH/++8u2uhq7gpNlCzsKzUWg
wGrpgoS3e7JdmNH/6lnHIPb0mC+0uH1ixxcRAtRlj1M7GQ+jX4xbV+vCW28wsxa0hre2G6ObqCLl
LGzgW+uR0I21zPv8YBgxdWLXEbBYVdFad9zp0HUo0t1SkF+noxdf5z6VR6YP4TsqHnfVk00OKMJ1
lsJD3Vd4tXaqSplvaZV93t/1keFCt/fKRapm4Fqliy10L4b3qeXdfCxZv7lDzK9ZUAASXaULVlTb
hEhgfFlPI5cmFwUR8lWoi/RiX9q8YSxnUJne32Z5sbVCv72Wbg+0WnOslQY7YWcXqb2yM4aGWYdX
LwGy9A2Nmqx0hHk5yu9kl6jePvukLF/86cAahCyV8mtK9fzah/BOC2wE5Koxm0STuvMnoH2Rrtjf
mb/5R4qfHho2HivDYeW1lHSk8yWWufNsOytik+K+kNMmiJN+Z4f2+2jlH1wcf98fSo6PYd4NS/Ku
9YNve8OeoCLGOoIv9tdXqjWf1H9fqY6wJc8APoqtkFz9+0q1IQEjOiEhWmuBnrC1ddaQdR7Hsocs
ECTBeSR64pwRefH3i+VXPb5xhrADvhpGO7DhAzSp6mKYZvUWmRg/S3bVmEJ4G5oWao3JxWl7aHwJ
vYick7UdZep5wl9f4C580hMwgYOnlWdbEx+V11iPDUS+h9Ktkot7s+jlvhFcnK9twxCMAKdmWTfc
MnSFwd37KcNA9xmIU38O82zcJNpbSdTwzgeTs4jN2t6YfdEuisxp8GRr9i0mlsAPG9J9qFd+c+Pb
P5UgxNJRFXA2XUEp4nzJMxssu8JW6yU0VmE2oGGeveHanhwW7QoQtljpgZKLKJNQbSpGzCwN9eEO
e6uxWm+8EVFTqyRSGp0wtDGClXMfEkxNeDWna6LB49BEF3I/2/8Bi4cJ2Uyp1R2AitZ/s8bpu9Ji
0EA153M68f9/Gc2sh6N+awPuATNN+48mKsmSVgz1mj50Xppowlam9x8qxOYCpPczHBl4osggrraH
0wHADGUgu64IT+MBKEu5SNjHbTTTxVHU+S5PLuc0MPiICDVa6VVrEh3voFkrgmwdaIFxApXCndXM
xgE4A5CoJ/z7ZAaghv3d3SZ+epaZfB/opBxLmrouvqagxwIAnjCx/5m2OPN8pisQ+i4N9DZcD3i3
4RXQuCDfWFyMoXe2Osm3W4lhNc2cGn14tmQeUT4qIiw3XsGpShMEI11Jp7IuKYeLYeyuDYEXaASR
4fvJ9FapaHpgNXKXbcbYHZi6vafh0ZyYvzjPvoiYO+IxsMHQg9TIL23TZDurqkIuVMN9qeviCYhh
+z1BVW8wMonP9RSJd7wxITb8MvnDQFptANzqrLm3PK/cIzdV6wTGoe5SFEx9y24a//FKQKO/Ygy/
GI1vPtCMp9lae/pjJCxxGVDiFdUycGoItLl+AMcP39vwtb0zFdq+M0cfVhpDpr53EERojru3tVbf
pX3Y4zFLZ9kEIZmrsDanJRyg6hFHdrWcsM2Zni4IuEibc9IYaCNDgdYN1EGSXw29PgZOWLyI1hOP
BCwvGAI5u85ERYoV74KSI3wxSRLeGQbp2DlRQzbcJpLU2BUHZr+FHyVXvc/Q2tX0gt0g1nCfW/Ip
NAcEdnogSaThJ0Sr7YX9mfNAa2mrOU52ALLZ/Gb9lD8/tExTCmGz29BdSxpzQuo/yrrCNEWLDYlc
gVR/hlgv7m3AVQ3tkbYTHIe2r7YmeHTs4qSUx4DOHxoad6uoLT2ip311zjXrFEIy5U579yfsQc70
CWBpnBPkQpVuB6AmlCraEpIa02niwrJG9y4DeVWpLtujFr6ZwnOvcFfMtnQ5YfoMUIGvGMjQ+FZH
YIzUHlbau2aR8dA5Li158kMQFfnB6tfPk/9a5hL2p0jK5HnOPuzf54N5F6M7bM84XoIBkFNAizVY
pG4knj1VfPbM+Y5tGakVfTpzhbN8VxGpdHEn/cnO7HaV9x0roIi+YaJmMtmmqB5Kz/xN7qSl8zH+
/dgzpaE7yrJ1UkMc/ctjTy9iJkOM3iiRIFj70h33Wt9hsJVKW/R+/+4KNJZe0PbUn7BZTYTwZ3we
B5vggaPiitiWou0Z+nZvQeKPCMR1ecZ/Ei110hdh6Bp/NZjfwChDdRqWFgvuxaLmfO7svW7ar7gR
NXgv7EpDXbxES+ZwYg3DUoNTfvUmmIBRUtwinTVJE1ity0AlnzjsF0i8yAYqY/Xohx+4vCnCXTeE
JyGicyyD/aDL7EckWmepodc4//rrve8Lv5430zRYUnVXcdrm8uYflztd1kh4Xpzjn0RQxjJKUH3g
59/Keo5vnPtXVp96u0ToB4M94Iku4T7/7EkniZF+RpSuILcYojnZC+vKX3n0EdGBMQLrFS2gsei7
ddZmIIAa4Tww8APooDx3UVBtLx2i7vZ2jw201seJE0YZOgLIl277YVU1JqKc0MGxI4hT8AHpAn0L
7TlHyd+oJKQPVjWsxvD6VqPoYNB0UBU92t5IS8x044ausfGEMyso7D/yyGyPwkiWXOT9Vtft7JV+
2VWLRXH1TAEYNDvqFCWPbReeC/rOi1+fZ/FzWcaAwTIcuhj8J4wv12eRNbIawQSRDFhuvCkPaMfR
8wUA1Uoyw9hFybXRJQUIKviX2TQaOzlYH0D8oFzXmkHLFq/6bz7UzzeNBOXnuhafSOpKzv//H19+
F+VVZYzwhCK72bWqbE8xWSE7n574aiRNaRuIdtgVSdSg+pe7fmxffvMJfq6epc39KizLMB1H6F8+
QdPooIEZyyySSMHNA/hPNeQBMuKvkihJN7m0mPjE3Y6+Mc+FYHijzbbtbFKuCFU0f/M1WfPX8O/b
gcRKx9SdecssHPVln+e0CAGNJCRGKmhPgd2VmyxuI+ypifpIKvJAUADu9CxMT0x/nkG2ijfo14Q2
RNI6xdqk9vCr3+y0S3ZCIkyGyhusbcK0bDRCB5A0ATIGF/C5VYt21YjQuw7dq7CCPqbFaJo7KhoQ
n+g/LO+xsTLth1OemloGr6Ftvk8EoB/uwV2EBGug5KPkOPTtezFPdu4vroJ2ldqWwe7SVo+VU7ur
aAquCQ3Ts0nV+veWcTJRems1GfX3SeP9RQubv6STetverP3jr7/n++X97/PKXydJL7AcaRpKzbfH
P660yBvm4WNRL1JaKWtHQ1pQVHORRfm8bCMaioL6eo4/6R6jbhjZDdbkwMH+pIllM5929WMLVX2Z
gXlkMVYJMiqGeeH8k+b32kNSi2RrFEZyKrMBQlKn6E0R7F7r6eOv/zHiv+z5XOUi6LcN+io/X7X0
8kmV891y0QbheHLMUey8gF4OE8tgMbhOtqsyWd0Uugg8BribkdztOiqeczqKfUsU683syug8cFsu
gA9OfJVx4FDAE+cwO5Aq97ONm8cg6KYzk6bp2U7Ytzs2ITP8yRc9CswDREfzEOMseyDV00MYwFvb
K/7CLJEd7LS0V4EWtpspyH8ohJ3XSj9XOj7ussiQXAz+0RuN9BpNlbe0KappsDNqdITxB52Y9aRp
9oc1vPZtNmytsnbWpmZH6M27TaZHRA0bMXzwnshWib2GRSO9AJk3kdIoGAVofHC39YJgR1jnW6wz
7cpwauZLAH93dWCgbOKhkNNkhjsbdtdsckyIWb7GdkqkS7N0xZNa6m03Pon557LLGh7N+bFIp4Rc
PZ7PYP/jPUDF7GkokRwD0aUJSHIoWDy5AnrYvWWzTCLNukPMdGrlVniLck3SJMn/JAa2P4PuHY8J
SuBFGmYz9sitVhOw7yULlnEIZoI/ytYNZejAeFXAWjWn4RMG1UPXW/T4xkCDrNcPXKtBi/lYRS8S
qvHvlqR5yfnXrcO4XKe5oHSDktRxvt46ZN8Sz4rnTBpVt+szVO9E6paQlpZJnPnlBtFTvxndMtkK
FY8rLeiSdzEb6Boj1U/5AIczRnj9kFtgZ/qsTz9jGtY61e93v7IOCd3iHxpRuXpUYKhDg9GRJ1oX
/ki0yMDMhS3kErlyu63z8MVCFvvB5mB4aJPOOpMSZNysuLiq9IxrYdrrrMw8oucfg7KZ9jLxbNwi
+sAQNYIHXMcmUTWTv8FgVmyy1CbOxy6Hs5El+qUu6wn0p+d+M61Z7zVZgLMgDE5c9Hun98x9jjgk
e9BhwK5+fVO7P20sOc10q2ybbSVd9K+nOcBUGbWqh2HT5i9mSqCyprp6ZdFOpXuX9cd7WGWed++t
XnU8CIbpeH8J8gChR3DrjOtgXOtqfm2ra+dfdXHhcMHfikt/LuW+Bo5F1Ks4+0i5rrWNEp1FLEDn
bOHOLGdR8t7d2MGnFmi4wrDWrKymqn4gWzp4qYs4IIjtLSMreeV3f3Zly0AmK/plVD4G98MWj2bw
JJv5MO6Hsp7i9JmjG5/D9NnX/nNM1YvnPdfyZaheSvmSJa8cuXxJx1eOKHmtNCam+BvfMu2VA53+
g1alM/fHwxntoh+/uUG+AZDrfktTdsfIZd5tmWBwzPvmuf1tP9HQf2rGKEO3mHIw4jAMypYvT2fM
V1peEpe8EDYb7L2q9ih08Kn36WFw9ygdPXngtQF4Ex49JCvQa+tjrR1h/loHIOZVcaqn+Rjck52d
nfshnbOXnbuMrerFcZAnXDgm5GfupXAvZX6t3Es3XYf7MU1Xx5uPorx5Hl8DLt9bw8/i5jMtWCWc
k2fyrmevaPpcN6ncGbF/1FBswHOxyx2he8HFz2Mma5bY5MZOo9O712cL7V7r9oosKw8HNtf8fAQg
D929lxw4nOQQy0MDek4e7JLIoqPvHQt9PkyQd9lJZCcMdiP+OGRayZkDRIeRnFv7XG968+DGl9I+
j91FxZfCvvTdJQNjb1/i5MoRJteov+ZqPoL+mqprrK5NeuOwh1uV3uQwH1CzG2NlDLfEvenDzc4f
I/fWoDE6uEAA49akeT+3MFhtQG47wLxiLeqArVosSIpwYHwi8c3QKHj8turJCi5JQXi0skfzfojs
kcNT+CEfHXXjKmMLhkRNqhvckaSfDz3+z5FZ17+PxLq6IezKq7q/EphnhletJk4YzvAFHVUaXuLm
HIeXsDlz+M3ZDM8tmYrtideiPdXxfDDmZytr90d5PxKcju6BvjNHXB3C6hCEBy0Aurzvs33S70kp
j6PfzPJ+LkKVIcx54kn9SXWs5qL5H8VSSrisqgJJW8AI8qcgj51V1+j9amA0/DSObXX2apd/TmI9
ERYC3HjejFV924Kzk8RN0WgUGXTx+y/dX8CKmidpHsLRcsmWUsz40NLDxe6mW0B++Vlr23UpmKwF
I47rBD8KtoR8/BbM+a4idt6iKlZb7kzyGGd5w/zrKgVwNZILuMXpGP79+/UYa4Zd7322xGty5/Hc
qKK73F8yxD+XsJP+pjFq+2HM3ydZyHNllskVWQmT9fi7LcvkrR3qalent1+v8OKnBylLNX2jeW1n
l+d87dRbsRn26CIxoWd9drCcbmUOZv3q4MfZkaU2LYGfdQ9GWbjHvAF/Ng7pkzE3ax0eOaP2znQ0
kF4JQ90RJ6eN//j15zN/3iLaDJiYLtEocRSb8n9/7RpfmU2ia7woMfafHJXfJr1uV8FQEt0ytGgB
m4zObej8iWCkXTuZOZN/KtwZc+bvUFjdym5pADlp511yZmUBQUPn+wtBUJhtRz3f3t82+WtIWoFp
4JxvSFV79J2PKjXZTQ+A38Geu7uwQCSTyik8K10daK04Z4Q7v6ltxE8LOo9bQzj02IU02fN/abbZ
DIIZK6gQHWm6Z5MaXWyvdE89IUrRdQSJsvX8/JjFtXcGRL0jwbg+mPNvG8T0CTvrHZoE0/oh+c21
8l9GVzZTXcUVwwiFAc+Xtj/0w8GewW+LFiHfSdNql7wyLMAmwbLsEA2qLDkc2RZOOxeW9LJEbdRk
H3oKppfc0OIYTON0bHvdPGNkycijCOWiYrx4giJsnUYU84hQlLfOaKdSo8ITnoZvUdvRrYe+tAuz
0HocKCkfJLf4EhIn2FZF7HaD2PXX153xc8dTGcgG6NEoC7mF82UPngayqPi6AZAp4AgMoOkmVmPz
OnloL1MyIv0xN27sd8QtiVK0Anm8VOw4H6rYe6JnEh3dPCeZzomthfLgtspx2rWkqxDXw4tFOxlh
ksSR4BIp+usP/1/ak7bFp9bZjplkzbtfbpqykrJGnRkulGEvzCxE4NYY+NkMpV2wh6+HtnKpjUgJ
wR95GJhXAKJ9j1Nz2YZFfSSe3Tz3QwNTIcUgg/HFX9cidC6//pg/S0vwWTv8RwdfWo5wvnRRfZjO
tWCRXZihx8zIJ1GTdgs48tqb7ZNcxNa0naIiWBelzl5JzUxit4ZgRNXXG/6yQyAL2sJZOe1HCkA5
SN4aTxpro/e/M6pJGdWMxSM2wO2vP/lPKgc+NKdVuQanGWHJlw8eDI3XwYxqF6RLkIZgU8KHZE23
tBIxSZlkUAfjiYis5OHXf+/PZ8wmyICZm8ulibf9a2NyoNILK1FxN2nJxrWs/ElEQXiRE4yXOkAt
zGRyK4dRPwRp+VFY5qlD3fCutcPRm9r3th2PlT3IS1y6cml1JbnjhkS1RwMxiLpxN1o1sqn+L7B4
zrdff3bxX+4oxgQ6UypTN9CJfGn2aaFmhPSGoQwgDyTTB+992w7PjavkEZLMn7UJVo6m+v9h7Dx7
48aybv1XGv2dc5nDi3cGuKoiWYkKVrDsL4Tttplz5q+/z2H39Iwkw7rohYJk2eoKDOfsvfazOC1U
Y49zRQnKpFnA8YDP+vVz0d5eYileY6SnvqbLVBFfn92ZnjmK3kPJboOCmfSrKneWp4luIzHSxkSa
GiwpqcpPnc1+fYxs60xAzpMcOpjZ0kS9ZI1t3DmDAq3Viv6ATCwdzbJVSZ+LV1dVcqj9zXCZQqe9
Y1+X7irV/ERY0KUY6ZHE1pg854Mc7kcNXGvWGPOlKMxPpPVYwVC3hPswkOnJsQPIPKe3+c714acv
n1oeFwlbsCLkV3cYAD9Z3rQF/VvV/r6uhhVMIRtielAKGF1dInjCqb0W0uadU6n6TsKp/1Exsa+G
g5H4NDkZnWjrm7ARg6tjbN9LxsLkg/GJ3Ow8yOg27jopgd0tvp2SyjolmTZ8MBXmSFe5sC6FbbTs
2ThFo06tLZeQO5duWawrXyzCRadFvugM7VdMRevvONqsN2evSd+GO5m6GZWoW7xcUiw8nZjwvXIX
DiR0rDVngxU9w6vJL2xxYQizlvFDAyQ5H928U+vqGd51H8hrxTBPl+PKiAmu7Oc0eXbGjsErIw+o
jBz1fHGANZCJZkjwoLKssmBuJAde7HzW+3AlfCIZHqeKqbyuJkte3XFLdYl7JSkx1FTGkCMyzAvF
uStBPuwNq7auOymqT6SUUhyIBvleL7TuipSc2Ysmg1tsz3Yt0nvahjAZZWJOpS7SngDJfEqy7mHU
QqJ5AQJdNVXXMYSqtHeJVdcHm7HGaegEZqh70OTMOmYg5D11yIzTApqSKp32qdZC0zezgZDcpSjo
G8S4vrFgu2mcdUejEHlDbok/yeUNjOGpOiO4kMl8chJ7BLOprPeKVOt7oImm/+sz+Gf3Z1E7pWmg
aI5q6q8KQMOC7YqKBaFGrYF5PzTvyrH9Qy4hJ5VMNvmZcVusau136ZztJ8ZSCn1W70DWa482Tuih
bE+wwcIPMyGFRGE5tzmJ0OfKZi5yalQgxHyHcW595wr+k/UsdV7VsUGRUfJ9U0snz6Some0rdhoJ
Uy3AB22mYrp0kZvJNfkXfBSHkoSQo1IZxzgGp9l12GY7Un92smQ6Z/GtJT7HbAy/40xjZqZfiE5v
1fpQQVXapcvA5JhK8OUo95YfagB5zKlkhc/R3kMNOyuRnd1itp+wJawzHAb1s5bkK3yUzji1OoiQ
X39YytsGgli8G/xnG9SRXn9YWU8AdMEsJ1NWTn5n2t3XtLCtT43wzMaZY52KOhGEi+yIMwSaN+Nt
p9YeupOlXc3dwFyZNsQkAg7WOwUuTewaX9QRWWVbrIIw7mu0W153SG2pDPER48ayBdBj0VLoCIM6
sg+eR3e0qOPhe4eC5Q4mxAYwhPUwNWepJmBMwukCJlRZD+HCpPOaEczRT8T2Woqr6jMY+AFc4lak
5/9b7OO27rxqoShmQagz2jW96VScWEzVRfeEjEEwZyKvqyx4ZStEfhD97zQczLe3YKx6Dh8F1jO4
+MarKx/dbEiVJIvumin145FZ/q6X5g+GvC5naYSiDNv5w/ZHkVXDjU9MEizzDvtgEgVSbSpUmXPt
Ro7UmxngFUF6ya1i6z9qzPOkW+TsbmnGXyn4VK5aHGqnprbIGkjDoMl65UpbJYpGslIFMyimXbwW
6xf6RycyifMndZLkQ09k81VoF18UPNd3mniwMvMzPPeYELXpKZPjb0wdlTcGeU+EWtM/zanU1xa5
l3XHtExpP7bkdJ1IuGrd2FSqQzmNLVNDdhRUSR/SEZH9vK7EjXsYPuNqSK7hyB7r1GRIIbqRlOid
tQbrmzfHmKNwy9F5J0zMOa+PMVxCE0Y80Izd0o4HZty5EbTxghURYmiUqIGdOeWlYNTTJmbO1Vdp
OVpzRXCOnkzGlcxdVNVvh3EisqNptMO87sEAwB0uR9NTCGv+Q2uULzjKZi4fjP+udcQUjt2qPvC0
+n7K9s4KSHKWB+2xNJlpjwdH/kObOqb9Ke06g8xKxcTGrrD63pliVLRoesW3e71wc5X5z3psFL9r
CuBC81x/6Hj72HYyvx5BimMNfFDWEOtHthLCXeowQHvygy5YaEQy4HTXMcjEhKvFbK4cdnttcL41
DpbNtG71uynE39FoFzkC1Hw1jOL8T2BGZjHYuzWRF26Dc/8hHKswqEiTZDTqq1lkJqEmhvHBAUKB
C2QlzWU5VMYgs8G3qxCvA0TCAYN2kGe01UBDW1eT+BZ0geNXmBkY6zHEWLS6S+xUB5QiQ2yFHgpH
ok3cbjHT26KqJ68gSPSUkZJQMA8Bk54HM5YJd5Dxlihdj3MDiNGTPZTPSx8qAUiWhA5/N/iiR7Az
2a7eNEbCFE6l8sta9WSQlsQlok+Jo0lzMYiOP9xizTira7ZPcqU8DSslo76TG4+2g+HPDLn6eqEk
dASaAwebc9HEQ5IszmXWORS0vFxOSWuMD6V0MOVavZ+BoD/QDP5qDSy29eEwDGwHpr8fOll5/vVl
/ie7E0flP0PYAmXmNl/dk+WsVdOOxgVMRC0wwqyl2p5bBO3NzZXeEXdqpMP8xDjFw2hgEEoXTPBS
0/yo2ITc6UQJ7tcOjqphlI9JpJ0wWNVfQfRdrQmQFCN86lUSeoS1mgrZe+uJNzcCsd3HimBquMI0
bs4vF4VxR6IuprlqZ6zGQ5qlDn3plXR7hjuTicuGvABdWduG6aLyOi7HjusnKSILGVdzMd+rpvFo
G0Z2xzBZYnBx0bLB1evBgCQMNWsG/3uDU4hM4OqdW9jbCh7PHFOdwpYUR/mby4uN1bYaihmGzhAP
fr+2dIta9TEPld7V9VrbZ0Vt3pKAAprYiZ4MXH1ALjC+WmPRcysbidMVodWWypRUn7WnRnD63zk0
xI74xX2WJ2myAGCjz4iE/dptn1rrwqcJSqhfAPRWJnBII7KjwyBDpYH6Yl0vQHREr9id5DIFDFIt
u0yQmyF/SOQAPhtN0fqTMuiwXEbSDKbikjq4/NQl/AQW5qZnP/7OQfG2EieeNRU4RcaqjZ/s1TYR
8360dq1W7FK5DZn0As5nG6QOdFpOuB00yx2r7elo9Oeyg5VmNotvNDpjDYW1XEpbOrSYIXcFoEMv
m+gP/fpNfVvm4enRoNPxeGHxwtr88phdGTYmvhEqWjyE9SNobYKrpjblch1Ort5p+KU47YLQJDCQ
EaxrdWQ5mXYqa0p7+SwnAyjFkFVLpZus6QFRHBzDxgo7q++8kW+XWTxTR2y1aV9tXp+XzzQuyJSa
W+iZ8SJaDQ0WKafDAGJlRsvcl97mV7a1Fl6r9CoVZ+KZunxkQn6khLKqoo/B3lS4+5V9X49MlcUE
nrbOYgWKrgqfuw2gYxjZlsaFIrsFxavrqCDOOpONBbaNdIXZwH7i9sm+RAmVe1NPtf24MEegSolD
0IRRelZMq/6dj+gnx72GdRJXC7sUHXfEyxcuFzVrQ0rlO0zO43moUpsgyZ6lpXxVJNq3lNkXj6Ff
hpNG1wh5tXYOnOrXT8IU/5NXJ5/GRY1OIPXMt+XAnEqtnSuFwFXEnqwSCQP//dAbYjNe1dEJciZ+
ZawWrNlIzmPg0qN8kj6StPAtJsz3DzgOp45wj0snQ3WccHqw5oUpqvb614pEkzvq9s2NuGldcSLJ
5zmicLq0xXQPtBoLWr/n+lm7tc6SI+6WC7PC9bUTDcQUFkyOL+JW1dcDiQ0wiLMcB2nc4H+Fhny0
7V6+1XLNeZCaOr3ScOYxg5yGD5aFK7/TnOq4/VSX+9Qdwqu0LyltWiHZhIxdH7g2poeItI59OGvW
zRpLl0iumycL27FSxLLIb2F9lCgfKIgEkwzHcJGL5kD1wPlgNuaCC4w8uF9/IBhn334iBkZ+iAs4
gCz99YYI1uswcLOvAYtRgVgjJ7B1SvzbV7U+3Jka7VuhfKQDcCTBD8290JAf1/44OofZOXDs9J5K
YHcvNGm+E/qLJkQPESIpaQjpYGFLrsmyU9i6QzVQ7hYW+ySpfZrr85+So7OmnYxNGRFy44nGA0rC
o6YIGcqRyJulZ0bvIExcygGF/SEaDnbIwpzIdX/W/FUj4sg3O1/vfCIRK8snn3Cl/oGhJTkwTWrM
h+RbOYJTJKPoiPr4GBrHdT62yck2AHyezOakN6dxPWGTKGyhDA3nOD8nZBcN5ym65NoZ4cf6U816
0Wqhar0U68WCfULqJsyPIkDAP1JYc+98hNt64NU5ZVP65c7LhU0Ml7w8scsuresFxitNmW6+cUCr
XDfKKabUiMUeZ3rKZvGOXQqTd5X9oxs1LxuAicdhkl0MxapOqZmTghX1yX0a/qHHTRGwli2C7Ssp
z5dzpFrcyMPsZFbJJwkP9L1JytY+tnr5w7oY2r4h8eTQsKK4qy+MXpZXFPk/MujX3FaV1dwundMc
4oTVuJVPzW0U6XfyAihbd0Qepz2YxKJ139K0Xm/6RJJvmTCLryyn1j8xEJDv6zKnRFTgK1iTdbb3
eID0q54XC8gK/l+mH6yyf1SBwgZMOVtBavUWABbd9IrWgZJAKwSanfElNadwp2J63mtkfV9to3EK
Q7NXWFf6OwK/fxBX7dymRUvvRGwUKkYX9vlcGngZQTF3o1oe9LtcJk2audFS8gmi7XZmn1kQ/5wO
AAI0gy5RNY8JTqhgY9szETNWt0ohPfWrWXxL7PobDT3YXGrIW3L367OZS+ibs5kFI25hnfUNPYHX
fbFGMUddIlCJWAO8T7uF2XuyYcHcRXsmlpHW7CNKZ8o+mdi67cFoRzz5CB6cOxTuBCi1c5fCxVmD
FN2dO1fThYxNFpdC3c0kt9hUETUJmGcTKS6DhA/ftSDESvBGXJKeUGu4vcGNzx0NoZlve3jatMzd
CWMdNWpAp6wPSzdmMhGMEsmNJHRqe8SdEc3dXxqTPYJK5Og71dk1Mu5BoKY7BRbKpghCcSSEE1Gq
93a272WhdlMtkXK1DzO3JFMxw+YutDbuROuehTFE9cklnwH7BFpsF8hizR9CybTdbpOC8y5hnscV
NRXbRfT+UbIpsl1GcpG2ifRbmrw9BBUXHh9JX0hNXbLo5dRdUtchOdHZV3Q/ln2h76EKaAuTVvu8
2ifkUKX7NOQkJVdyV0COECkFOxpR+cJgw44BkfBgA0UnmIvPNdqv+V5v9mBvKYymsIuVPUAOoIkk
pqfWXo9ckgbQuglf4NK55VNGeb9jZe4Sy8jWVFtclig5n+DCW+RGBtkQQkzniAEdPjI+bkOo2VSu
bmeA4XUHw+16oX4lA8+FKqhsWvB5YvZP3N7eJ4kLZiLShBTSsgik7jBL7vtyP5Y0+/YUmqAm2jrD
lrtWFo+iFbSIx9Ki6kNC597hBpkRlbdPR6FO3jeEBBlClcSPOCz3VuaihQ90Eo8TUt12coftceZz
VHkmEMt4VkLtJowTCR869gnbBRqCUv4maBjCgxPPVMhcdx3LVUbXAls0urLCNQtjuzvVQsOmNXVt
Zw8ijUpzqe9zfa8ve5J6+37fEmjKFZPPlU83pJ24U47sN5gvGOSdM76zHscz8ZMLAY051pyGrRms
dl/eFODUSXpRKCRcEXUp+1FKSuRBYTXRHBht7ZJjT1AXrK3kaC9C4XKsrSOsCDs9QTSYu9Pancrw
1Ckncg+a8jxO567ExsVE9z5PL+t0LtMLqgkSTC+jerE7oSYKVvWC6iYYIqEWg/SmsWFVI7Rs0kSW
Q2CFgbo9OiHJZEFRX8O2k5wrBcpQfZ1KAerq60ShG3U91de1FKB2Uy8FaMTLZJLf5Xb8nU2TEqCF
1Mw4oHWnx4EZB1orHnP9Em6PFJqQo4BvamvzzsqH+tNipfKucbrqriBfj4z3Jb0nSVe9gnep3q5G
/bHWwOWdS8y99WWILk59sfhivRgYCpwLd3/Jvjib1CKQN82TuPWPk1A/YWAS6sxgzq650YoMLjMo
zKDPrtMJOiyh3UGZXSdmEJnQi4TuaFzZRmBuktJrESs77ZQxUI1gHYN502IEmsXaPRjyvzRbF9Tk
AXEnvXXBDqHiiKiE4uqyhGc0hedcEQrbsw21OiH3+WwaJw0XFeapTUV1WsnWkI4Z1ATtaAxHcsWS
j0wEo20velhZfDE2NRxqQLws2zVf13wGxH99d/uJrxv8g8J618Jlz+b9tR1lltfRSNUBa5NpSXvg
E8dxMuRLSvrbphh8CHmIjJSIaSEhgpyiQmgO/TUkfcOvND+ehEBFSNAiEj8DWCgLmb3Xlt7SeBoB
03tT83TNA3j3p7ocshfR6mAA/WX1LdNvkoPBgHR9IPG7hKFqMCl/SGJackJx/ZdooCA8I71xNOMT
E0OlnjretEqwmtUGBEypHFGtHAHLZ/0x6Y+Rc4hJwubl0JOFrtQfauWwsLTOD1PooyX0c5a4mh/x
QiqhMPYhL6JO9ozeI0oI2GRC/rqHDF4IL0vzGPD5U0Pno5VFMa9oVTDp25PzAOo9tt8tXmy7/5cr
VE13aG6YBsNfYoHy8mJUL3VeAKdlhDlUGTPS5fieGbv4Pmw1d5ym4kCCQMw0si27WGC4KnWK9ixZ
dxEl8DBk9ZVr6x0m+cq35fw4MVftZ2PEMhVOF/3I+OY/DzlN8J1lPTvWczY8FwO/5nmNnpvhWYme
tU0kbAEX3fiiH6X8o6k/DetHrX2ydaFQf7L4OnxE8fLonPL4Ll0eu/wxXx5BxFr6A+o6DLQPcfSQ
Rg/2es+siVHeW5ts60M8CaXTB02/67IPhn5XaWTPgBGuq4JE48S077NFIoiiCr+nZlI+kip4aBnu
vqU9QPNn6NNdzqDVh1+fQT9xLtJaooTpwMbA5/KaQiKPHdjKUFS8SutGr3FrbQ9LTppLldNmqSYI
EvOiPsm1SV5lbyjnpkk/tQ7LRSJUtP3EhVFWADd2ZCKR25Klz4vjMCxG/tcxT+gRwApvVU3xjBCC
eFqJbL6qkO+GfOUK7GTnwpjlu+2POr69siA6kpkaO5hqbVJDJHpWlp3Y98s8G1c9u+A8TJ/ILzfO
RHL990Oi7EsRlb42ytWoTtx+yI+lOx6d2l6yH+yBVNJ8bFnR4MvZA209GF1dPLbgM9653W5brJcH
uGOz/cIfqGkOZc5XLpwVS0FoUaPbKQrYXEvKr02jJN48xMUN1PBx1tP4POFJPJgFydZnVYVET6XB
MebuhoE0d+H02WnjOnkrI+xuzAG/J0SOkwWAKeN4ZHbVyodo9qE2yuCwIn1XFBUEViLhQSqmfzCP
BOFDE7GlAD7kXv/DdkJmgkex9GoIgYQ8git8oiOem5c4I9iOIq6+bywCw4Ff7LCJ43BiXILMyKTy
cXykvm3ShFg61WcqYXGV2lcTLg5WXD7HTs591bhQbeoP+Adds2selXD+ltcLWWpiFEAPwSpNS8nI
9ARqg07K/a+PZvVt6YJnaOIr00wqj8prQ2alrL3dm3XBcpGJrNDKPzNCndC6ivYlqzpDa7H8a83H
YSxroOZrd11FlePHWsnCPs+Jk5gd5cpzW5IzbpnvSY6xGVu+DADmtnCWR0WnV2pECnFZNEDi6yFv
4us6b6x3dvCm9nqxZssKViruWsw3kHgqFnP/ZShWyhzEVGaVu3pW9AcCAFbtR+IYxX2qQc61yiQL
6kS6HapvgHGzy/aAbbO4ItFIOZiTPd42/Y9sLhlZ6oxgnhUQrjQtQ65n7WKQGT+pe0sgWzHA0Jth
uMGqEnmfaz201hUoD4O527hRpCqfIDnLJFvY0KbpOH9d4JDa4+AqOVjWFcDVfVoAlcQNyqox738w
NjJ53Vgrbr3E6nXRQQAlG20zmWuNjfNvYoK/sJLkgXlVv6qW+67ILr00VqdYTeYnsodcRmSsx2LK
PkmGdJt00fiwNY3G8Ae4/e69PsVbFwCIGArWlm4A4MD/8PqGZEd6JEFj3ymkmbaupQk5mxJoS9wz
W6Gi9RbdGyVP1r1Z8pbCXyVPIwuBxHFFyOr9KDsUwMJY7bmr7WfZATdRkR1oNiOVOnZ7WIEsroe4
Y/7noFkHe8WofTDTo2UdIvngWAfi+yTrgEi/TLJjChYBpuU+tw+otA81iTLyobXpURwm+cAZhqyO
OdmD0x0YLJK6AyTlIT84ji9tUlU/Dv1xFGJIatg0xj5yVk81PVpKqOs97F1L5PXsvbEPumOzEFkw
yw70o/4xjrLispKpXY1+s6msfAScoeF3mV63PZoQksglx55zFScG6Ra23v2xHMA2B++c8sabfQ3l
a/yG+LDBJQkH4stTpdKiRYoWhwHQJtDlQMPuLQtZTSCg2E0QymLLgJkuUgJ2DdmmesS74hXY+Fqi
l4K6DRo2CPmJyh9Zm20wtsHCXiEO5lZsGiSoV3EQ65dhuKRUxGlKD5eFr3OhnKHO5VxCoV3OuPGW
+i/JNXYWEsROKB1FvRQtxenPkqmuHE1F1Eupmk6bqJYqBDWJqmlXCA3FgaqpFIqSaU8afO3XFrkb
fmlx4T3IySFvDvZ8MOfDaggRDT/X7CKP6nyUNznNyTKOFo/NyWhA89O+pVx+yihZbkqHM2IxmlMS
ukj9eYwufXQxa6E2uuCMrtdLucm2LzhxTJuLvNBcBKp9GdmzFEFfBG0RgK6vi6CaAkJvs8lNgFFO
QTIFeQHgLogpeMK2HwN7JNAmcIzAZuSbkyHRL11uaGRATuQDX5SY8Y5LO1wiXTz2BGHxdS6kWDzt
i2adp+Vs8E4vZ0a5qKyP/y4XUytGFI2pGFMrJj+FonEUHikX/1kxnnpRK/67Yrz+u1z83xXjv8vF
3eRr5JdtFWPKxQVOra1cnIFubv4uF/9ZMaZcrEDjrv+qGJs/qxi364mmOuViJAFF1ETRmHIxO8d0
KxqzbWyiFxXjlR2lfTE2JSvmx0CxL2jgbV98+WvHu85bDuer2NwNhJfZ71ikNlbWi8UMp5gFwt8x
GWh2nNeWTJgaRY9bst41RZxBM7XU+7IgVy2ea+sMRTK9pkVFsHYW11x7ZiDvKl31QeRMYQvTb+iX
aTDqa1iq2lJ1IJxniGNzflM61H5gBUXeoLB2MOkceZ1hEnQTg+Ttq6hlNoYrcuQQsUNbXj9b0kwN
DMx+4DD2U2chRYI1Gj1ZAk0lj1W1NwspflotrNg5g6Pv0Bc0603TjHq6IZx95BLhkHvtC6eK2zZp
38FaHPd/ajH3qIxc4jnr56hgcNUNZ1dq3Q6vx0LjR8jKPGdTvHgTRIrFs3Uv1L0S/LrkOZtCTCvQ
yUs/J8aWBNTBx3WHFsVvBwCdvroJk8g8+Dlzh4pfOr7NzWZT6/jG4EeqPzo+QLVM9QvVN0mQFLVW
u8QU4OPAQVHlx7HPmi6NfWa189hvTG/l2o9lZ/WSXoiGp7KpibzUdCPZzZlPHtxEdisGgTeFLKJt
fMJCBYT0TshgNQqDzgQ4CeTSVbZH4HqIZAlUOS5IEQhoY+r1aPJMAjBqr069BzwtALA1x7NVT3G8
JQMd50+ZP2T+DEh7U9/6qKXhvggNi99tjzS4FcNPiRsz/GLxZ8PPFvFF8m9FogMOO9rXGiGl8ZfU
XxsfvxkCGjDaHupteM/eongTW5bBqypPGzxSIBEUt8bCUOqmihuj2g0HV6qE0o+EVPQORQKhljiU
fk+mD5airtkr4569CVpNISiDKGzdFEssySOLC7UZjaE7b+pbvNUe3rCZODHdg/co6eTBCGE4iCIf
xaWfRH7KwbKJ5OOy9HH2DJva0mdYcWJtrvjL4DsKaHZfUohi82PV1wef6AJ706IyJXpllT5yNknE
BPG/4AjZVJqUJrzaBMbt0Zu7TiNvYoVQeGnvlZFX4wM33cR0M46SQSjZhFvCsvc8SvZ+oGq/CIGj
RPO412WhnIQjc9/ixd4EYjhp3URzpckFa5Q7ROF6qEtBRQs1kyepYPc9hzkKx7NUT3a8mYPE8UaO
Ew6J1h84NjhawDxzefBBnQBA5UpZtb5u+O3yl+rFR8DKJsPPOXw4cBaheJPEtqrxndlXiTVqfLnx
59RfGn/kGEmZR/cHG9qTx5XWZgrP9kxyQAevrPAow7UUkpkL4fpkudLgsieNatcZXJDzDJUiQJr0
yJBE9Gu3r5b3TPRvuj5cpXAL6RYXKY0txCtzSLoUQIQXRv6Y4DlZuOAudRwR9STPIG8I9+yb7LL9
cdI4f31FmW3urjAFfFjVatjZHSt6Y4qemq4Jg1EFYZ8TbPGsi4n13kwItTUkfRdLFjtwu2yPMx/1
ohHR2ObLh7TViZiP4usNrGvEQ3Sq2INBMzt1UWy5Q9fbV4YpfbIzdbgdnLS813JBVlkffr0+/InD
0VYsMUTIPAzFQlaJL9eHThtGeUpU485UY/LCLYVbrBZOvmmYj4n4bvsjFRc4nDaU6ac4Po/jqdJP
diFEgkaiHkeRTnK0+qOZC1nOoRwOEQS94ZBBijSELMJP4qNVY/o+EpjtaazEEgKvhOz1ZK6n1T7p
62nKz2jIz+NwljUhJ7o0zcWKLlUjNDiXorl0jlBeBskcpGXQMVFWe9EchFMgmUJZfp1sivLrdrwO
s2s7a2PylSwJet+sMiyB92MPcVGqz2F0jmKhXD8N42kaT1Zxcgq2XMeBAWac+8ley492f2R/aDpA
j4QqzHmNEMFatiFk8vLiozQLVeZRSU6FeSQEHHcWmvMzuT8jL9A+TcOZVNNhOK+aUM2gcUOUwEVf
L3JzSnGTXooSp+kFxXOAkjKQRFTGO7sEAMRvNtSQALH2csdmPOnNeKCylFNY5wRgFYVE42iUMhYp
hX4Th6TWj1Wt3c+dVDEJC4qBJdCTSU15JQWVtPmJ8BdAUFpEtlKu1p2vldSFqwHH+gT1xp2x390M
kXoqDat7YCC+f+gIUh20rr8215IrVkKxFb/dobLW6qPd5F466N/7NnmqTCd6gBDaQpAStaKwp2yS
fK+Kcfxa0mJaTDAfMz4SQXKQrkgkU75mOeMNOhe1flKb25oRqt06thJmBxJrE2ku95mhtw+cpibr
7umpsvpHuF/dHlPHuAPBjhksbkzwhlp/vRplvUvK1fhih9V1rD3B2SAQbR2GU5OT72VPlm+p7AmH
UjNuAe1P+1ZJPhJmZwUYzShLt4wD1xJOZrJuF1APNH4m+amN1RMjkCaI8gLX8FLhfqpj87MqYamI
Fu1mkUflPMTyfLs9pA2s9JpKl2vrIRyyjMGxoS3P8bLI912jfOT9mU7LWJB3mxj0GTrlouvmPVGK
BGjWHQMVpq2LRL6KmmMrup9DcdImqBfRkLT37Y9xYSzGxqd6uz1ISxSetF06NetuIMD3TIFM/1ib
Z1bA+nPVh/VpMWabXlyUfF4q+aNcF/l1H883gGFrLqkTQ3+URAiiAjkhjy04cIusnpAKWpg10Evi
kKR27pIqgEF1qsrrIiRO0grxe9V6ZT5Tv/pOHED5ba7I0U71iAEmI3BsOk6/vgT+ZIdM6UWQhGWm
CMRs4MsrYG+NxIsbHQijiJmBpGcAOVyZQrfhdz2XsvJtXTGe11Jq4MaQ5PuUxWPOgJALaEqid+T4
iR1HOOrvkFJQuiaHaaSQcv7PQy++xUlKUiNj8r4WJvd5pViflQznZCURpAMT0bmzpfb7VNtBZDw6
+VO4PFn5U0rW5aam/6iZjHIJdRPpPX5RPWcVaWGfSPHTlOdx/tRvaudP3M1yLpJTV11bY9Xed4Zz
++v3TRF3hhfbHgeCHgOg3DYsWhWvvfHcuoZ6ctphp5szuV+h9KSP0494hQ1KWNIQJMltBRnbzxxz
2tWD8h6Ol/nD188Ae6dDYR5nKkxTBuJefnJTQ2SIsWCOG2XppjXj0SNFzPRHQ5k+2eANyQVi9Ckb
FU9v5xychEURVhlPQ3rb1jb0oJYYJUWvXIac8O33CnSjhaHfOIm/anYX3dYpHvNIbmTieyxI9iXj
V60MBtUwrIupavMnY9JMGEHqVd3wgcQW/gIA+v2HyJI+O4BuWPKwdU7Voidgwvge4mXcrSaIXwkG
X6Z017rZc5/Uaha2VasdjJBw1LYI79c+1T4O6nIopFL+pthfbZkAhM4mnrsRD33VLJciNy3ypdSC
OD/olEuWPNL1iR+d6I4M35wtHllGapYyjt6WN85AA70kZGI3mgNQDcOcAjmZi8tCRqOuFt+JN5gf
uiJpfNgCNRHBXFl1W4puFS4EhFUQ9AMEJCISOD5rQ71+q/Tq89gDjU0gpLDMjCn1DYSGt8IBSvZ1
vRskugq7NC+BmTKqOdTLZzOZKgwvVPJmnAC0O7ZF0PZgKmp6lU0A3LZj9f98m/8n+l7d/nlUdv/6
X77/VtVLm0Rx/+rbf/nfq+svxffuf8W/+vtvvfw3/9rf/9+H335U7W/Bvffwy795/WXsvzev/8qL
380z+OsZ7r/0X15845Z90i93w3eGcr53Q95vz4PXIv7m/+8Pf/u+/ZaHpf7+z9+/gRbvxW+LgAj/
/tePRAwAnt3/OrHF7//rh+Ld+Ofvu7b60idf3vyL71+6nn/s/ENXTcdw8KfrhkEh8fffpu/bT7R/
6EQKcL2Et0e0gMlls6zaPv7n77r5D0PDje+wjoBeaQgLZVcN24/UfzDCRG1A5vpti/P293+/8hef
4n8+1d9IDLqt4FV1PJvXy5b/R9iZ7TaObNv2i4jLvnklKVmSLfdN2i+Em8wgGex7xtefwTz3ocp5
UAls7AKqEk5LDEasWGvOMWlnOpic+ctsw0OV+a14nYS3qMlbEiwK5a6eECnnft3sa5WRfot7iMDU
pjwC+HCjxclhFfpzc1JkZ0G1z34EjY5yxqQrA3T4rk4D4y+mrT9/PyzmJC/Yv0eHLgqzf29QUz1K
MelotZMVWde6XtAaXiktxKdM3DHq8yrZSQPScQIJYzcW6UdBWLlrtcfJDebYLs1DnWd3k/uXM+8P
+TnnHaJmE9TFJn77g1NBRQOwTIPWPo+mE9WDHZtLejYIngRZ5x3rsfAo4Q0V8Q1/KDUOOx97FTOh
DGM0MG3fQ38EyOWt6NuLfigasq+mvzAG/tfL/M8Tht8SqzfuPuIycKY436YOiYm7Ta9cEdm24HJd
l36k0iSPMqUBiGFuXh1xPD/1o3giDZY2PjbnHQC3m07z7Ptx0cQRszyBwb38WmaKSyGTazfXf+Si
lLEzuF3se7QgPCpf4GzOGKdZqYE0qKCUZsYaVoTDUI4Y3aH2ExIESao+9OPKBLB39Lsl/sklztwX
GfGvJQTd3WJV4thrFMccmT1t9umCjEwvVlBnb+elMkKJQ7NsveU8EszNi+IeLU/6GBcbEn4ZcAcO
7YVqxW/lExayX1fGn5afXSbOQiq87RzERFwMLX2LES5uEJzC7oUjtGQ/Lo15Q9hSqxE/mzdLGlsi
a0PK52En+/GQjGWFMWa7uzb1qfRINk8nrbtu+KOnkdjiHLX+oZ1teewFEyqjHdf9MJAgrVnmlTsN
sbeZnRGIlvvMBn+uSbJuJ242gdSfjUKvYyZEiAlJD+JTmx2pkmsfiTk4wbWnD0ftdiL18gOHEWex
vf70CSWjklL4oe1sjFfKQoax1XPq1FcSUzuh8MVf/azbmvm+poiMwBK23XYB3f/7leyWMU9Llxwo
EHcmvuOrwhnsi9H2TpwrivZXXvElFCa3noXmTLJ81TPmDKQGf/Nc/cFk2ZY3GnK8BXDa+N+3ITiI
A4+MlRQJCVMOnW04LMsAfQlNNaLViOTdztvF2o+zouGYJs9ahkhuDuo0NlzCps2AhO08m210kM1y
vdavPmKOU1lsjcrR+6XNiBkFstEUtfCurPPHViGsnGdOcA9For62NFfmdIqdHDq1m5sX2tz9hcby
ByiWT+noNMU5Dkz+8X1Wyz5EnbX4CSmHzMBHyoFL7X52lRX7qU3H04oYDZCaKpnuTWZb0IArBJDd
DAw1Ee//ONv+/wnyzxODHeLP5+94gWNht6KFgaXh38+/qtPRlxq5gdb84lJxXVij5Yeur87eUuBX
Y9CArPrVxbV88Dy2OgMrfUyLP93NvJavueF8jkkJiUtbwnXViCQdi+yg1iq9YfFEfT92h7ks0KGS
fPHMAvwcO61ntJSjPEtWaHMgUkgZvU37iRI1oyWkXbb2Ur9+IXZh55jEpSoc8bws/p3Df4b2WPzw
vfQuM0lb7ea6I7Sw+LX6ckX4YnGBbtazy4y0UwN9rMKI/Q6Zd9eF/WAzWKWLsxu56SXtEgkukqc2
R9qZq+a1HrBAcrOlYS5R5NbTIg7NMn0YSxZcFOqBv0qe6rUl/53b3nHJHAfCRz5i/2sQZqEuQy5L
drk5uFfNJMyzvnbrMceylk/TZ25UWyJogQCWvZS0nJmT2UF+oVvZAaN+f+mP7aPXdN1jEkx0NRA+
MCTTq9Q7QA1AyqEW0qTFdMqBwyRiME5ln07ACzvFarm1h80wq9pxlzeO/jybmRe7hX3baDNIt9I0
nyTneuwRnSldf9w1IwrtzvbWyLZWIjPrpdmXGUrnpBj9SLbA/9s5eS1mOtO00hHNe4yHa8TJAZRK
7rGD1zAdW+bjoD1o0Kluhk59FHzr+0Inh72tDABnGZfH5tMfZ+3J9fJLU6EuAQPxgot1CDcgwwY+
P/w2xbPNPA2VcePrA5f9xD7Lhs490I5sHwx8KjG5DDQ56QgG6hmNE4MqfS7xO1AxCSrwCQRmm7hH
jhlswkTBNQri9dKU8TyWRpg5LUK9gfvJnH4Fbtk/LbV1X3POAv/3xeWiU3sbJCredmJKTsFy129f
mt86L1ySXoTTy/3ETyQi8WeR6D2kv4GQpK4fzkbd3y7GXEe+VDUAPMVXSntlMA094qOLnT8vDHyk
xvcq8EpAuEIFRXC9Bc80lZqOtTLTQ1NB+rO9hBM3PfFeXg6koli8/uGUCgxx3vxLEJZTwvm6MEuS
6bFO/7TaxCR5Tm05kX4LjpaQSDH7JJYyYKpdwMvHdab0ywWZUfbko3QeMqYvIKxRQHpkIxQlsBqN
XBav1dBdqEGPlOi6h5QPzFdr3E9dG1xUgnQ3JwELBA83phfgXbRd+0v26ZHLJLquero3AgwLmucf
JZie24lE7jDIkVZCA8wJRc2mn4597STpDdm6AzX4//tWDP9zK/vDPLptrNyJ4fEEDvlYlNL/EsF4
9UyOB2ie0G4/kFF9Waln3REpfUPlV8TCdPuLZKOmaYVfhxNwKCAURHSqsYiL5ongmfRE4oWKx4bg
ef9vGh3z++WcX4+qHAiaH1CZ/3HQOiT9ZLNVauFQEtWqWICRMAmNda0536UxaLjzxom98ctAO+pb
LuLaPJl2p36UwnxUA12/qht+1giNacEZ46sPHDeEkz4dWid4ICx2Pf7lG/0/agPH56xyuEvo1F7f
601ybKrVHLRQuEi/cGKSthM05D5mtyaj2CeXldJ57qPMhyTOVj/AYDyoyE+b7C8Tiv+rQHd5aIBu
0KP/id2A+2LUbOxaOPc6UVQEH0ZzujhhZ6SvHYThuGscxsVJwChoqurI9MA90GiDQIsWq1F53Prz
RWdAOrdSQsx06y3JoQH+9zf2u1r6Vk3BbzFMlFjbMvS+fWMdOq2B0CqNyqUbCUvtWV/KXOJuHJGP
WHUf23aL4VB391Mg3gf67GVLLWIzmNVF/Z7k9kD4WT8BEvBufl/IXF4VJHWuSXlqW6FWZnuTtzX2
eq2LWUBP0gXBMvnVebDbDhHE3777/3Plwt3nM+Hmwlb+rUQs3dpRme2LqNZ9QkCXZIFIaJ5zzE47
Ukv6PXOidOcRksKMhkikwme+3Ro/G8B2WkHNpfGzw2ruvQtyhkakXO27mCD+twmxYom9pFe2O378
96P4g9G1vW+oKUGSmxuP7fvk3XXSrl9ai8tSM3sw/UibCtbhbLdXremtBHDabMaOZN4s0CYYqXVk
Y6rC1hfFXzqDv73V31YFN0sdjgCdA/jn3669S1FpKwYBEZljoV8AafdDzUdYBSVgUi2Wl5W75Dhk
DVOQxYj0am5usy5lfOIxC/BSJ66CYnjQe/+TU314zILlRRU1wm+zyx9Sp73vUYI0BrruOmOVO+aw
g8nQH4emPuRZona+B/BKBkQCz63E0w3+UqALr0ejijvfLg740MMmmIf3JRUazjZhX1eaNI+zr34V
Uhjo2CpcLPjoRvK2dJdGvlt4uyoYbvtMn2ibaw0SYCJFR8a1dTN2JwFx6khMK53XpTT36VDgaixA
/BT1pSibz7nlyOll7dz1CxAyfYzqoJFPngiOhbU8djRfrpYABrdhre+NSS7Mf68Qa/OUf3ss2B0d
bh30JIBUfrtvlHNTW2avtBC5IN39ogrHxegvSQQeQg+/7I4t50o09rDrPGajWTX/shVKhgCDfGGq
XSk0K1ajU1/OlrnrqT84FrEOOeWO7O3ITuxXb1xuaFpy4wQZvBususYrOLDyAUrthgp9bou4fQ9c
V5H1bcwErE+yqc6jTBp2M+0v2+gfyCZeCj8AVIi4c8Nefu9RJx2q1UxHaOVNzD9ETjSzKfRbXfR3
HRczuA56HQ2be3IKdG+32KOM69SVZ0nhXbOxhjLJK6xuRnLCxUYw7ZuQ+fRAdMyhUIMZVrV1rZUE
XtRpOnAfwPyRLzVF6oQGYlpqFdEdIQ7IqdJjv0kFCVl80aYK1ej83Auz/cso77cr/d8P2bZcn+CY
jZDGdevb/SbwGk3mNfkBSkvncJAW4dpldw+NBZ50k9125c/Kb6ZjPmEx9omUjiYqpaOtrcWzMHN2
bvXaGmlwmzKaugT858azNCemnxakyTR71IAN7OHsJqe5d90oUc5yu07UXt6KtkaO+nxB5oRB6w3j
oJO2u7pM9NuVA+1souAwZwX9NbPMcMYHCqGtM24GW8AAQPlKVudT3aP1RrEAw/NBAOmPagvKe5fM
MSmm1W4AfJGgPwrHWohI6f5R64qrQC+cKwnsg4kiDhBSGTmoJ/1vd9ntOPv+5XJPB5JiU9sYv7/8
f+iO/ZQ4PJIwQRIofJWZQSErGp8gT8clZJSCS9NmpCrEHXKoTQS9M2/mE/cP1srS/+/X+Y/QBhw9
mJh5yHQyPK6z9r/rv3LtdLNredJrLbK71k/3zCGioulh2GiCFkA/HwzTvB4c7tpNksYp1Szpcz9L
7Pt/6XT+kYfx+5dh0TFFJvTE+o6nGjU1DcWYUqVstfPakzpd8abtiUrgNE8JXVV9EBLXR4yhubhR
NiHDn7YQBLdSD7qx3fS0RLAOx1O5cPd30rTf67lRhvrSbhm0Oq+X279XPeIbDQ/ITsuzKJdcXv/7
e/1DJc9H2drKhm8RnOv9bp//U1wO/8uQ06qTwNGNZbzqwbyXcOcQIspXDkyZBeKmE+1z0MwmGKaB
BK1xeiTem7YgtapjV9qlnaTPVdcFp8Yg0bhLc4IqXfuUl7keykE4e4q7YF9UmDGDigQnbwvdSogO
+ctn2U7abwt267PTYEKgGFCo/XuNBHqijfXIZwlglwfVYRhGEPIulEAa/rcO45dXJ4n0QcdSlOo+
WTUeil16cLXLOZfsmzofDpNG/zfotnVuOdqpTdMk9vMVPnxvPk9sqdpQmXvNqLjaa92vpfCtV0sc
/vujGH8eX6hUdJ+7xPYG0jn79llav5C1HLFf+CT2piFIEvxdtJCu2gzymNHiTSZr1r60auCK2ejW
F145fekTUo+sWAk+T4pfwdQmV9KCM9/JpoGqW5woUIuGdKzGPAyWcRHMgTaEVjoMV+Ji0p3pyl2X
LyKkm/0gxpb+Z0Or1oJ/vMfj8ZlBkmQM37DVzW0b9k07h1UxB5e6GMkXcBuSwwdO1AxGC9NyNT6v
ax+TS2adzOmhTyQ66QUEpFeB9Jtn6222ewMyGCldVabQJxXvrpUXYdDxC2Ski0eJ3ENpJmiBgJij
u+bYtd3nBZFC2JTNyVT0rts2wdYsxiMhmR9WSy5qVTCfpttH+JB9XooB+zpdhoxB487p6DAvZXoK
Cg+YRPqYqp4uCF2fuAjM557M1zhNSi/OnAEpjKbfOwXYlbIT56EqwcunkLeDLXqlCNQd/OIztw9x
VXXrea24GI2DJCWv5RcvnISGFX2pSfrnqUJZ4q+23HWS+qOepHHUszq9F+6JKgWZdnY5NUF2PZXs
rTA5H7QFZKS95DcTTZtjvTH5PVCwYasjFbSlbVxmGCF2Wsb3GYk+8fZOMQRXa2e5B00RJYD35tKb
lXE5V13omkV7SrWGGLDWN0PbwuU/+ylWTquFpBgsJ+Hb2sViOoLnOJeff1nOf5AHDJYzfBmdEE6a
0YAo/v1qLtNC7Dnszch17fffPhyExD86z7OOnOxNaHwiI1tPUy6ti4QaJiq8Srsq1p6oNal4XPk2
ZtA5h9FvrVtzcg2JvYNwJGRB7kt/RQmZH2bulwiqwHzPkO0j268+e9jphjNE/jBpkZ27PlDSziPO
bbhOZdMjlcovXfWDdF/JyCdiz3ozhhLhVuGVB3swrzMv0w/m0l3/huRqgaMu8KZUYAuvTGs4Y7cf
czs56U4tTmn5kw1Fwtta0LvA7acybgh3TNqj56fJyZ43QgixN3tYDND1K828yfPWulkCYgHTAUy5
voYZiudrY+OFAwb9EJVzvSgbPJa2tEfptHfYv971flkvhI2HjmC6Y0kQb1gYuAF6aHztjCm9WQXe
uIAWrSDAHFp1tTi0V+ngkOIT93zCZEIzafYE/NmtlGFBQyCWgZoOmSHAiddnmZtrqDqJgZ7I1kAg
YFkHnTjyxNN3qrNnrgKNw7XQmTBfe/eGD6SbeJFqX+oOFEWiTZwmSC6Xzk2OM8XmbyZa45vjJfQJ
Qd+Y+Bq35JIoijBtRfWXFofl/xE4yrpzfk8kTQvwGNkB/153XiuGVeasJ1imMHe6ozE6xIsbL8Cl
COns4Q+q9TMl0jP2dSjttivkLssMCpzSe2YqpCILumToB+PRmpHlaDNOWZV+mGiwoiYzPj1r4rvT
xDuZ5VvIOWu8BsSe95rayZqiuUu1ODBrPcqH9tYAuu6k7leVLHdpIp6aipmbGm/b0ceaU0AgnJYd
5igj6pTa5Vb64jL+j5JXjfkjToWWOYhj7N2ApU8dMYQQKS+0lacglk6LVrveN4VBnsCsfRGzo+9c
xaZBTM9cwFnV9YoCKteJh+/7Q+GRbjamUxc2rnNnmkGYZOj6+vJh9qqRZEt++cFVVDnEgJTzY50E
P038fiFAf/hJCc2i3HU+vZXU2MHNQ4a3TOhsfB4WJrhSWR9WE4+sSviufD1cKtqWOxVljhNmPVPp
pn4gFGynFUkZGl6CpHrJtu9Sf28G0Asj1NFQS4dL/zGj9QZbjZYO7CasszDXGmWR49OkMbp/Zt0d
IN9uJgHDsl/7sol7o12OxLRFgwFMYqn7nNQT/W0tEISLVoV6i067dR46FgfICLw6mAIjRB07Gjw0
Nsl4rChod7lT6zRRHaTl3nULdDerhImuVZJjlIs3mrJYVLSz5rccUg1fDrdrrLHcgqkOTuNMmTGt
tI4L2NoWI9i5mspQceTHRqP9YAd6XUvsCYDF7GiAAIwKsA/lCrZkgMwB7POGK8J1btcohgn8CzXc
o3lWyFhmJD7UWnqTmto7FdolEeLxmPJj3IAf4TQwdLU6iQKPgd7UE5ChleFajceyly6nJ9SSSRSv
YvIeVCNhGWUfpAHfFhuwp6fzLINfdk9kiydfA59Pmxj7LuiLOC8lmWWe9ZT0c4aCEkGSJtqvGfRW
2LPduWkKfAP5Ac0bphPFi26lh7wEwqDpE7lvdWNGo0vYS/5u5BouIT4qrHyiorTpp5tPB7mkLb1v
/o1RnK08qCO6uTKsLBkwH5G/5q7mC7arp9yIek+cQTnKcFxbSG2Wm8NjFzek+r4Hqn7IEpwI3rSo
sOexWz3LgW9+ihzvbsls/hZKlmjBpLqXS3JKSL2GoOszIFPWl9k4e3/poF6aAEUyU0XejF7HqPPL
tG/tSO/eUrJH1cA1xCuSW2k595hBgbz6l1JvSZgXRk1KnyP3MIXrUNkHkROsZpgQM9tSpZvkWUVB
oQ7e7Hwobj9cL0eyujxFQOtI1PGNYk+MfWpB8CcBqYLJq2qRBcD3ppVVDTRIS26ndfa2GIwU1uzx
9+vKE0zxJfiRl+aILVwHqAVvEgZzXuVs+hVs+FIPeDsGWWYiHhI2N7k32+GRl4eICil2Xt9w20fG
jnBJYMnnYWhFdyPa4b2hPRt3y89NqYqth2oNkcKnQlHLss6a23rwvxyrKqMVt+xO4BN1rXKM61yv
2E20sHOwcbYLj6W8d+mERy1xeRovZcDncajUopQBeijvnHXUw7qCNJfqv2SDn7zJitcy5a9dMrVP
5UDbWuLyFkF2Mcl8l1TyztIz4vEaLtJ0hEOhFHokBeDowIW7pKKvjwBu+TDJ8o4Wk3fYrF88lwCq
snvHwN6GmfViaP372BNpR1VOwTh9iYYdqzfX64rdqqjpbSaSB43g5cKf7J9Og79Em0gyKdkwhXzQ
G+PkVelDUIiH1rds0uXY5f2lJ1EgwPCuNV/I6oiz7p8rYDGTj9i4VdS0DGauTD27ajf3vO7xreeK
9OoELHpvaM9tYzn0V2uKX1+7g0Z/WGe223L1yvjc1BoLV/cVPwp5e4vFJMlZ4nlGqjYdMJuWKI/U
5RyS2IYVpoWCxoIx9aFW8brSYh+iZIjrsiYbumSH33sBPXimKtDY4DZyOtQXthR3rrzV6hn1kVZ5
caGKh6bX4J+UE7LApI0150YbHRl3ZD+jQao+0nytQpPJSbx23q72l89GdgfGa4yUJwJz1MhiM/L2
VvMJS/NZsrpVQpea6JoIcBhlHmsrKzX35odEDo8ElzDiSRrunY0fEWm9RG5tfRImeYkkZb+4E8oZ
h9yJzH9pxiBAyEr3Lx01bGhDFfqr9VBV5g8UM1acMC+Oqna+bGzJ4VLvV6xkoZuyZjq3jiB/Jtio
rTmeJros/hLsrGnfmKINnZmPl3qCKCRuiJK48VAQXhz19ovWAWHpTPlVLguTwIzNNFHRrE/oLEym
/OSbz6ff/8ffZfaFtVOKEmXrWZsBUzXglNtl/5FK+tP1WxlBb6XIN9bdwnA4pEr/nBqBmGrGZZpa
YpvvrcAjFMrybAzpK+FOIKDU1vQa41zwq2/606wnj9A7EF9xK3c09oJC56FWg39tlFhYVRcvTs/s
Lr3xEv210zF0OF7P4HFyXiW57LTX8tgD88lh1bygCf1hrAgsmHYn3IQJ/NNNfFPje12lebTgmyOk
qgc3ZbO4h5oqJ1BAc9w01oKFxMeguHHMlvVsiAqoOZ78KgiHQalwsvN7GzJtkr0UpRXbybNf6m/d
BnwwRDrzQ8xXePI8SCzn0m/ebbxVWt0xJ2HqPAX9jzqhxQZD7lTYC7GVqoz6kl21GRjpj631MpTr
G5rsDBGp+DF34nFdOfztCmH6yIutJ2bPObfwuDrEm4aODtZNy1DLSbTtbBEqTyt33CUuPFESn7Wi
oemialS/XNmRrmKq0Gy4NLp4aHI3t6PWRZukzPZykTO0AAc9U58Rh06CfZgv9M8oh+hT83bnqqBC
o0RYreCra9pXPViGPVF1vY+goVCEe3qOuMnHmmoOkOluKO7LqUsApGlfW/BXyNR3ighfmDhkLr2p
dzC26Q9ytFADdO9q5pwsCoIi7I610esYezL/qRmQyfD6obWY3/0ZnsQE3Hhv0e2ewdtKWcSZezNm
4qEfgNbVK2zueU5jYfdIBrYgm4Earnbzh2Hu16gcfzaw5q6nIP0yEe72vH+JYV/oJrsZS+CFnCj2
Noe5tcYSlljIjVTv4gSDWskiBapa+GT60CBjnWZG8CICELAOQFV95RlynX1ejPVcFSStBgQvlqXu
x0Db+zBouuMQICNozeJ9DmicGXziqcypquhe0epyWDgcEmZeBCGi8Z4repPk2JjgnWEQAi2o75nn
4CxVhIYYi2tEWWlwTGX5cQRavPfy/N7oi1cPggQ/S3ussDWkbdXFGVVl6AiPuAuiRS9E8yVwr9FI
lPfGZC67QH3aYKQt6Ap7q+wjbBnIJGCB8CoLBNWjFVV6M4cKdnM0Lwt7OwmaawPRbnXieUipXxpP
YK+yun1FA2fvZexobOhoQo0lsmr7raRpRUyOjfoMjGOSEWw76FVUVmKMjBXmqWncybYB/oGqb+c6
zqm3oPqJubDCBiP/ZJf60Qltkv3AEaRPpp5CMbDM0HIx3fXLL0NvC+457r5D9xBzaRx25fzWNGMB
ZZobpbZO+3JCTcnYOY/H6bMVaUpubbtx02ZFq5rm7CKruHUJDx+YMrcp7P2qnS6J5sIn5MPEWj6Y
Fom9XZlIGLpgjwk3P2iLFweQVI6OFOeJW2porg6NJEICQtfufiSKiFTGmHXUqxXUu5X+bzc/Me9W
zXoJXG5zgF5ACwtxbeT6M121k2uUHjuyopHjDZHupz/WvDzpRHtPJosuIxISf738LFsWfTVzNeCb
Dkf9c8ZIg8mtIvm7dh6rJfsa8jTl3hZc2TiunKy/ahaXip0oeiqf6mJWzRc3oZtGmj37TMccapGU
iN3wgz9YhaWUNrmsj2RT62GPIidyW1ZEjTJnTdofS5lo3N+dO1ekIrQ6jXQxrzkPoveP6FQir+xC
6QUP2hjM4WKwQbTuZUrQfTjOPfXIepkZxJLS5h1RnRNCFYiBce3KjsUdmiKeXZTIui/UYQnXxTrb
VXQM2c1SuZvcoaZ46OtHgDNdJGrvbckZM2ZDKMphB9A3PSfK2NXQcHG6lpwRk3v0S0KalCMm3pLm
qLWg5RpSF5hdvk+B64SyKt86YOwRHRHsVstykQ2lHomgjErH+JWndDMLmbV0udhuSX2iqbVPjNmg
gdb+6oc04yyQwBq7g856Mwpjr7AfshuUL9U8xwjWQF35RJ9WydpzMzsOG9s/mcSGD/1RYEziClgQ
DeBXtwKBN/Ex8C4m234bymDgPknhogzjY8QayMQnsdg1Bhnb6IAiPUtflLF86Qsi2mIgzx7beji1
m96JzUhUKy6nVfwcxIrXcvIPpVIWjz1/JQP14DoS1Pz4sLbd/QKKhtMxiUZnJeXA9FAs4s28ygVc
Velb3DaRwqVp98RlEj8Bk3pjQFKylAcdtoPABBVm9XD2KgMqP8i8bh5jLChhIDFrcSGLJ6spwn6R
+V6MA6Pf0FidX52nujBtciA2pItKh4zhgkAMcoGWi3Wau0PGbMVR5LcY/B5TQoNJY5XKjUDUds1M
nYk1Nj8XCpfSZATVqTSF/dwEwc+RpRW6XjdxgFp8rrJKDzw7ojf6mUaUsuewsxxcRsI9ICLzuI2b
WBRXxrBWwajJv9YaIzjb9hRWXYnpK3lBksfTtnLv2jEgyKrf7Yq6vgYq4iwE/ywrZ2mqByUAn2jQ
chkOq6HtRrrYsWUSV4rv6IkJJHpMM3hE/71EibN+5LK/Fb16Nqe8uBho8YcqZXhFHngZkkJ37VF+
0eIeOsb4ihfOSc5jCVy09PHzd17AjlA+BJAmKcsjd/uPagmLCm+65d5rM9Vtlt8wzaqjOuuhZa3D
NRw1xEsMyhgI0gg/zHbb79t2fBJbVLqAZ5ER7jkVgxfVHW3OlJe2bZDBpmjBDnhr4nSUyOWzklG/
eiiZJoHyXN8lwJpeFzAZ0kBGRVt+5IWWEVtDSO1GX9Am6+TbS0Xhkt23DT8ZGGwe4pjOrRHmXTBd
LVb+a7TTMXZbQOeeNsTBXJe4uJrzTBBGZK+4wymQxDb3N1Y/jxshPlUaEOg9g2zvtthpy3ufvD47
SS0hDwX0ReKj2tLYZZe6pfvajXccmG/J1pKQTp1x2XC4JNoYtltusJX/0VTvCpouugj1NjfJFhM/
hPNG7mKEtR+zxzSzLshqmglqmZD+ASMQM6WWT584ea+s9tJ25BwWdi2jbuypc8YLu8roSHpQbDTr
zKXqqdLXmfOlRlG0cSwofcxs2v65ED+begEsVwBnoWXCPdSyvXCYxXj5FkRjEPWSPrtiCUhlK1EL
pN6JDRIJrKAb6GWcENaXbaFZNxZiSSvUAipzrxtdO9pNeQOU6aNEnDkM4iuoGX3Yw50N7A89+Q5j
9p07tNHs9i3k43BK57ca0wbpHO1Kr6AL12zd+RMHorRvCX64o+c57stavKMKXC/MKjlWlXazkP/b
GB1gJQMLlmbUV3OddbRhIoRkW5kdq4pHrbBYCs/fGUn+MWeNG/e5OHcemU+Mlzinb4fFviznyT4j
3DorbheRhEDUBFKeICQxZxXnavGCaFSx0yXdhaUn11WgqRjrVuxbyZ2e1mZIPQSXzL/Ix23X6W86
nVw9Tkkrf/D85aXK86Nvr9kFzC3WV2HtF4JSQjSWRDwADquMZVNGtTkVYAG4rP2CIsTqNdjzg3Qp
9rJCpdb3eej73j172EdLRNK0PCYV3YNS6jR+p46qvRq/8mI+e6V3aMr2jU6VeW3b8gPT3Af9a3BJ
FcMZkk9UTDw9BXZVRcbC3d/pKB+bRMfbtcDCCvjqVfnqYy5Ye20PEvGTi+e8N+3pzewANExKkK0A
xPCyoNycEs08ycZR+8nanAz6r2770/ow/mxHF6JBa/FIOxdabQOQmfqW4+QNnJh3dsaV6tTqYNyA
pGYusVyVk/Y2b34Zy0P4rA1Dywi+d6O8zp8dVx29slRQJ3h3NYq2StjyAhngeOl0/rGWL0RkZgD8
YT8WQ7wsMBzGpn039a6IBwVoo3UtOt7JzghaxJSaxUvZcLZBoozM7Mpo6YMt7vg0mJKGGM4aZtue
jqb2mptWGsLLn7lhBiJ2HVjJVlaRADkWy67IpjlsFvMO3LZ2mdcFSYMLx5mVONaByGRCS3O88x0d
4zwNqkigm6V/RYQ6iiSuUcFwNteCY5UUiVAzl73dQvfmUkf/V3+gD95qmzyj67N7M29i2/WeMB1G
ehql8M92W8YgI1ETui4c29HBvyfogmllBUtn6K8yNZxUyWaQrjPq2f8h7Dx2I0e2df1EAdCbaWYy
vVLeTgipDBkkgy7on/5+rNE9ewPnTBrdheoqSUlGrPXbbGBhKabscS4L4vJQAm0lVFOrvsJ4IiKb
HtLdEJB064tPH9sM4cPZD1O2cXbHdlLs9Ea3+sEJqnXNm+80t8Iou0NmZO258nA6LIiisgKcgsXQ
3zTaueObDs5zIvyzZTW/Jy8r9p1Qa6BzyzEz10ApaQXQUffe3nOtH7dYnK3eoHtSmNeNJ64KEqcg
H23SKgLvsXfko0zhqIPFYlVwVpxvB/9fgnTArXb1cm7N8JDJcH4Knfrkm5zE9kS4d2OClM1IoCMc
lix3sbj5OXB1ltzPvVPsheE2+7QtwCHpLPhySjcjgrB4zVvEiV2uPwSln0ptbGHq7ap23LnhXhJR
K0tUeJP/q/cIIwyV2lpL9lOmxtPUOX20wlNcIu3VRv3C9PxkkvrTTsnF4uaQnVP96QactU2UF8MX
0nIVEbqebKAa7SsnZERP47TtUcaJL8pifwt/0fAndRKBXjsgtLo9Bnl2obxTbvuRPOuUTGqL6tlF
uoiF6WdVQJ1rXwdXDfo9X3lkNKT3Rd2cF6YRGBA17oKgPdvdsP6QQcjcaroVrvnHnvtPqgTtTVM4
3lYY8xHo/U3y8NysVr7XhffFBeHtaNm8VzZXRat5xTws+JS/ZluiCnoS432QLx0alBP73PXC3M6L
9yaL4Y6WWLT8AxnobXMnCVWLkXCZVc5ZQHRl2YuHpkxeC/9X7Bi0dhDcniLc3PjKeaLrhgkCjR94
MQVFTRxejfE+IHqSw5Qw3iwzjk6C0L5ET7lpffFYD7raDpq/IZjTX9Xc3ga7EUSrQmCUGvGnvZgZ
CtsSLqxXf4WNvsMQ2XdigHCXmKR4DR4Kr1SR1A5x6aPxnjvkHHkq+NEIu5ll2PQXyd8y4RHbMmD9
gbF98SxBCX0ZcjPlOtK+g99j/mxmybBH4S8vCaBfmDd4eDqLQQfwtvLBawvSicNntxuuXXCunYER
mL/boraVQb5iJCTUvTQVmUeopHr/dUkSngmnh1d+bbzuucoRYxMji0jbRMs7jjLg5Mxb+mcEVGjo
fCXZqusa/T3v6bl1e/FGZjsCfpSMqF3aZk1mN2EG0Opsko4MvpnmZaPvm5NbIwGnk6zgy/QzFiOJ
TJCRc1M5BL/EaEy0Y5W71BbUGFjidWZoT8LSxSxUFdFYmnDeNfdavtSRMwGXcHpjvh5wJc+KfPuM
W20YPcLV4uVgcshg7aBKllzCAFfKZCQ704MLc1ctud1l57n1kl22anymXl9CfMqxJoSpH4cO/lVu
23SMT+Di905q3hm29SHLvr6kIpk2tes/ibZ5KLQzoOfxC1iZzNhnI/Fxta/2o1GLiDP4NJh3WcKp
bCYz5gduTJoSiexe3lVLZhDzjCvC7EqV/cGYqY1tHNicbDR+WmDBozkFGeCkb537tD9zxH0nlC+j
oHNJext308pVxFWutuU0fQXO8NA383dM+y4WMPymfsYgqZz4lpSMcp7etBWhUkMfvk8GF4Btf/Va
iA1Eq3GBpT96KnGPFepGv1mO+GbD89wFvzpZvFjBneLXPdZVWQGfpCQmp1Z9kgPhCJV/KsesiRBb
XLrOUmzlBxPOCSU9GDOoEbksbRoRXvEExk4KUviyLIQ8MnmWU3DxPNIExbi8hGNz7ZQvDqMtXW7p
EgRZ/nE7k3Iv5f00meczsi63PKYDpW2JBiKBOSaG/IjsLWEuCP42qYIIdvjqIO/AzSyuE1r6gG6K
yji0qfcYe+m+mAQhnC2FWwsWZoRDGQv4fM96gIME6HqnZ5Hv9ThyUZMaZeKfQDpHEmS8FnmEbv8W
Jol88gtxDaf5pFvDvQGLHnsTjMZ1l3crILAnER69G9zPemZ69sR0JoGkisK6eK2rnFDmwnztlsYk
VRAVVaXZu5fqt5PbF1nVuFJSeJl8+loM+ydUPWMjSn6sZZ8pKXJHB9hpU6J69vrMhfOqv/MZvTGD
FmGPzknhoIFCO1o126STePAY5fiSB+IqsjYKp+ClDCGNg04AbYE9YETlmQ4ZgzBY0SfUpFfeL46c
DBJ/Cqx8P4X2qxD+Nq68LzQSgBBD/jylrCoFDws/mG3RMjSZ1Z/AUm/Ypzourco+dXn/wOUJqZzC
pjdxcPP6GmkxZjnBDCVolOp7l2Mh6E+VopWbmNVua+XQp15KUNpUkC/wN0DjcUhbN2GN7X95Wd5c
4wqDAHZkRL3ZSumwcy6vU945x4yCjgCC2ykcY2vbYluGJJc5IAzBUD31iGy2Tmff93X3FcLQoYFB
ymcsYG7zBBXGmtymwW8D6zwhHYUP4puU3Z5wvt/QY7C56LvN1v4IjZpQOz/5iyb9Gja5PDIDgTwS
g7OlsE5vNElIk+1G9WrJmSCGPTyb28GhobOcwQKgW7mImz1egtckJ62LC+QuTdSagWNx7+XeAwPX
ZcLMs+kCayCYju+h7OABuxkHa7nitj4eDGA9rh8ZLDXUPLWK5YKzL3WyF1TNqAO7+4T8NaX+GTXo
2y1XShqmMkrUQt5zM75mDAzSwV63yPKjdmxxNqt+2tYWyFcbHqknBngdYiCaCTBKqyYqzNo5FRig
fGh/wlNoqiD4LKBDXWbC4mmjYYQgCwnnd53IMl+q9apLp10gJEFDhGbjixZPUodHMzhLrn7sDfkm
T+Ec2fxIyHc/kXf/xc2Vwo9rkvym36ICPoMLsoMv1OVkwpDDQ4PiHXDWJ/83fudW/NVLlW1kWh7D
aaGwLiWtzj34Q9LDn0uQDPowDIc9tIlVZE+M1XOLFKQv+OXSe+WtO/TGVG8hwKzDMOV72/7QqX4x
yDvBvO84G6eCNlKF/xk3OkMw/resmumznZ0TquWXrpmdc5xY351Ozl0OSVNU03dj4zv389PU3C3A
NatgKMNeCCgEU5Ul5VeRkQoZmxXtqto52fOTEvodgdrviv/eFuqgYaeOXoZ7w7FNqKgKFWSQgwjO
dF3xqQ/Hqa4/C4QAJ1vW1UYxwq1/hiPDnEg8egas4eqbAg+W82M6I1mHyUa3boeEhPixuOP3p1n+
u3Hccd/HKXerfm7Di8m/dS0a4sp/KYyxo//tok3jkC3ywZ1SY0cwv71J/VnSKGoX22Gx+41tFo8t
WVI9KOcWJ1u59Re2ljSwkRQN+jeX2A/KMWdDog9DP2yD+4UMaKMyEXU4yyPXEtQxtt1+HN/JMcIy
arKZ9UtxaLsfe+S9Nmt9kaRRoUCirwXM/hkKvyQgfWe0g75igawkoT2T4aRbKHHqAZaXWRm/4nKh
VtMMtpKYoqdQiQtHFfOezN5wR3xkgf7lBBZpgdUdhsP3IQgf8x64yEDmvckte7toeoJSm5+Es75w
qq1toIkchh2oCyKiJaEy1TvD/gX/ZIK6xCsrwprcZDiEvUKBrsBz4tPIdvADJ7ZYVp4WN7eMvXBL
2emJfH/6fRZq6avRWVPjTrlRgIXDbHraoJsF3ZM3kOBn2NvGAglxwgTufrE/spS0pgJSsBI5BKYX
PPojc7RLEeFmHmEPQ0oRPfRN8H5pxJ8Dx23zEdfO1G/ToTk6Ku3JbZ5/Iffo3By9W5yTq4aGOAv6
o6NVtinmGtgzAJBKpphArJldl/MlLPA8+LPFcQ30KFeMEI777K99c51LjF/Qzg0Jv/lLYQ4ulEQJ
Lxd7j8lk7ty+B0ALbKqLfOrIAu8aEBuEm6De2uPEB5guvzxV0XdJ9ZqPAmhnm527a8KF32WPsESg
nKNjr9kMBC8vk0EuYogarCs+8V/TXONi+O/wndkl0QfIW6FmaUNSBpraThcYhwJcUj46N1Zopmhr
4snJX0eocHAs84v9SHSS+8rjBRz74hwiLYpowwNuK403JeOGmNZ8M0+c1U0LFYORTW1ild8bsf3G
+XvoTCypeTl/1TatPNpc/B0KwJrHk/N8dNHCWgZgL8UHT4NdzQdy/sn+lHoG9PUQFtBBCJEISKeq
xX3qiV4PrYVHiywjRrMOvqAI9zqc7iavwfTcMrGN4SspExgoJA2tXcsRS2LhgPJJVnypBTsReln/
omvy6Jrxg64Be8tzxZsMOrKpDXL04sWIEt9Io0mY618GOK4/7cIVUU2ydVW4NZoGGuwVN19pIygc
TMlxEMxbPS6g9xrm2mv5zfU75GpCNCnMxgw7XjRvJAxVewa5goG+BDdskVO1Xn5Ej8pDb6GnLD3u
kk4AQDko4dpmLg9NNdzCibAMlixzN2G+QZJdkodBRlwy2SDFKZd9XL84Cpww9pD8eC5bUky0P3EH
eIb78o8tkvfRDv6omJXI7NZAwKx60YhlSLCvPz34hckAUJGB2HuZ/eEUFRmecxuNBh4yBtl4WwXo
xxQOtUjCg3Nn2QkBkdWmwCOxTWnH3iROhW0qtVY1XjfsXcrhmYhL1uTpX7PagPIF+a2gGUVavINx
wDEzzDlTTXVfpL3awoe5YAn1U2FV4D28tSlGC/QZ0KrtEN+6svnwExQbSU7nnFGjYGMNzBB88Gie
YN7mTYNAdm/BSm5Mu3EiTOJ81a4vo3q0j+0IkmjB+8YQwvRM8ywGcuS9DzNSo0nVSVP3z5jpI624
MOuExNnUgQC1mNu+/PYLALVxKNdbVvIp13kdqdwnmtWMSrhO4hTI9p44HskhB7PoNaY5SfkUZgPo
ovHeYv3aGL4N3MDGz9HN5O/6zclGn8GS1m9l3ANcLih2Um7eC485gx7g/MZDaIWal6ICt6seFNV8
HVlgl1YM6U4laBxsNFklJVe54lol9lGuehdx7NZk/titUKNYywHADemZJO+6NMmpHXKU2N0BxXy6
DVu0cWweFJCn2RVttKKLAzFDfMxK/ez1obW1CgQy5LbR5p2ClmjZ3nPLm5tM4YNFoIKnpWCVdosS
XjuBn7b7eG9hyTa8tdk7sFjG7eZdoF3l5w96UVn6d2paX9SoDyTKzMYuQVvntt6p7DkEpo0nIYcJ
BpFbL6nu0ikzN6pBqNBZGoUJYoLI7K37Ob4bY2z3MiVzi7wygaKhxR6EpgOlgj7inNC7ckq+C0RY
ipZj/i92WOCqD8ueSZYtmdKKFUihKuuQUaqNvaKl+E5Um8kBaO1MC9YDqVqUg/mUsiJSAJn0LtBT
e3aF8djqvL1zQtIjUkpNEgvOH2n6h0VIQBUUbWQGWp8WCpebyv1a/BHY1gCZ9urppZEsHZhr+TH6
04MzTP1uQupEjkTHGmLTCWA+WRZyBslFevB0PnAnMIbjZcNzNPX5evS8q4DFcDa753BMdl0b/qwO
8j6PDIIYebHtcY+CdduGS70b4mJvSJCKtGzBg6rhLEQ4MCP3FB3S8z57JijrhGF0FjQPRA7Twss4
kTzK+W/14mWBe3T7EUaCfqEcV1JQDUcj9Cpin4yC9YOdBB2uB4u9yXMUaCjdX3Odv3cS4AuThbHL
ywRJUFDeBG7cxA1hNMChGXTpXPLjAhL+ZCb9b3eukVmtgK9brNIjs/rtqYVYxQmnXU5xG5kA28Wh
GW7Cu/BvvInDBVSEFJhtVjYvPI5LZBhAORUpRlxXHqKK9sfX82cQ33cee1er5nBXLvdlm4RrfyQ8
XUG6R51sO5m+4O8wD0UDDVCwWRCHCaAiRYcRjx8r1m8WS/6rwMdRzB0JwhSIEFRsgHRLCmxzv2eG
iSGiVdwIZG7qIkT9mRArnHisrYDlTIBcpFBTBd8DcE05vgotjw4TaLRMyB3iwunOtZfGmxYaW5Dt
uZGhXe7kCT2ls53t5HnWIEFiefW9IqMgMPtuUjAzaVl7t6tdkj0I4apMu4uKiXvFy7HaIgJ61D5y
DiXcnbUoyaSrDsXQqF2D1/dotxXvjq3+ILQOtmUuf4HDvQQI9EkDre98Ud83k//BmveXwBSUPBB/
W6tf1CacaiOSVIoDgGIPEM2rSs2XLkX42TvEfBTKJRwzg2bN9B1qMbk1E69h2QHytSbAJxew1rL1
IUQmvsah9Ft+gASVe/2ThBY6kvnzXYTub9+j/o/CnyYff8oi0zsLipoFAXuOCQ6NOPqbL54IWnTo
G1Z7FBGWi0vQ/NvWfXotpPryYuBHH2UburFpeTBCcqcvYB/BfV3Ih3QAOQvoG+VxzD/iGSXxoAjc
N8S3HRMh0YXcZVmx0rV5+ZBmrvvipeUNk8RfaYHOuOYMyhJwBbqYn0vEz9FIa9oi6vCQuCiRyHy9
NVJR52I0p57hdvTE71SbavvPU+w7GYiArL/GxrYvoNHAr0ZwX1q5eylzHzHa5B0d50SIw4DmEapy
sIbhkuiSGrIUkzVwb5XZW4pUQmSb7ZN0c1RMFZnVqGM4QWziz+rMu3c9MsdmP4eeIh3k3u67+xEB
Eqnt0DyYGmD8UVgZa0oOWomIU4uc9tajnIE/wHL7G9h8uPM7Wp/Sli8DcnDvx/Z4MmwEMktH6EaK
64wc7xrVaezdrIUHstAI5YJA7iwXdlZJgbypA+Ut+wE7E39y1XDb6sm55bm2HsPYOg2K5HcLEnI/
WXO+X7z33Hdw3JtCEktCAi8lVTAioGwxKi2P0AriHtljVwyIurnZrfwItcZu0CVoSk0cXsKOVAaG
Pimbk1S1pUeICDCRb7+TjupGWJLQ0LGzwSK2EVp/EsjThZ4uSQuHiw+/FlQL+fxRjNHc7dMMNBkb
ubNrJXOzZcr0CN4MIpY/uxTjRgUexO082MgZuupKSAR9uJN4qb4FouAIFVB8/mdAz5tbntLuMqfj
cwqKcrAW3997Ld5uKQ3rhEr0LjNigzFsmbdd02WbMEZIQ7aAD7vLLRQ2LZO8phw1KycmL6K9EgMn
W+5jTsrQiNXSOFlrcNkibZRXHYdcXFKqqqcwJPih2ckCzg//wmaVjm1cvD2n2JzoYOs77kTBEL8A
m0a1xfCfLpmkW7kAK3FoCmiqdojqbLhWBpHn2gLMq7UHk0A4sDt6nBAV5a6OlZUvaSi2ofnQdiPv
tg6/ZG4SZJMlb2HZ2o++ND+HeTD2QVO/9eR13WJJ4E8e+A858DxyxbuRGvjn0FCAp/RzJowYbySh
P/+L+2rc4G/hsopS8PuDcZUsbcvC1GgFp2EKOBMSPlYzwVDTtQBKWfI7Z/+9LRVjgdXzuHQYWaN4
RJo/mzG3OePsB4lWp8Jsb/NEUgoCU0bohZ0jX6NVEelkX5KGk1KsE/nSBJcgQS4S2vWxsE3vfdTp
Fsgu/uPk0wdtjQ6i80fHRlZiaLKL5ta07kOr/KPWqCFQU+T/k+pvLfYEaY36HsSfZHHlPnWSFMMG
BN9kMjj7q/SRO8y8R8/kotpIw6juliuhUeqNr8y4gfUdLAuP9BIEHy0ULZP6Br4PXgsZzqWqGAKH
3H4re9/ZTjnFM5PFh8iw0918jXfBeiAUUD8obKk7Yl41rQVBF3mqizcghtWlTBIy8JsaZHC04POd
F290hi3JHBqZWH8V9ohJYhRUqKagfn2QRXb1hENheGOCxDrsU2zAz/c6WhDTDYJwpwYU6l8JW3Pu
jUERV8i2mEzOR9PDnNZ49De1WjtyG0+9Ldrd+m5cPUkkcDqtjUNjyeLQZIN4S5W1C4mKWzI0BLEB
54gfBpYPAEccKT0Lnpecrb7v1hnID7sIdYxzMREpzGyCv8RqHaBjDdZIG7cuVPI+rdCbDBWXwzhW
yVGRc/BQ9A4VD9AyUbKIJzMRw53Av3dIJlnswpJoeUTgMXfsNbd4tNKG7WOM3SGqkhKFu7DUzrKb
J3+x3hed38ySbPBhalwGb97SsNQ9ybTo4Ma/BSB2EvbmJTH/BHj0Lxo139Kje/RH29wVLg48jq72
JGe4pKr8JDTcPpMSGBVDF3woVNm1CaNplKrZx8r5U5dT8+B3A64/3xFU45YdsJU7PfUZk/RwGUNw
07owsgdAGJJi8o3ZxtkZNGo6uuQoxoaXPSEEuZokc29YSCiZzIaX2XYuOZvMYWphTL2R7LREmG84
vfpjIYvI8UbjgEj6aOSTeRVkhDrQKmg61BLF8/zdIGC/I3yxosyFouE0g8gfWuNTOvVxWNFE1x3y
x7zyrY2VGurqd0vBakFhSZAn+clqZ7YwKy4PLGADVQtyuAtZxWoRigMUEMupA3GljeEyBChLOzYf
0xLHkXfhaCGSb7W3C2qXhodWWJG9Ktl59faYGxDSJUF9/ef3b92s3wfeRA5QUiBIN2ObmapOr7Gg
9mepP8vhbRxm+ZCo4dab1KKihUGnyvistT288zLk7bSRCmZmlA5izvXhyqRGeFXF5nMu0n07lues
a+oLb9/Ra3uiVRy4ATcOxcMEA0iM4JwQecwJUjrTp50P9wR2nNmLyGzriG4SnRvwEtG5hPGvApK8
AMB/ZXnGU0CJINKE1XqWf7WxsKG7eZ7wrYD/htWPb5ivcmx5XVXxQY+EeyZrDAjOu/PMZrxDNTJF
sb+ibx2KcI4W+0Hk5adhcZPPRBtR9zs5R3deC0q64Qb6l1/LYK729D2dZ6fxr3S41TsfbLFPZUu1
LDEIyDerbamYPmxPPudZMZ+a0URtOpXlvfHjLURoguHN12SCIQKSgmYTODhqa0if2xaG2Zbjo+OI
nLIrazorF5bL1uCNTkmFdWZjnMriBiBxGJgw+uuwIGNIpzG56+ssPIQ9jleG700BUU4WW5mN4T6N
ge1D46vJFYxGk08PWRycSmz2b2WOjRIHwHrt4aoZ6uxV2d0c2T15i/RZcdZaRCiSkobTaR66OyCH
dKtSmoHhAjYegMemxMqZ65EBofLK42Iv9SVTwa+JoWlHUA2mljALScQkwpJwkHqH1J5UN481jhyU
X+S6YO5gLdJGn3+P2VvGiIXtSppbwk9+tE0iRZ/GTjQDwqI7SZnO7eyRSFhsiux2vEoeHgTdveE6
3/STD26XOQ9uqKdbT7jVtk4rlHgM6z57bb/MGeRvMKFAAX0NZiB6YnaHs3rti0r8qYSkSTD7S/ln
z0AiEJmqbvwUM49ZXJzzgDj8Xr9rGqLIUIXyEIbzx8BWAUviM3bMKtkJfHu8FV3EKo80vXr2hXAf
pTeBkVj8hOBI8SINvOLBl9URzWPm6bJ3AtTgYQsyJ7MX15mGe4fvwGuGez69l6QFKDK7HtkjLYTa
dG8tp/rGycQPSrjdjCHzy+HC1on3A8ttvopZ/6TctXjD3lPsC+/TlL8MTR2eXQRouAt6eHQ/+ICs
380KTRFJWMvHuP7bXFO0OMVxf06KmMAyb6GWj6zTCEkrx6lgaDMwcvwW7DfDgnu3HIP8lujhRxYL
g/G8FkcAd16cirSdjDZ04UvrCxHOqRDVeSrG+aOhyRIAdwEKynIyG55TK0SZ7+b6VIXQtxRhJXGt
roYFKm/6GSBNQshFPbg03Un7cYF+uxrOgdxhdlWAxKSEMVyBRo8btyfVpXVWtbnLHLjQ3ylyF9Em
3CmhooASbniuBXXGdFTQN3EmDYRbUg+kITLcbVKT+DCr6z9YxlNUsXa1seemPpmO+RGXRU6fClmH
jdbVHsXblS2f75pa8r1FQN7G92vwd0gaUb5Jt04IA+aQgR/ACZZ271mymFeTPCLJZFMVlWKTdFj3
6yaPFpJuDaCJXgSnrBnDi03gEaYSckHT5KnSrvfSI2tCrLU2cpQzAQLhQsi7/a2E558zJNPKk4If
YXWn4uG5i2Nj38S8sV0/kqvolF+LSRU8/tg2nknDQHA7t0qcBRm7qE0pgQ81veSUCTkMLI/K5OPw
nZgUFyKmSmCZoywBWJPMuJsWSAc+Sn9n5y3aNtP9oU8AicoMGkdm48YwK+zkMsC06+cvogEzZ/dE
H1h/hIQd0v3U4TFzTZ4OFewVx02LQxe9IFXSuf2L5wI+F9g/s6ib73QZuXnqb3X/Hji4S4skB2Xg
K9mQW0OUZZ/+DRgkjDZ2b97w2yJkYpuZuTqSA6YuXMN77MpIkO0A2ctUvfSt6R2UN7+yrom9i2lr
N8KgUHZR4fMlEms/j6vgRVOawE1CLzpFWSN695IVc2idmz3r+bhU1hfhMthfrPCB6wUYJqDlLOl4
3CZz8pHH583F158+jrtbYM0As2o+S+SI6xScbRtXIGlgTsqpxaLzRaIumSumtvlTjPI5mFe1RTfB
kQGkKgdZh6KoyvZUce647Ix26TbhSGLTvyu98CFEe4M4lC4+Lsa/lYmxEKXAGz3Y1Ij4ZcZDBuFi
eCBlqcnjOgKPHGalf8aAeAnwzXNgVi+UrGZnY5hiCMcAJN1I3r2AdYr8YPUSMKGA5K35Lnq24qNU
tr70tbaejAr1Rt/hcE7RO7BSc0bRAUsMo3aus5sBlWIQmNgWdlNGrC/hAP8+trY3YE5E9dxUvCa8
ujmbMaFWXiZ4pZFPXaps3NtEcT3NBj87Yyolhar8TvJ87Kwvty0f/Jakw+VZyBk/YboHhhoQDd4m
Y3auWY0+AmlqekN3B1VhEHQ5LqmgAS24J8J2ldH57WvjUiyTU5HdtjfOodBBvK0lS37KFrOtPYGg
1Y09wGIitfF4ILvG8h6yNoVUAxXE1iFfzSbUU3ZG9UhHfVyMkOvgLtqjHjKngCm9F81gP7aEEm/r
+TzT0vtrQA3mtl+wg/Nvhbt6TaoQ9/jHWJHrjky+mPyQNFVXMxfDvmnfZaO6u5h0TiJ66dvhMgXO
s1FhVXnrPVUEtW9mq2vPFkayGRPjk59jCLV4fq5kWITmx9B15YNRp/mxmMx2lWM+0FtVPY++xyE4
oVlqQCnvWnkJ7CVqiKD7UescY3lnkgvNn2CEfBL8hWj9xGO3Hh+ZYTa3Jhv1u484ape5s/swpDwo
ojuSNK6fcplALRsWfvFUJQ8iUWeRFR/lWJQ/MrbObUEYjjElj2YJaFK7YcQ5fIjXReV/j3X570BM
5OymbxAaSaMWvZD/EVKEtlT6PgbOLUwe4A98f1KGDEtpVLVUCbOK5gfS3zgIEDjU2DfiClNCO4/H
zvSOKbnV0RC+z4vBFInusraCQ9tnxGTL2YR7c25+7Gabcc2j4/7adUze1xoRRtRpzU3bqPH/+I6C
/wrM9hESeXZgkUNDuaX/H2GO6HFCM6uAJWejfZ4s/15QQt5BdDoEfmzzyQc85fo+CUKwC1HuOarl
gW+tCd3sqZ+N5haSExiXkTVlzp2ZoQmNJSCD7MHwtZ6qU7nYr2hY7DNiO1JGxCQOibLc+2QY1iz6
6p2UTo2Jgn8IB/rdVpwCc+aUV5Lkz8Gpc+3qUaukPiub54CISXWBh/sKEFee2UxgYBriVIYuBLgl
ciuZvftW4R+2kZztlO8kd6mY7Cg1iINplPEzOMWEXhWJaOGO1VHyVZ6t2br8+62e/aWLQJPmh2cX
cvSxzefphtQZ1roKvYcFv4mLiP+qEtRXJln2JCVGHdsITe506fp6CaKgI+2OeEDj3oWf2gdOSah2
YJ2a2Qd57FES/+/Ppf1fTRl8ijT1ONYaF7eWZvzP1JcazCcDoqRc2rceOptq5GQNj8dCchUJroiY
kN6rRQsmEVrdvkt59UvTRuRt4x93jPZxvTOqAe19QTTa3mTO5RzNjz2+/1tMgGAiSW0HOCNOe0mP
XjV+jqXzgodr2Mu+TXdEKz43nBmtPZb3nt2h/NdtJDTqPGdR3b1hjYcCWvj/yEP8r5YiRNxm4JOJ
argG2Zfufzy+np6djKjf9cPGI89oUx2WuunJgpxtbnCO2SUFW6UCggF0DEG+Xdbj/+OnH65hTv8j
h813CS+jRcUxPYtU1PXj+f+CA7FNGqOXUOvOJMLhkxAKF6M+2pBA97rqmVC+Xtuiv/pTa7x3w/KG
4wKF2jT9wTX+hjM8/FR++muyao/ayfclL58aDNajLLF+ugtlsIuFPQ10G2G42hIXRUqUYABfRP8m
rerbW/DW+g4xuqPQW4ekWryd2E9rNG9YysHF18FPhxfuPUQTMUH12UjcQDn8HdnhI0beggyF+lA6
GP9QAjKA9fqGQmijvQx3yCiJLZuiZp7Hkx1jWOlRaS3YMXduQ3KrG2IFNBswBwuEjkXM2+JGfy3k
55ygpXWwfG7zDGdOFzrvQUqQas4vx8bqoYdI66ggQVsuvtcPsSKtddMzn2/Ql1FUn2CFn7GUL9gE
c04BwjmfEsZHIlP607gY9wB4EMYpfDQmcLyu7rHVM7IReqEC6OK4MtgEAscGuX010FLNfAORktR1
9CpFGERrO3Q2jawDbZTEwaz1Ht9In2mqbEFn0nD86F1iYOt0xevrMDKk94LbG8kQSS9yrTLQ9Ivl
eu0NX6f5JKmvCFuvmMKelGnOR51QlUE83Icb4ABaTxam7Y6kKlSDHdNgwHnfU6EGrNy2BOCd/Ry/
vTeBw2cBURWW+qkt42FdqGmMpHe2Rl8UO/7EozBgahfeebHKh6wNZmif8egu3rfRkuiTDPX96FN1
0pZvjtF8SoHjbhrp8rRR+Sf9KLeWy99r4eJBtlvfW6RzLGzCGhcD6TXl1nWzZz1RP8UH9dNM5q1R
akLZmao9m+jU+/xoPcpDVVbv8SYhY6wFLDKJAIPbQCD34LQj+Zn4NUjqqVTaHiBYUVPHFmJDqwvu
q+zVbWt1UD0hskCPkepQKv8/xs60N24k69J/pVHf2UMGGcHgYPoFJvdUZmqXLOkLYVsy933nr5+H
7n5nynbBNUChygXJUiaTjLhx7znP6Spem/aK+Z6j2HyvHfy4UxrHV067QRsZPuaS9bcsUWmVhkkw
nuDzHOk+7SDnF6QA+eOV6wuoQlGyJyPZO+EzNa6FwJntDMWxVB6B3P5MkHR8F5fCveKmN09tYQOA
sGzqVJVwe7YjPY08ovmShglTFynEUVoiuPZCbvvEKV9iC8zDUNAK7eR6WUY9Nqk0nhSfKsfvtEBy
VTqL9qvM14vVjjJvwCQXezclx8mbsHcfigYNgD8pZNeLmsJMFCO3tLnxHIQCEaKYbW47+SkKnEfb
GsIbEWZE+mX6qFMKs6DNb1pg5nQgw7WcxHXSheU+NhRwFhnme8tCFBEBRThio13c2Ui8vWAvlT8f
whzFBfO2y5Sa9S5hNLljNKm22u7fsfEju8lpJhUlHRTdffRZj9ilc7p64zRK7zQiAyuX7YFsKdWv
xDj1pxyAAQQC7AYdJwgroqVCoM99o2lVjKE6C7GYrVBirVUm3oZO2hegI0/GkOqrPEqRegWgtbLQ
qY9oL9tyPArmm9wKFBVtP7UHrSmFEM4ExKfkb6OqwYei2IORQMMnm/3oNq+ZvvmRbZ1xo2vZKWaP
TrJXWfat6ezoGKVGudZ+exvbnMdQZHBAU/MjVvj6lKMCxlw59q9xsXPRHaV+P92WvkLOHUuMguRq
n6KhnVZJV413pg62LcKJByAZXR2T6+7JJwiLzW1TzfczTCJWxPZoFDNnYUwmi+ucK6j97BL15St1
BdlVkUw3rhk81G38NhcFHEf7zV7GY/RrcTWE5SaPFR/YEANJiGo4n72V0iSiDfwdClkm46UsqVkS
WMwjE8+t22gggFXxqa2s5g5G22mquX1zFcabmADyTRG5+bob8+QYFcxuUS6OK8+QdKMKthUTIsl+
niCc9wpHGgr88BOG660rI8QKo+0dmpLeeV8CfMpV/ClXGbHFlcsdDUsiitFrAPoMt7mg320MqCLz
SmeP1ZIPsLRaf7///kJBXXZf2+E45CF2I/rqx913aPVEXk4fI+IGY9IA3Adsmg54QmrrgG3pTkWU
QL//nX+FkVWUHHSuad5YmCl+/KUgb9EJCUHQTDlhmrUJosAx4O2KiCSpbkEMjo37WsEnGdzwFPWp
cTM1pY263lfbLJUVRxvp7uqJyM6ePAImJPIW6Pq8im30uUPEPo6Hq9zYgHAZLpyS4UOMkruoM7u/
KWCsv3w3whTa1SStEZn8EztclUacDR1JZhGqDOYv9CN813+mG+Vv3Di7FSmjxrwgq50bB0usnhBd
4z0hElTTr+FMnYzvGH5mq6vehKA/FQfWdrGXry0zQ0OrCmS/93nymDN1QaJCVz/vKeYnq7v9ULaF
4sVvXtJysUQMTrZgCbNjn5gSQxf7qxfbwfXY1phcRpabaUIqT48WQo9QT9JgzGvFNyl5iQ++QQtv
lmxf4LOLDVYEfc6r+bVPjDOt+vIyN+INl0D9gNnyYUK/Ug9e9eD6A97u4lCbTn6t5hFreO1KevRM
JUcHYdUkyCYhCEzPzRkLX7FnLr502MxXwx28Vd9HZ+HWNM0kjSltHG2jSbaFicqE0PWHMC5vPY+S
ThkmIzTW07UDV9IFJlYDTtiTY43ZukU8ofJO7OZFnNAYU7RJ0O86Dgp4CVJog5mB6q6a9XXUCCr0
YFruMyxqAq3NG+YNxKXLPKUt4mMbvRPq5m3SthhuOGLtlrM9m67zptwM30eSDbu8WUTJYY0VwdHV
be7DT8yDWm76kO7BwjKfOmm+NslY4PSrnjqzlUA1wLW5fnzGJfCkJRlKo+SY9/vnS/9Ks3eUw0mb
usxVkn9+fL7o7DE+myBOu3jKVyz50caoO3lCJWJvOuQgsQdIgeLjrm3YxkqRPpazoa84P0/rpEKM
XGmTgTQ3cOrbEXA68+i4QfnJhRoMCbZeDVlEQDVyblKV2g4P7LodvOkN0+Y+tExxz7yITJxi2jLd
c/YBjRvgG5l3iog6w3BCmliVeoDMx/Eb7pH4DkQx86NOt6fMOOAl94/OyJ1hZngn+wEIUZ8TrTlW
Z4XbC/WIcUlJmrnBr8yqOHVsvmb+Rdk1IWUklZZ+X962OmQaGrr9OVqadkaPwhH8DJPN6lNXePVF
KvyelssJtIwCPFeOfU/LhevFLMwJG+N1rDDtS6ZZ+3rgVDInpXMlotyjv+omL1P4Ovsh+fM9uZ0W
7g+slEAl2jre+L6HMUXOd4gVrbPNOff3H7D8pfEgHaVd4P22DZJbi59aKTSPxz6jMqB2xnIct/EF
uRzW+OIFtYAHeTsGqBMNcu0DIiI7iftzblCGNqn/NtlGeCeXFHXXSLZekjUn4bnFDXgbQnbFsVne
UA/weGvI9HNggQ+Y2hn99VgOe3wV6KNHQjTq/LVv7S8CXnYuKNO9RYjqd+6LgZ3umJOovRqXGRbm
m3tOFus2k3qPJLKAEjXLxxDNZ4U8aZ23o30gq+xMRFN2pzzKI1vrI9PYcVs06bD9/aWzfn02JI+E
4PlwpHLV92fnT8fNCC1g3iCMwDTHmGoYmkvcyNfAmIFk9skjbYIrI4gxtxjy4svoDj51Mzw63fiW
GLz4zPKmv2kj/QWtnpdEU0xSdRNs93PuWtiH/WD32EBHO3yup/45xKy3qoeBDCm4sUEZlqtgWHyM
3sDRALgrFR1jkzFFNdIhn/z9Jfq1ISKlUpaNeIGQHZj1P21oEAhkECUpo3uL+CxecLOmRB+eA7CR
yUvuQ7Y2fJQLvJtuPceMPzTQ7SbmRSeQmQ6GH35NGyIjWk3haNBZN6L5fiQ/6o7+/3FOYMcItowq
S+NtAO5yzWAKhL2BGhRcYZRH5qbPYX2rkTAGwYEz1AatzfyuFfVdKvzqMkzDw9+8619DmXjXDmEB
iqdKUhD9uGi2ysSModFMSSI7o2qA/Sf10VNRt2u93CS0Ae3f1IR4Nmcn2Rh5lt7gvLjvOgZVA8T0
Ikke20mm12ngMKFXzO6xvUGedjgIA3nIQAm8WaGz6XXrPHcDwZTMHzjbW+E+dDoHyS1W4e9vzx5f
eiqOv9kX/iI5ibeo5NL1kaYNKvvHt4jOGj1yWjGm890302VoPqnhZpzBnEcJgQ3TLC+Oz9hPMgWH
TVV+eDYBWd+fb6PwsBtXrPS113XbHniEEW9lR6Pz9x+EWErOHxpCdKKE69KSRqxjWz/345q6UoHX
E5GTyv4JdeOe5iOun0UI6KOcCtwEFUJ045U8iTnNLTw2I2fF+NlaUj+JvtgbBWniSYzgd0g48mK/
xbbs3sWF6+5TgNJHQPYv7AFXv3/lf/Egu6wrrnDsZWWW5k8BI5jyZ69UPMjTPAdHN5qxG0Sht29w
Na8VsoybLJQXPWcoBQiH5al3tsqm998VV3ZY23/zIFu/dDbZ+x1tqiUs1eVD/6nBl0W0NplLQdf3
ahjLbHq7ZHCAyDAJmr+raEIiYAcD79pYowwcxFvkku/3PVbiezKpN5N66AJNWbIq/uZqLZvUj5+z
y8sTJtMr4dABWTa5P63EluEMEDUc0i8H3zqHOOyYjVdrcj9ffVsBVZhMsKlZVVM+ecWx29lV8DSZ
8vH3r0P+xetYohO0Nnnf/Oen/q+azJhWNpup3VWv/gxjd9WEw/U01IsXzsv3osH5xPaVbaI+jHfK
iQGEVgRgDDN0sci07G0j2/vBcsHPAR3alz681LlEJpHQrpoN6e1xWdNYJUVwb6JpokZw5/w0sqVC
iWJqAVi/5vRlZlt6N58MUCo7Ym1t0sLtc6kD+NCNi801a+bdnHneMc+ch14kd9+VuNYQXOcJug9t
63Jt+B22mbx81L40Ocy57Tb2GwaWvgQaY8BdyRosrL0P6uP3V9JartRPn6gm1cpWrjYFHo2l1fun
T9TspB+FKAQpxPP8qJ99l/6HhG7auPURqXixceqlb55fmYPprCFz36JBQUHXhP7JR3b8Nw+A8xcv
iDgaj4gPevvcaT8/AEWk9GAyNxjjnjEIbPoCjcDsdYBCFwCJSwD8iqE2YnlzWbOTqTj0aZ2BPbA5
eDGueXNUc19G6j2o8uHIcSe4A2mxrQ0nOcV1qjYuRxkyUlPA9SiQcAmO9SEx1G3NWgoI9cpqJ0HP
n26QCzkROel9Lgd9N8GOIWDAONua/W0yYCdGBk0unPifHca99IjK5i5T2lnboqd/Eapsg3dx2vz+
M/N+vfv5rIRnMwERNrvfT3d/HI1Iz+sShU0u3aMxO/6ptazoZEqrmVZZyZpBrbFU7tnDPClS9AaH
bXrsjtgjmVKEozramD8bjFhB3ngwTxHrVTN8FRuIhic+6z5FMoJykt6j/kYwEGkWqf5i51pcEXpq
3pkgM1ZQusxNneBEQTJ+6RM3vniYQWBOLEfYaBQXM3XFhX5hWDvtZXSbEyHV2SFMUBqg80VuYE60
wzXA6ajOxH2v+I3xIoNt4/l5Jg4HACtNYyww7+Qe7DvR3SKpU7ugtja2M5XEY04Aua1WrcO2fU0Q
bKfkmrUKZkNJzubJEu1zCfewRPtEb8NYxWswFFd2pco7Nyo3QgfPs5DOVUXMCzQa4poZQmw9lUS7
OJTjPqWIAGMlAOz4pM+c5IA0UejqUMKiuBLJSzB/YdjA3lWAkvVyzzz/+1+e/Tcf+180LbRJOr0i
b551z/m+KP7pUS0cdGulGIJ1H9ybIX48nb/bBePv3sKTDFyXCADjNBcgKrHnHeMoP0fFFF0xncOW
zKw86qYTaktm5QXs/fGBtBdcZMK/w4C5t7F0HoeauCOdLYxh0UCz1snfVAq/5oRIzdxKWGy51DO4
y39cb2JIkkklfQrV0Cv2tCv6Y502e3cU+SU6mLOmi63vu8nYwjEer72eKI1BUKvKSxCRjsPL9DZJ
IGkjzsUrGerZOY/1198/Yd+DhH5cFRnkK5hnFJceOc8/7XNhw2rYdNwu+HP7DaSLp2BChVF1Wm7j
LBgWShtQmTnPgMNJf5/zJI0ldPk2J7Lw9y9muSI/vxZFs8rWSnpL1sWPV0xVTjp5ZRZwsjDWlYeP
ii7t91/xP76O/zP4KG7//dOa72msX4tywkUQtj/9739df+7bj+p/LX/n/37Pj3/jv/YfxfXn7KP5
7TdtHv734z++FfU/Lg+7x5+/84efziv4zyvcfG4///A/27yN2umu+6inewDuafvfSbLLd/7/fvEf
H99/yuNUfvzrj69Fl7fLTwuiIv/jP186vv/rD9pif/o8lp//ny8ub/Vffxy6PPhcT7/8jY/PTfuv
P4T4pwYmQuFrSkUZspRrw8fyFUv9k8BT8sM4NTs8rw5fyYu6Df/1h6P/Kale2HWFyxCVbNY//tEU
3fcvyX+6BN5ZJgIFk4fc1X/89zv/4VP8f5/qnzN17X+3Zf9081CleazkCB34k5D2z3HlQUx0mZNT
oqV9Ao29tEvc9PLFUeKSldUNGwNeB3DenZ7QrICf29JP36VRdzKKZNxFJcyD2Cc9YiEMoQXCX9iR
R1VpfWsWPrWpCZHIvCYseh+PkIZyhpaT7HB1VsTyzISwA2vxe3BO1RYfIYDN7/NG1RLC3S6Gd74B
hMOz5STZpnHdfEPyJR7cknNKi7PYS2nDxwtbqVooS202AYmYRXUMZuDJhbQOI1GFKwamFGTIbjcS
4r1O/OPYQ37tjOcSpFMO2gkRY7UNgT1FC/XJR4q36hcSVGbBhKLOgg61cKIio2dZfPLBR5kLR6q3
vSczwG1IVh/RLmQuV8yLRyxxoRtSH3jRlZNi9UQKauwTCiOYG+TyREH0Fg3uGYrJcGLOxiH0Cwu7
daV8XFutMRwo3t2rosrCw9gNrxrdBaFQ50Hb28LxkI9BZWYOkSFPQmqdzsNBh8lH2g6P9gCaoJg6
3MpAq0MFNxo+BTSsD+2STzlxOTCgfGaUTCqN9L6B4LjmNkRZXUxHz/HosQpzz/4NNj8IwBaMHZ1g
up6z+prasb/1s3APtS/HqETiA32FzZSfTB95Ym1xJspIMlqn4RW4im1Z4c72Jhd6gsJkbzbdHc66
ne3R4LckvbyCkwCZa+5x1O4xIpsCf1q9GOzJL+tYPOcMuX5go5cbQ/fO7tJkNUz9J1vlPpglj2w3
CTdIY+ZAjo92lLESQLiC7VwyW59wBtb2N+Ykem3V4VObihfLf+0WqreRfo3t1ljxZFAUaL2dfEE8
H0WAkV157V7IctypDopi7zFst7J0FbcQiNDaP3vGQGXn3bZl8hhXUFenEUV01lGNjPZbSjg20EHX
WuUmcYiK3mwibBCKbS22XRqfvQ6fchaGiH/ERDYSw5F2/BTlmh5b711DjvrAUp9s5psen/kOqzoJ
4DYKFOxk0FKUvRkb+QSuJT3Xi+YbgGRyK7ov8VhjH8QLurjWNg6gMKJ4GUegk9lT5V0S51WYIDYs
sJqlWTCdHY0tuaj0AOQwbJO2QRSt6t0cWJ+In2XIOpKLOunWhf4DE3Rqq0OEH7Mchy9ap7dCU41Z
cc400ZPrTOTYwCrKWuPd8xEkxw1xoHONEr8jPjCXY7bLLEQCozsbOxFiSa9Gc1P0ES33BW9giSk/
IO9cWxlpiU1L/YoxNSPnR3+kiXGoWj/dTF5F8pCXgOKQ87BJXavcTYGHdddTX1DhPvhxqXfKNGNs
u/DS9ESTueEI1SObJ0Yh7K9MD5uN/ezkDPvaBuYgNMUtSnpwDpl51444F8J4m88I8zxGvvCxJm6M
RtMu0uEzXXoLuEP+OTXS1yHQeAbcDrP96H5OiKLvmAyWExVi0RFYXbvOjc+Ykioq23mJUTHn7vKN
jDA4lCFXebm9MbUudpFqB/O+AjeK2wpwpT3R28bUPxNYt7PivRsSAtMvEa35gAIzr0jB7vplNSM7
rSKIPicKlLsTEkmPJsWJ6jcb4v6acVyJ/5y5imAcgnQcheeArQFTJVpqQz0ZdntKOgGhGjpV5Fsw
o4BeLFpBbUYvUw5beo7QDclM730REKDOQoFagQGzq8tTu4yGzJQseup7GMm3retP56R/SiLV7Sps
J2BOvswJB+Ko8WggF9BbO05buXsrTRj6oXH0LOhWunKOYT9xlmxSrhN88D3SLkIZ4EwcnCh86hzM
Wxn4d3rXRL7ddYjx13JET2HjAF0Xy/isp2vUsQZ0jIbBo7VwLMVdlRrXY+yRGBURcVUb0ZOdVfsg
p0zSEWeaOTc+WWm+z3lIA9TdWrz04mxbHWw014BaDFdRu3he2+OQuwejVQiQJK5yNyPMIS70B1QW
RIryvTOaS4QPg5NTcz13V4aAFmZLWa3B2TDJ66/LFkt45uOuNjgyUCbin7D0yUPShaF0dDaziu6I
z4r2kV7zuLxo1aECCXiqJ7zyhWBdsGXA8UmKF0CYkAKxuJPsQ0N2cLE+F/pubAuUdb3adnZebDLw
/emoHiCIMtfWwZVVjSf2yReHru+q6d5HPzM3g35NCTXdapCgpcCbji+vXpPReVXb3Dcwv0GZjiH9
asLw1kn64jMt1DGAnn4gQLLJoTl2pJSynKQb4OD3AvgOchjUizzCqUnIS8IVYzngjh2zZ63a90DS
hfaYP7FXfp2sOuYERbevIzY4gMe46ppgZwwcIzVYo6EbWazZ09MxoFzA/bQqDXmoyuFgOgCTsQJB
ieiai+XxAyemfZYJBacExQKBcuF8wYKOUxZH6XMmQ82bBVdRmdwJPkpya3pMSPlTH2GwIS+UZhDW
8br17YORupLso2InLKDCle7xrnThNiiUD5VCoJmKDnnGLouoB/CrBVmh8IhsD/IZL/Lg73TYnrUd
PRiz/eG5MdoJ9Gd+fQnq+sVZ1EGm4E5MvPaeTs69MJGQyfpmoE7gKUgREUUQ8401/cmc7lTrr1Pn
QkMY+qDJoIboDIsEq7da0eNiKId7Lg2/wIm6cQNKJgTZNjbontnxBCSS5M84AyXgwP4dStgMY16/
shyshx6dkTKPTVdxcvLbeiXq9r4JqgmxGkbmoITt0x85ufPQ2O4zFiCHpAW1L0LcmjZd5k1YQwBR
Zb3umvt+CHpQj5YPf3o8FozL18hDKkw8mIGkcQu1mPW/tq5QnJcr4TlXICniLa1rxMOIxCaPMNDm
UuWUGJ7tu/CQtulC3nWxS+YFC7KrCFlsU/+hmjt+ru3AhexIQ4VgmPgGw6pC4A6sbyQyam8xac81
GUp6uJuApRHZuaEeNjdlW58Rtd5PC92xDQWRtvJrQWYPgp0lCxuEvq8vlY6KlZe9iTS+IfdjXFp7
6EgLTsq5B3elH3eFbFgQpbFHXohJRCH+R1GPHasgpOie0WMFEKwvaWO3HM9xxBqLzMTIDLof4ogF
a9vO0wvZHzgKJmHAL+ZKkJUxOqN/dhVXNguWA/eUgqAV7nqI8WDWxwLuBtUSHThFCwtOHbA065G0
GQ0irjjY2MdvZuPNYaVa6yB41l12LCs1U3DQ64SKuCYl7bzYw+0ObEo/vZO7xv3b3HukIiGr2gC8
/yBVG0kja4hHkoo0dmPvv9LIrbdTaVxh9CrXhD2ElL0uNlurfPCHaFPGn/OsmFYNhPbNUtaQg3Od
h+DMsJvEtEwwKqZkK7REiUgMRuHQfsO+sVWBzeOWALQox5Ns1RdKMKrWsLkKBivYisLiamI4HIR3
Hv1HkBcLnj75PNvxbjTFoXGnTyZRnBhUrGsWSRSidQ2hKnURA8gcp72X2h9TiBLUi1x8LHhO6DQx
xpT4AdWDW6L9hg3nb/JCHyIMZcR04w1xp/gQK+PcIk07oHd4sRkdNXaeYPXjuQ+K+KuHbmpKwzdC
Re01hdSSO5WvsFgDW+yaRwwrryngABpM6Y7zDmF9truVZO/tZ3tYcAsvZo9RvsfzaJb9gFrI/Zrk
y55ZbgoIwEB5rc9ETzyELVo7X8/v8SsNtAiRnL83XdbGClonz1cEzDXraP+ZzcUe/VPDSJl8mIwG
ceDCT0s0nLBo0/jyY0S9SL+yto/NwLZIJ5VhEzIOCe48ZWkwiq86MN8lZ0rstyUsLp+JGVpVNfmQ
hSIJ6T1Kr8kHjHbFkB8KejrrIcNOaKkvSpcmlxEXjmN0+8RBEAh2nV2oSIZtTy0rprCCOp6SmJt2
7JEYJyfYDxuIPbhRCDXAu6iMLGKkH54Lzx0OEOth6I1cpm5BvnRNdgrHk+9iLxbNcAoIseCy0pdz
4vJqEI9xIenIWD6ZW01f7NPcJb1Dz5/lVFBdV9SLBHCucVxsqkF/sql8CVK9HQy5zUo8PULdWaP8
lmX1gwH9KhUAYukdch7gGZWwhFZo3G4aPoUVDgiXDhuD1KQfdqUe3n3DKfHH+xeAEPFmaLh4XeUe
fSKPNgWCSoQr4LoiEtRzqFfV6HPXtOdJ+4jaJNhMDRcnERFNVw6XYYQss0gf+pS1wC4I7UA1+kCc
w21YZU/J4KFHnoejXtqlpXkeZ89ZjQGGpz4h6DNDMeGVZ5EFp9iRl7g0Hhs3vynm6E3we1b+uvTJ
LbDCzNhlpX/IElh9TcezISN8eT0qCPmeRYFauSp7bxYauXbnB23b5Jy60DtZBdXwlYMv63RSPM6a
aCJEaF/qwf0y6lGtROIClwsh5RZETat0MyhO3aNHP6DzA9wzIqQ7Fp9k1ZwHif/a0zz3kZPHRxcG
IPbQoiGQqes2U9AuiHhxmAlYzmfQvx7vDz6x6nexCAihEEDQMZxvMTFoAD+SXc8+67JzdwTYmNtm
jMgN7W/boL6u61Ku40jJLUgc1pkMHiH2U9/Q2BmlKTZ0b+6sJXfZa2p0rdk+79l4jLBM6a7P3Fa5
dYPVsV2j8HrrBHQ2nMsLyJwgygZlBQPoV5F7X4JPtj3Y1O1hhAG2enE6KpxGDXdWDRbQrb2Nl039
cWQ+QYWPlMohA28N1w+PP/0R3MmkJyaSLJ+cOyJn9iFmh+Dj8B7wIMJrWhPs1bMg3yJGgwtOIgqe
HXs8aHLGQOod0v5k20h5kvRSFwyveTzCe+GnCMw5kufg0HD1jbWz57qvWf/u7enG02hhkVRxxGjG
rUmEmEq9Qz3Kw+XoJEgqoZ4xYfaPjQWC3Oi3c9ffDdbGb9SDGOdLFepLILtvqtsyhb8H4oSVDSnb
SlnRcR6wtRdX2qSho4ryWAL33CjVXCAxPWa41Lwx3OBaXqac4Ys5Fl98QWhAkZhkNNIkMJamOmrS
tTa8L3Re7b3lIy0Yb4ac4zDoGDPdmqKCq77MLtqTN4q3tspw1nt0Fu3xlAYubjj1zaO2xZSxrcbu
NOrsLmfEY5TpVT/0x4TtkAjSzey1tzWsjMm/L13jpersmy5tPqgCr6Wbn8jQuFU+vac6yZ5JzL1E
w8Wze+RUOLB7qFamcYd5Hxfqteu5Z9Y4DM2lZO8z5xvpYodsK/+rw2h2nCnsyvqUxMGxYuPfpGOz
wwDgkODQZ9l9ZVYnGVTkIqE1zgr3k+WEd3ChH2vq3zkeDqXDCdPBu7KatMEYizMy8rZwJuEwD04p
RUJSn0Jr7wrmLn6h96BvEH85lEfC0EQWsf/VQoE0NEzoVEEGec+E1++Qc8VMRm2lxaLeAOXq+BMl
dXyyEAseijG5zy4s+TWQz+nsDPc2Ro3M5QDuFu2Vp9wnNJALwLjgYMC2hRUz8lcImQJSTI0vZmS8
D4L9VJFjuG5Z8mb13jX2OSjGc4j5nviaflN32Xkg57YyA3utRfCKlJxxpHgbufhF7nLeFUQJpNMu
TN2dqNoPt9fHOc1PSJ53Mb+1Cv0vvZd9m00aOC6CeNPgJaPNR2Rpr+Q9GUoA+QUB7EV7KltmIwJk
hUpO5kSq6mjpi2oMrhUV1MZX/p5x2rY3ors0cb9mwPKt3DhycNv5Cr5MXzivyEGPsoMVj0xQQXsi
6iBLEyTbhr21CYWYwvnW0hYxQBH6ZbKi4+ZTIMnMCs3hQKwiZ58+PhiOfUmMjzl90eF9YqttL9xP
iARAv+f9xpiL79YRgu6iiCXI1A+ipDOJPzL0YMtUotqCM30eVXCe1G3WY8gIKflBxyRXZBuPMxlW
rYai4iMFtwsS42sOhXGe4WXT69ACYmlzyjLBemqAxTDq70RiPMNUkOBHp/JWZ/gim8IWh5aGUuSY
34BRsBZX8lOdeu42Q4Je0IPnjEIjqPbpwujxpeM0DByPUzlhGysTOcUWa0iGx4RjlMzLQ2cxrAxm
6k/OibskxviC+/G5sXDlaepr0C97UgbuEYVterAwBIHO8jiP1lFQHIABcLGPLFuBXS2RUlxgznPr
NPqkKnkYKQk2RTPcE4a8KyzaRU0x9W+J/7lYFB9I6O4aOzJXugL413M+wUBO0hYvtgX6RD/SswuQ
sgD84/4z4GOkcbiUWUCZh6fdLnJ62gO1R8cblcDaHsVTk3nXecfh05ffaKHg2wMv2zbt1xo+Wh0Q
1Bw4VJNlAQrFg/uzZR9zN13djRsUXDDNpzzEsDLxm7oACEZDWx3v0yz5+BlT8dKKIl/nefluJfVb
TOv2wM6x7eqJFYwl/jY1moB8hPhzbDe3ivmzl9iPJeZposHpcWce0Jgqdj8hwh0uJjtdJTkNRYG8
aYo6P3HWc4hvpp1DGkl0rSDwsKHj7evK4SJ1AYs44aXgZ2SKW+Mc5+O4zsbkWqbEFhtpSWc59EGO
utN6aPG65pKg2B5P0I1VSWT05vge0ZMLZkhbSAxQJskFf0wPFec5raSmRIbW2fsIxko8V1cNxfZt
ifcDT7L5RtbGlyLrfbyGNIFF7L1nldyRhDuYGhh5zZphKA51mj7RkPr1tYGTglIZnaqgrm3i5n0y
rcemYeVC+XlV5DrZ4OTAGQlXbmVFRHQz0qcvyQEjjdlDJIrwVaq4qLLuFCk3LGA500t8MxWYQ9sj
ccO3tnG+Bcx6oUL7FvfLETqZFQlxNPJ8H1NmTIIvcQpISGyi0KEJaD4jjrUJDYp9hTdqVSYDJVBU
o8mmaTIkC5/WnGg+CjsFQjgrYKoUuXb/VCShc2dwg5czMVhTcA1RsVze+4gh2zTWNFbxPdAYMujK
EDzAHlGV/d5ojRQmI/YLDfo8xJ67SwP1OZBEK3v+tEvL8rOADGWb/K55whUURc5Hp8iVK+dgZjFH
0ThC9ATOOW9lGT0Wc54eig74YNv36UoAeC8mWg0NcAW74Y7sUhJqk+BrFYcID1W7A1lmrxvfnTcR
zr5Gj18UwaM0H8AJ5h0Qvcix115PZGKlaX0QrNptKye4YSC9N8Gu7Hi8uDknemSybvQ6MSbIB00j
OYxM714euFRv6ogcz+IgzqkwwbBMa/k6ZABAw2OJU0pCIGrkq4Mi3eRh924pdUmq8GaoKDSHLj8q
dt8zEMSrpoRqaqQtKUBwLQhlrq+JxuCJosW37ZQ+V3Z41rF5k/gUfjghrzNpEoeBAxRL0XpoeKhp
/ey5QMKanZU4ZEXi7xQHQmg9XIDRCPxdW6W3djVcFyW0ujphQMEKz0nWQEcVmme6KmRxl/jYuyuB
mWVC173U2t6htO78GzPS3S1Ts26V8gEuoYePxLDYm7SUTEtm51zI5GsAhu8weHvcRri8vLsIZPLK
NqNXI6F6YdZPijpO2goD5uxi6o7mK7+tqnXUq27Twra+qpSZoJCxgxtrVuQvWSACKLVBbivr2Lgo
bj1nAFxHWz/4Hm7yFvn5dWEM07mwTkRE6+tgkf57PPrtxCyFxgLB5JPeSK+nAySKa0NJ9E4FAfJi
KVU10XORH6ml7WrjFKCGsOpq33W5t3Yjjsd1IODZkv636ondadMHUHxMwqbpCl3AqqSrijzlAoq8
WtuO3IKFSC4ADQ7kSarTxLOH364lMZKut0vzHzRodyON2lx6Z7dNmJzhPA/8tf/D3Hktx42lW/qJ
0ANvbtMhPZNk0ulmB0VJMBveA08/32ZXzek+J87M3EzEREVkkSyJJSWBjd+stb6dH+HyECSTFypv
r5lBjuKVxm62xOt64D7tY+3RsbhXsY5ZFLjabggauXYGlqmxdD77NiA1Zxkgv4vPCHvLmmnRtM/1
BiEJGYUC4i0x2/yRrPw9QLSuWTOC0+UN/K9EWteYTGw9IkMtFgVcxKsaFX1ewchBY1FvJhOWXt+p
1uC37NyJGOkMdAL7Ct2FADwHPRl2SPGzsUT5WzMhJZDkF57UlypRJzlFoEQDuU55/k4N6ddT0Oyb
lFKcdNEPThSkYYg7iUoMhpVBkoXXVux5ZW1AsCZa2fb6ywCsySDLeSK6JJqOmNjwOkr7XYL7CpcF
ovTiEYiVzzoUsOaBlOwIG3r8S1qJFnZ0YE2e/sbRKI6C8J4ancMyo2C0lDl3mSEtYzG+pjkKcJar
VYid4SXyKgaAg4Vqj0DSebafZrcbeBznAW24uSOCjOYsJT3fLP0f0mhp7kCRrQmK1aEVSMSLgjDy
kW67bi6gw5XvhLRrIuuJDimwMC01IfKgih0cxGmEjDU2WH9HA9EipsFbOfrbilkXltN3pCSsNFrm
vhZNZN/p7TFtuq+iY2pCjnjA4KZ9SYTOTMaIytViT82qH4iJjym02BizpxxcbP4RGwpYytu56HAI
+T1Gq5hWgGsWeIHNtVDR3UQM5p3mERUuk476Ixiz7rXR+rsfR7T0IsegTvFEpJG2sQq1rebu3Yte
HLnqsEPmZGDi2VpjA55XCLdsJGptOLhUXrADslXgagZ2Z8aT5ExB5MwQRn5nbmna0S0N96JX5MmB
o1jXnuXhn4+OKI2e/ah1Iez42BCYzPrOUGyBB27hTKKWxq/GUMn7wEO5Hv3yPmTiwTHoikb/xYSQ
gJTrJbD7h7mQT14cUNbtchP0OG/BVh9wRyCXNRmpkkiUBcsVBj2a3afI+zn7Dhwyhw5ZS5InEhd7
8qMRApCP0BgjFqRt0lDpxVrubGcPX3wJUcH3+q+yRTiXlC/S91+1gkE5G+CXqhtO/SJPRtY9DTnJ
QGW6C4J4X7fFxTShiyT5V+UOf7Cv/pqN+oPx9Kpzl2eTqf0q0php2e5Sb2pGrhBwsktkMRqsHHvT
VaVAOknoT43vgpudCOY0h2lXc5obrNBioAprrUn00EIUnYriUerR67RU+9iXp7EhqIDgMBR7xlNa
w4tv8wkMxxz89vi5mjM9KGLF2Bb0ZuQThkN9Zaz6jBBbJ7qQGhwOoMnTGR4JqavLduiAEaAfZh2f
VzSORNQnHgmOeIgO60DiwvfkSI586nqH2EJQYJKMTqDEMK3aJE7ubY3ZgrXL0cqHYGt5LM/xL5UP
GOMgPGiVv06muTu1uM1dPe6uoqXSdEGwYw0emHd5cOeQKL0TT+eeySq444/L9zmPPoJqKm3XzUlw
jXQXCiu9D3qZq0tqWt514xFygB92/XyHHeVcOSBCy02JLY7IB3UCIQidUxs4v5+2cBLbQwrswQLQ
zKCWUtyz8vmcJniZnBiibzTq7sXTX+AX58YcuvP05s3USa1HADDz3Ce2RMtOXwBEisXeu+wyKErb
XZBTXCxYu6d+OGVJVa9KT3+SMX386I1PnvJPF/AyuSqJeU5dfQ2Swd31fdgKFoGM79lTjYxb5gAw
F6PCqqd3IOhulfQWMSmN9pl6LltaK/4wKY48xOBM2rl7yEunn1SphSoturGtzTBRoVp5gRSBO5Oc
c9JEJoQuW9Nu30j7I7jIZryXyAhBSZPJXeT371iIcuaIcIK7pLgR1ccEqXgm4+BQw89bG7rIQlxZ
xQmLO2iYCT0nNwVrcJ4kJCojjnYFAT5U7U1GEqUZ3aOoewswiofpiNNC+MNjmSwRw6LpzlKGMQwL
BL+QO2gcKHWy0tm7WXIea73Y+4U7n8waZyVC5HBoo/y1jH5r7rQce2L4+3qpQwNwxZZvjYygGgda
aKKN/SDeDswH1vVom/Sz2cJxo4MN8ft670MdmRoYgjyxD0S0kljcexvIY+vY75xdo1UHYB/1HtsX
Lo7eeqqyaocDpjuPtq2SuGJkCwi4GKejKoJqI7aRZLPXTPWDSIGx1O28XK2+RAIPtvfULTxN097I
D5FrhBbRRvRx0dmPxl/pyD5NW3RCnMIeroGSCJnEyWImKRuGs2U+TqeprO466XyEUk7OMRPpOnAj
FFRzxuSM1GNQw+QMxGjZs+UgLUs7VMWrI6aXUQQvFtHbKh+Y56QVPEUVEViOSczTSCD7LLp+7bjY
73pqB4K0aUzwN28iquS9dJMrY+whnOICFOpC75xG7JKqJq52ziLIqaeYyM30ZBp5dMl1z9nbbFnP
6eAt5wjHD0MVXWPzKJfjAGDyW6OpfNxbV/SMpVo25h4wk5U+5uRz6DA5euaPadotSNJuEOw4AFui
UyxrfhkbFhCi7p5N67fbSMn7iW8qaKN03wIZXRWghTJbe5VEteA+Z644wUmSIMS23Fc9cYXRK+x0
slaXRD9D9BLEya9G5rX7gKttb7xpnv9K8l+6Z9qrcfszoe7N5DBERNS0EyZzRNKbmd2zRnzNruH2
p/B3wyp2ePLUhNIao3NzomJHkoEGzpYgaAbBQoCOmc0ennv+wAGR8sv4g2vC8dZ6zXi6Vq5RlKzr
PCFamebr5JGDzTQ1u+quWNVD520X3T10vcrcI+AFxdLMQFlDrKeXN6/Wz2IsPiej3VqzC3PJO8y2
tp99j6xP/2xRESK+aj8XYukZm1hYAHky14O2JZngOCGGnlVlmGrpm+e8wWdgSuWcCUdGCV3Zq2io
810aUYEGSnZiOuCuoSH/BAwfjkUWhXrev5BUpVXMwa0yuvkkN26NkfsVt71OQqELjCeBGO60WYtr
N7QNaF7zaNY7DEHpMeLhHBcVWFSm4aAKypc2JWtiwdDq9lbP1M/HuMsWXy81rDeZsx/66ZB57ykn
Q51EPEZ4C7lqNuWiw8lO4/wQ0EEtGto/MyGmIB3g0rr+zAY5fg9yHl4mycsrp5v8jSQcfMOqMUS/
Hwokbus40UBgY3UlH/DRJPUVfJOKvDY+qPorQnutPzrYmhDf0kM8MeApZsxBqUbAh8PchVFcYaQ7
Ybty43Ym8no570TBFaonjPWAiTJOAjcw6RrjL4cR3rIwwEhn1qcyJS1Snsd5dp6FnK8qK4vWiyIm
fUB4E20aUpQsHQmOYTlHSSTrcejktiFhgTURxWLlOCylulCTrNJBK2zmSfuZscBA+sMfoJ/PMzgX
6ja/3thG8aeznKehgGuQ2gjhEE5s2jk6x1nQ7fqOuHW9hq+VoV6xOR5i980gA/6VcBnkxiU3hT7Z
lBPm0W1gjtkphWgBpTf2r22TJZeMTe9m0JcLSW4RpStpenWy1UDdJ748WHZGhn8fEByDlT5sbO+N
IFOGsJZxcQs4Hk4cO3vZxUeZsDB2C8AYXUU0CsfPTY9KEimp/RZy0ah1sBm7pnkMGng1JWNUytO2
RvDUJLue3Lkct9LaH4pTXpVHfpcs6c4NC/YM6MPHmIpi7Q7T0Q+C11zVrX1q00nK4TMIqJp6yW4O
Fd/KzOM3v2ORrzcB6z5YDcghBrLSJ4UWeIDcOhxGlIMWp96pZl5C4VHBqE9pOtZiktlxkumnn5EV
IFIaXau0BDu29BXcSrL3OqJQqGI2em7ru9h3r4IUSARxjFtMu+GJ7kZ36mJ4clbLkhhC/Fh3C+kA
MYEv8S+98hI0hGWYmK+ZJy5GDPGExRYMr6Z+Ikb9IeNExfnVHC3GUmsZaO3W04+id1WUXzAAtvCp
qli7bbi0fnVk0IPBMT6hALw3kGy2FIvkmvqUSknrGRvbUq7awNymCxKygC1s0JjlFjcOix6E5iFe
c2hM9NXoNa4Vk0IEDcxyq4D1Ws6EoNCjRzf30rBoyKpIuuTFqEX0lvjFk26yKYZo1A/jBCvbKsMA
OwADRn7sdOJbZ+Jo8uNCnBaXrWdrxYriMn7IhqzRGO42yWKQlqzYGTczFeF6KLnLSqnJENT9Ng+i
tcTYcCYUh/0ZKjh6yhOlSrci1QX/O0YIbKPDqRUkpCNJq+b5QmzKsAvYWDjwkanKGXCDrwjxtW/b
GYcPzYEu+25D5jRzMYM1dSliZ2uXpMFkUnAbLzwpxsq55l6fbQoLKqRuZawypvxKIV0RT0AsdZa+
G0po3CKZcp1+D4nwgoO5XbGCfQjyasLkSdFYqXA8mU7Ohuj5TxLn53Uasl0wgPvkjc+qieMPqMST
7Q0D0hnrWS4oxuyJcKpKDi5WOBwwMaSenJNWVO6JVOCPWdTVZhLjDzJoSVCViEwBkjGbJxtJrx/t
6KpHrDaKKXgcXErbDCRUmJA2hREMwJ4XpMS4dxjmXos4r89ewoTEGrIH2Zf6OjFYrjExSaR9qzr/
ZykVx8BAGGA6/sZt0ODOEjlUmmshq3kZwvhEXVabzB+s7WSW94YZOyqmghEp19Iq60GxdHN072dB
Y0wELFIYWA6u0UA+MW42oS6Ig+fkZOd9+hTh66ks1MO4oSGcpkTAd1p1LfXOZLvAWCIBTeh4FBKJ
yhcPwBbO4AuN6DJ06WGu5nfH6D8JgECV4cdHRmifreIf4pC68+9DrsiIRfwnUKRErEYfVulDsm99
LtWgJSe56O8LqkcDyYMtzbDTJ6JSQTAuoBg7kIwT6syV11V4xBWvkZDiDQMvrj5+QgOCO/KsnJDc
GrKGlnUM9LFR9Ec6gj+mJdm3UfCYpO4oTqSDCXhFxz2TuEbOCvyc6VcHWHJShEn8rn8oXz8E6Eno
kHB2FI0yXtiH+ce4DfZkCjxlaFc4CARu7hQ22TCyiwJtGSvGJVnHzwXQy1jRL9Ff/NKGfGeDxQSE
xZ2l2nqjsg8N6ExLMTShs9QrZio5PUGwLwFt6oq4CdNUO8J4fse2qpKmItA+/YuWkTefKGIno5Z4
k+WN+5ixidQmteeA77l4Wy+G98kOnoxkEKCxv8ACVVRQ3F7dJlek0FYxQ/MOUAXUeESZiig6mi4y
ZyCjAtho0jOUjhR/VAAiJQouQGqrvbggSntX4yAEWrqM6ECZfpjIWop1qcim7sRJyFtkNMhkLEU/
7RUH1VdE1MipzyWIVF+xUrF4vGuYsH2bgnoq218A3XfSg6/aGh7RRp9aBchGpw7LFYl1BMlqjRGT
37i55e7wo2ych07RWz0wrq3iueaAXVOlECEzc91kpNAy3uzKzN73+UsHEtYADRsoRmygaLGO4sa2
c/8VKZIsiFlCOuzf2URiMahZdA2UI0reTGIpC6d6pMIkqRxwKqE20PfU8eQAr01ccRVuNe/NZaI+
kP3NTiDd+iSXgYmsXtXEpx2zTU7crASOO8boXgW4XACTFbs364fgO46B9TJ+k3UVYzco8CIWBk9J
WSAzUCReAtx4y2DzSvoI/qoUOT7gXgHAF6LNJaKrH0sU+YZi/M7EnWV0QLp94MqtkMZBA67c5nMu
2fksU3ewFDGYdeOwJ6H0B6nyXLiTyaLL+inADA9oBNKy0teOtE5p3fwSZduuet461j/GKQVWjNjA
I9wze4kVx9gBaIwGINm1inGsCZfVJdRjG/wxAaHRbgCI3DS6c/VBJLugklHcJU/kbb0GiqIsFU8Z
jkFFxntP/AhKRbJr5U4q/rJUJOYeJHPHbs7SXAsVIyNqqbjNAXd7HbuPxBDpoafYzo1Zk3eneM+L
jXKxUgzokhu6VFRoNKb6PppZ6QVEZ+lt+uGZxhXQD4sHoNJ2B11aq5Lftk+ameJOtznFlw+KmlXU
PTH8+IJGlFljZV8Gbz8a2j0vWVUL/Qn+Sry1euAHKQVMFWGqaWlbJ4ZsrAhPTVvBSS+ZCQHJjoBl
d6hAZ7D167lCut3Ne5Ffp7K4kyLxVUGWPLpcLCVfdxSHm3WjarcJnVOMbtP6gc3X3fR98KbpS7rD
D8TDjL2Tk2hXfgJI0kEkU53XLEnmT88ebjlQ8EDRwaFY8J+dCf+1e44ADoZx7n1CiDraii2uTz7o
M8UbT0b9Z2WXVJGKRR4DJbcVnbwTP8zYAX8NtjzB6X+JAJmXimiOdY6UycvCJGwU3LgEFdHtAUGP
FQ29UFx0yRpoJ5r6Vjre0/8TI97/1mP3bwa+/86y9/+jEU+Fnf6Pv+1u/8WId/j6nX0Wv/7NiKd+
x+9vI55mWP+wA48lI9kEmNn5528nnmba/0AHahLWgnMWK5xKr/jLiue6/3DIMeCREngWfk+feI2/
rHgu35AYAB2DnqeTGUxSw99/tv8LK56pHKP/YcRzbDIEdFc3SEB1HCRQ1n+KKkntLA4Sh0FHXFX+
Y2z7l2C25dlvmJtQ7WwDp3+qKvkrc6V3EnNXXJvF1HcdhcUIQQJRDKqzjorjTOIAEVSyfq79xqVs
Qt2y4On7PwQDmP9uMucPbOBEtDzbJH6EkNdvI++/uI3ZBch+qVptgzU3XNymeOgxnStMWP1hjzkJ
gtnd1oaO3p8nSWSP2aNBkBngSXAs8MUQsNJFDFl/V974e2/+Gdzg7NKUF6O2MNNu3+dknE//ck38
9b7/q+WRICV+mv/+TpuG6/F28yP1XVIq/vM73de4ZTMy0Tvec7QcjkUW7d8vUWF3B7wTmI7//tLs
JfZZVy+uCcuBnHI+ZEouNjFDIx7Cf/9CbWptML5OwNlVs2MNuumUK5FAVUXzPz/6/tr3p12VzhtC
M1G3qV/y/R/oCBABLQ+1ZiW3qmwa1OZHDUfgLVAv31+2mJFto6H8OQ36Ryf05RHaAralkVx/z84f
W43dYkb0kLMP4AtZiJ9PcDJYelVD8MjsHsvFUiY/Cjzhgd+Hflwb70wvuk1gkmZqJzncjkmAHw+G
dyNZzLP0GWGQWchKqBhI1Ez+1+e6kbaPdBN/6i439o6n9dc2YVVYLMLdtFHFqnfqWM7o0jtOTFTP
mE2bld1hFIr8sj5/fy2iD6uS2j3ORjychasP5++PuEPBh2FOOaoBa0DgNAYt3w6OE+59imljIsaI
jOyJpD6WbB1uN9X/S/VilozAtk2UoUD6/urQFOQ6Z/4bq22MQTmZ8kau7JDplCan7xdH02zGKBoz
1TY2T6wnjX95GRwYWdH80NZN+yA7aIfogd8s9sNbTU+bH7p5T2JDewd2N+6tbih33182ynTT+UP9
NuuWvk+t32kn9U2/dMXrQq76DsMGtCXdLV61mvZlIawtZNBXvCKFF6hdBqC2DpHyorHOkK/kpjGD
OiRBqn2OOJQuVZuyiWq65+8v5TTSigDTn74/ZVCQHkZPiTfRx1IfTU/CLKanESUYszCeYP/8Wp4T
Pj7am+/PYvXL0pi/wLiIefP9G5jkuNg0GXGhWHlhAQ4tR2cHNtWLfcmn8Z+fdZnVHa1ZvDW+jhZE
Rkt5AntSnioeq5smZqLGamHl9H13IzfOvvBU30i1pRG2htmpx1Xz/Wmkd+71+yNN45vHTb3RAjU2
Sgll9qa5Rrm5KDWD+jAatRBaSLRPkTaxhUjM5SjNEedXOWEnZZ06rb2UNj5QL98RDfQm7ab3VHxO
HJOaktri2Dh1fMySHyQFuieKNCWAM6IHOBxtaM9kS1NIOpHKXoPtVFZgpxPj3HbM2GAlydNCsF2h
+fYmiXrnKXeUMzVqHw0GVsZYgm4KNOR7CWbpmWScY2XTUlVp4Vwm43U0Eo96xnavUTPoBz8vvzq/
S8MhLaLtGKXRi0PA4tqJMapmbueftH2RCpt4dRDfias5axfJ52lOTRrW7w+NGcKwh1uLXU6LkXvI
ngBpsXOrymteohghNgVdkRGLXeFBx0buoK3s0ZuB4gGpdIwXzWkRdbfzhwJXDy65YRmE1rNwML40
lRrEmtwC0kpTBpS2pLC2xLWgz1x1ke+dCOt7yAvbO7NfR31vt7eOGnNPygyjVBE4z6xnzYe68BCL
ky+JQg91cZckgMf88QJKGAa0oO+NWLuMvvE0mXFYttgnMcYnB/DkwyWu7LN0gieIUuUrOp6CM2C4
RrAQbmQvK4rhUS631iSqZoRsl45Ssu5H6b54AdiEwFxlBugKMGEbkixwjlcdBgdzHydVQqsWD9vZ
HM4kRlabZMyz9WJUhH0Y+ZeF7KlkxXG0kupsaSwJVR5JA6phm+PzUSYSYmaY9t9KITZ6Z1sHHLzx
VneAYRJULg8BHJ0gr41bPVYfQem2e5MSnEkPoRxxn4x78rLZOA/AI04ORI4iThPGuIkJOklzC3JJ
qKrt3L7r6oWbYM2lmiFX5CA0gl68CQLJIGg694YTqc7os6ZYRxadzq/6LN9qKELsCQK8vbG6PNCi
HeXAUr9FfF0NeXvxJZLMAiAxOZjmz5rSeFXBBt6LjLldkA4/bW3sr65r3bg1kvv3SxGZe0EYO2Kx
s8Y2rUouJimUF4/V5qVeRouoQtN+q+dpuae+e/RVE2q043M2TReAFek2nmZnTZ1Tn8TiTLc8Scy9
NmtP2tKERmHPj+4Yoss3zkKlqGAp2cc832HtMhzctPEQXcoeg7jsL0FaG1dhImgs7cm/5KlLPDAc
K5q2wdmXotUuxqjvSej5SRQ29LI2Ky9lISBGNeOXQDTaWLo8G4X4aFzL3ukotkDfhFWbL7dynJvH
IZhWdTeIY+wOHvzDBTv1Ms9JyDwKIXE2Xggo29QulsdFOCczCohSd0pS2Fs9vrbqZQYaglw5WXaa
PT/MpedyUk5XVlMayu8RM4Nlt5syoImVXkbv5LbIuGyivudErgRhixpx449BsJAgZExCJaIAsPO5
JO0m22jq7zQg72GPUoqtXjXzmbCEL/LDPmIYKIwQC1D1rQZqTww2m3e3WpvWzWJDvKnsyjmUknmU
1rSx6mF/Tma1UMlY8wnOcV0l54oE6lPpP+tV5hK46H2OLTY5M63ZWJrKBdT17T4vegQkeTaG2KRv
Xe9hbbNkutVK/i+WNfmhkfRno15exdRHPNsrL1zgB20ZNhlPgmKCJcQvGRvJBZTuJrEJ3GeOIceT
Z6BVd+HI9Eb36BhdgTBBK1j0zKjaFv9PwqTgJqazMh73yfwee96AURLJQZb2aIp3aBHRA3sWrkLN
mGcChRlVL1Nc7nLYKcecI3hxC/KS6mTZYhz3NmiYkUDX3VeQRPkubt7seFGglmBDCJO7o0c4u9WX
biZIuKA+Qb3topNRNueYIGYSqRuoUAG+ep2lNiE4YpNbo4nsurTPHTcEWVMKcZiEQV1iwLVj89zZ
zuvsZ9pJq4uX2m49xKWocmqyACLgdYURLWsNTuuWILAV4DRk6LNGCnHLUcHcYu12bbADPo6dNG6O
YzZEO2/K7tKafZhvZJergWmIW6e9BJP4E9VBHpLT3J/62Hgr3MTbOTPcZbKMVpVtXJeO1HVUXKwE
fbSJsYOVI/MgiiMbQVvQFxjXtcJhC+mZZK+RybWtjbrdivrnCHtYG6ofSKGdE0yfAJ+vbbMhxCMo
TGRjfuoV90BgsIonplIGUcmmt/yBoilP39FcVemhRJZDsKHGtBSbfu1YnnuIYm8MEQY/1d/3bOzv
jKnsD91AykhXoZ8y1E0wEIbNJOrmGFV10hDxImmov9xmKXhUJwLfNU4LtnO1rpmISCgikW6wuPOO
eUrMeDXEJ9WL4e8IqB8RxXjlxR+67riMg1wHHIobOQmwFpp3kBOCme+yolO1RWLv/CwjDlXUfbGb
RpEcYzN5pAr3rxO94KqqNf8hWraeKOQnO/yfmDLgyTxUI4MiL0BvX81pcazivt3adYTIX4dMNRhz
u7eS/j43Nbb7XJyzYGj2JabdU+tacl1rORYFdVYaLoa7uuSs9MeF5bIvAGE1mQF2nbnnf7xAvpkY
7Kfaepr1g4N0bacbAol0V43sNMhaYE1qrdyBG0gG1rLHYkxAA3twyuHxE8qEe2ZldyczKdlbelse
Jm++TVqhPTbtlki38Yk8efQNpumGI8GndboMd6FyX8Yo/uGXE7kgXlNep5zBLJonDLCeZd0Y56AY
9fe1V/lhpc7fsZ/atcUgOkFsM18AvzXnRF6cimZMBwK+S2SXrYsEx1ZmPWgUijasmTsC2k1t2Dij
tOSrRfIfAu0qMGmhRx/s9r0KNGQkeFup5npGixV/FZpTF18trNdxM7DQfi4jAXTLwHZj9yff5MJP
wBGFvdZ8VE2XhJwZRtbjBEFWdqjS9O37cZST+nEhJwQ881RbR7ImH3Qg0ZexZtG0tKkbNi0PlQR1
K8jyFziX7q2332zT6l7+usds13sUcDg2EfH8u5qM7WvWBvm2XYoLQqR2mxXFccHUcszzD3N0ojC2
7E+LyVyQ9N0xSiVApSBifJfVlD5L1D5oHq61WemncS6cYp4U/OgtzOHxWGgI0bhkOquHoAEPa0PQ
abTTYQ091Ub1PpuRT+7LE1roieoTPtEg63QrMjadcTuWD8589sbfrt0uP5w0OOLNQzft6KwcCE/r
WnyJdafZV7dgNcy8Ib4lMKg3S5W3b63bfbHqL788X06nCKH3uRVAOksHhJ2JApXDPoWuwTOjvJiI
bXBoLMG0FoSpHL5rBK+r36BT2OSWNf5ZEGRQukTPSh3HuJfMoUSCyLSiagmowY2+JessOWkTi1Ty
8v/AVKgQCgvEUaTLcMMQVY4xud57SxscEhMhufBRsbs7lxzbVy3p0cVGHLh1Jc4+b8gNgSN6pXLQ
cMiDV/fRT/EjccOO/OKDXXbP9LxJOKXZHfU6Uskm50BmtdnTu2/JscnOvshwfJHA0pMvf8Gr7F1a
RKUb6IEYQdo6ZkOE0XhxOJMj5f6CYI28vFGxEkhDXzXHxqnguTciYl1seDU2DdHTczK0RmNRGOTS
DjgLrcg84Yf+jKRR3COnuUYTXmPY1tO51f1pY2dauEjbumUBd4+JXkUBbXbD4DaHosvKU2/imixr
u8DsCrVz8Jxsn3RHjiXjqXUwagIy342o4Vcmj/ZHskkF+w6YI+VQx+cYI3rSEsitk4S8KUvX29p5
SwJ11cgzaTrfj5fIzHEtdWSrFlZMqnPbxA+NlRjHGkvZYeoDZ2/IlzZ3DHJXsz99Y0M0UfdilxUB
z2EHUXPTHoOUebw6AUuJzoHcXJyI5kIOj7HUO/J5clSH6D0jQioWTaUR+tHe0izvsiDOXdVSnYeN
OW+z2f9RmsMxRQlyEa1uXQjgPg5aAQelGDv2ff2xMoPu0va6eFDGijpCj6nF7m3oKv1YV7+KqfAf
RcZy3O3/NLFKzIgIsGomRMx1E1VYzycntLQSXf/crxqBOQyS43SYXSUvGJkCoW+Q21rVgxqrgnmQ
/un7xYiBNEqBD8fCZvwEojbdGHUCGtKO7F3SuWQCTbI7ZRbuzVSio/oe5DS8ucIuyCzM7lmB5wq1
wYJkZ86hm5DMftFTuOboGi5cFs/wr9q9GxnyeRRqkpCPDW7OQfDW6mSCSo7nHILtdrJGrkcz9S5y
4H8emcmp8ArtErUTiyYHvzzxeTOiIEdjKwva5XWonzWD3IwOwdFpsU38SmUFHAjxZjiP0TMRExni
tuWSmVH0mLdYT40GvV9eo3Q3ui9Tc/SfxtKFhSOLx1xaj+XkiT0S8XRrLKJ6rtlzVV3krj2tzPc+
nMw7VmClcs9P3wWBwCfBU4BTJSMbCYXTBdFdxhE7I4hPYyyyRIYfZdTBEeBhZTMWO9bBfDMH13wR
FokqSGDmYKo+rDo/JrMFjDSrqHCG7tR0c3YuK/dtrtrPscw8vjdgBTDgYh/DZQ4rLxi3aO7sXSX6
Jwzl+abwdAIPfDmfmqW+N61bHzTlTu8s3IkxCWvH2/fdQiBmi6EI+IAuB5AkCCj0OPG2o/BJZ1BH
peeVv9vSuVZZTsMi7XuJ2+LuAJ/pgvqAtLX+687EgVqzN7mIu0S47xb5dJFOh73LdrsQ5r35OMZB
aGicxJTTybHyS+sRVs8aNSbmp0x/ALVzNCOTqZks1zyEoXwURrcO2LZHk0f9YBccIjkxNQRvUYjP
xWfPqIvnv13uo0qzn6HSjLAM2x2BcTc9OWu1mV5cmMUrsxiKMIiBOPQdRiBLMoIOhlI/zS9dDfpz
wJKzzPjm4/mElwfmc8yspJc4w7pSozPx2ococIstRHsi7gsWQ6sgYK3qi8R4lw5hsVPJTLpLr4Pe
ZEBwov5cJQZJKoF3Kas6hDnrHbuli4H/oguF/XFJIJCfdCDujCwmZJKlefOa1+9nfydbYHEI4kw9
2BV1IHZNpv2mUKaRFLdmZJYCvr5llFgthOIRxqVrbUOpTrFk5p1+pTeln5XP38UdUlnMYE6Ejnfg
7Aq8TedO3bXzgCbljezXkddqpxG+9MYfgVNpWTHv8Efxl8yg/60SVpePI2ZI0EIiuTqLvpem/JJN
H9zcOThh05wwzSlMHDoyMkm0Vbmo0Zts/BCj6InZulroAiDUNbm2NTHtAfF95Vb1USJ8PAdN0x1T
9Hd+iQKAmy/aVeM0373C3phOkYHvhQmf1u3Rr0bnJFuNwdWSD/cAvwwal+E8kgx6L3m6JU5mbZYM
40xd2M1jjKHpItkq9n5OC1DGOyZ4w7VRqiWhwiiASkDuIQaOJbLTn0mAAuoWl3VIxzo/fL8QjzE/
WMEb75e+CiCskwkYz2dTNcjfXTIBUsxeex+CThEN3HQDF9oolgMMWggKkaufLC03D26Bt7AF5Vv4
kRVqsXy2QX/jPsB6A3jVxE264KBHl50ThDVXG9cm6S+H1L6KZt9+kKmBuS1bTPRX4JyFLm6pesr3
OTDepnAoUvDaUeZZ17wZjGtkDyOyjPFYkd524Gz3D5FBfZB4EXFW38Wd/z+JOq/muJE1yP4iRBSA
gntth/aOpCjpBSE38N4UgF+/B827uw+3gxMxc0V1o8vkl3nS/nAMyuqoEEgJMbfhXdDAHKtGXTTg
tFGm10+PmD1ZzvhZjvm3thxIvi3rFvTia2XMzb7maV8qrcOTGWXfsAXGPqpceO4558OGIQK7sT3p
a635+f8PTYLABx4V60/HMYJD7KQ+RTO/mcM1o8Dl0UuqgMbAcdahrveH0OwpJ7Po99J1eslS6RVH
wH8omf32dWExQaj2Mhzu2CEdHJ5/Cku/c6+Wd8fJm13EzGk9dgZfDJ5LnIdhlCd/3az71Krg4epj
e56nOmGddiwEBCnOdK7i829BsWkLpdd2VL4bJ0LG0mjscy6tFnQWbl7LQS+RrXhmdvPfTCfrUZvr
AhFhTy5L9MlHz4EU5StEIAXyaLtR/AY2BU+op7RNa1vWEVl1y6ihPHbCCdaCAhpQS212SkRzJYFB
bqbsmFPEQ+DbJsHVCruSH6qcYIgGQHpiBHOMxjrzncEq2OnX6O0MnGVJVMqg+jRAbtDBTYuuEVh3
wo5G0c7vRfdmOhW3j/C/ImifGreYHf8v+rjuojxCJdF3xMZnHxKmeQp39DEkTuK+zXZvbEWGCBJn
bXNxqEPuq+qzIiXP7+nubbs5A0YedrOb6tdY1PjZbXmDNSi+NbNlnSyFxugVsCNU7m2lnSQ+PA+1
ykz4BFlgHbFw/5yDAoySNh+i4n0WID481eMMC+S51wwyRXhPN62GRpaO4kGXSHmdtZyD5RjsaRGi
XoZQ5yrUIx6imIxkVtxfZ41+avAW0Nt2d/qZWf4Cf8IksTGEmzzVcFORpHRVk8W/J3zInJumBke9
X+Zg1NjFbvxr6iPw17b2zZlN+1BZROIjqmyDtJCrRrN7f+Ri5duwrZs4v1davAvNWhyKnmtXj88f
U6Fec7i2sVcxW0P/n+nYdu32pMwSXAFXRByLEqhhlXb7mYFsjBl4nTAK9mNZAaPB0+0PZHvm4TiB
zhAV0loGw4Cgz3wz55Hol0aFtF12aCQD/m9SRtG168sbMcBdqDfyoS9Vm3abrEoBtr51HYIhlh/V
Lo+ZMbNd1kXsm6ou9wlkRryyGKLbBPgi+ERBE97I7suCtO/dUq04lB+I4tCwrLpvoCrnZ+2MlMhm
LkaiXxC230cMPauimfrDCN51Z2Rxs4/ylPAjhp3YxHMSVfF3iiAw6AMYwAbPJMiUY7+l5RJMqja5
1Pmk3P7C7KRSy58dh/5og9sWhyvL/9eU5BxazunA5YJ5F4FXwENagFNYjoTkpOdtRUxgHdrMDhU3
9FMom6eUk3vQhSF4m9Nftu2223JwUoqpkSW1wtaBU2TZpqFZdD0l3jMFOrKWiobNysJclyXwDVTm
yTMVh2ITLaq+bQiLrDFoiYR89Madx+TmpYvf2wqz3TgXgU8BxSoZEvfhJvqpIr+Yd82HNUcxYVvs
8WBWSxqiCrVtXFxsuA3ba1czQwxhtKztRCU8sTOiWw0OJp3pEhhqwV0SqMp9LL9OlGN51efEXRiy
DbD5+ADMd8Zhp+uPqm4OuM7pw5syDEGxdc77hsFvfG659c45oW/MjDClpvBTi0OAZyFIucRBPY3T
A7k4QhaGtxf28EPpXNDSInh0HIvf5MvU7LrvxviNwFZ1zknCEoGgEL7IyH9S+rPpvb7doAWNR6/6
6OkZ2zY8EDvbVrGfYkq4Ja180xLrHw5XiwbK/kBHpMk3LSRWUYXI1KHOSUd1ALsLbyR8xzkogz/i
Z1wPAXVA54/tVj/gdP9b0ZZDsyPBZCdPjtDl/9G7928oo4dRxdmS1H92XBL9JuzmcxlCOe0tdQ29
xjy1XUMd+1Sd4LZqfl/Jez77Qh+uXpV9q5GwuKnEClNQMW94Q9VxFFRdaVfZtX8jnPzHYaDeMNJU
+CxsMOlWne4aWydeTHnwPnYDEsLB5qU66D0zOGlrrNKWOpVxIw4NpMx2kCSiVEEEPxwzH0syDo2m
AW/YyIOhLfGruoZO1JgO0r/YGwzBJoyY1GMHefazGRVNGRYgYrMj/O5kqtrWhBgfTW8asDigPCGH
dc8eO6uZdPivTX08445l4AGazLHEL40IQQyC/lGhBq9apPut0WVk6pijH/VMYIASMbAIF/txvjQ8
arMT4D2eh31VRA6SdKSvmyY34CkNprmTsvxZOnivw0F7BE6ITD5FwZVbCYWVkvQHYkh66bBWAyBt
TwkmzLVNVGrRqTZmKDt/DmhVYJyJbCFQ+IbhVjBJPJIJd1Yau7pGiTvTv54rl4FRljlozSUldR6x
e1Syd26YYMjckqkDE9dqW5s2a1tUxMgkRESskT+GIskvdYxHQ+Rs96xCZ6Gm+GYYxc0xK+OpUu8/
4pf9up5iZsNpRmtLwKgtrYzhRK9xzAmupNBakOsKQ2e4lHb3fWwj7ywb7dMbZU3wi2WQvHtDQ1J7
LMpqvCYNMSccdAd8Zf86yKWMA2HPuFkrD6+zSORy5/i6eSSjjRDfimPyITD/IbrpP+xGaWuo+7T1
FN65KRJ15t3H74oK5dcCmCja/6eV6Rw854q0MMWyxzkHOgDvkINIoxO2RgjMpzzFpYsVT1PqjT8E
1NrCzXdaQxxnRqorWyunY9umO9Ph2p9HnOxDHPMvbaYJE1zpaRX5VUFyjUUzPZeUHQwQfnM3XdCD
0HukDgkkGDXKcRMgEKFLILcJVcMW8Ka7svoR2WXjz2haG3p7TT8jWLpFyGufMekEAh/nMKve4jgh
KmhUyZOgiXOM3Vrbz/DSloLb6JEyypWtPj+KAIPdcmdqkqlcl6FidzYMLMlqsK7xJL4BHCw+ZgqH
5bSAENGVYb8Pj8bJzX1j4WVNuWHeX6eWbLR2aoztU0oGlkaLVNCOrXqi1xCHMjO9INrR1dFgX1GG
c8gtM3hL896f0kcSyk+icuqadguedumljebkVnW5tjUGI7pGtA6ww0N3iiLPPgyBU52D0WwY6WDF
N/DE90Np7MJYPqgMElt8FmSBdNK2IZc23+xDkw8iOqty9G6RTvRm5jzsMz2Vtzj9MYQWbdVN/9tI
YFTMRtcec0qjf6Q0Ahb90xJD80g7OBUV3dBZPG8izTawP2QBVyTnu4Ukd19bVWOdyCDlW4eZHKOa
srt79bbPq/du+XPcyDKBq3jsuQE1OkhI/UVKbSK7QGt1BNrjhi3cYM9hnD71VDR7Y5LsM6dByghY
ZpDIGyd+K4wBcWAEaWFwvqTpbPF992V+y2LAUG3Fyahv3WRblZW1b9pav4UuglxQNV+ldQiTZ638
tKmbA5wX3uU0zBhFd4EL5FhLop+KUNTPtmO7MPW/Rhlru1CLjIvO2nmhnw3k4cDdIpq0i0LbX3lR
X6JYuNY3rx50fM/grpnSAsGK0o9B47JZh/3o88YQSVksOT0f05ZUq8B/KhAY0haUbYcfprO78ZaP
+ZZRAo0axOZPwiboZJFy8HDS7tjlgV1XQYTPOklOc4Nqzm03F8Crq6aaNhAGz01t9FehHJDegbyM
HgWP7pzsZ6klT60D9QIw196llUjOUQtzvY3Vf4NI1bM3vX0cZcUh7Q1czo73x8Vh9RZGc74Jo5EG
c9i7Req9azMjh9ByKNGW5CJMMak//kuQI2gTb5Dg6SRdjFSaXYJTGWIwyst4qRXOgLtGoDrq8FR1
HTRTZU8HOaDipDXGZRgr+c5AA1w5swjYx1owvL3bsHzX5YEZrTrkxQBb1ikLfh8aebxlrt8NDzd+
r8i4H4XT/52CSX8rwACv2nR40sHj3TRi8mstISqgcls7pWY4nsE/XW28wzgBcuhHcJpObmbgTgEh
aG2z2WnJKlfqOgqBHmDWj5JPO2ga7eaw/3GiNmk+pxz5R4Fr/xRn4lBBFL6zjd7rgDlloTL4wMuh
j8WFiE6fY05iQnSdMoqWXg4x9ejHxjuadg8t0in1lRgq9CWdSz1YdIMaMuQmy9SqVebxgGj0UPpY
R5sdYDsUnx5wLHFo+/oa6bRdoRFMY4jbye6YB1lNpsHDNtXPAHsN9y9JsuEKMXuTOzkbK5XC/pcW
jmHvv3ERe+flBSNjuqd16fJ6uOYv5xKRF08zzHMNDmqtR4yi5bIL12W87Fha9aOeY/NgG3l5NdXw
MY6etpPzZB9bdERYxIwKRrO7DHHJxYLBeXnomo4Iq2T2SLomeguHNL96PQoFjbDFaiS8c3SdaqKi
F4TPoPXN2ZEyO5Ut4q/TDgw54FvVEJxi3CtrBobaBQoiXTKKkp1sVMNb2raYYTilLE3g1qQjzxrQ
OV6yJeU1N6sx832mNyCQFvlDU2RNeUZCTuqZdZ0W6rNdwu7w2CGv2SvzheOwZqR4jiuJ8EQQYwvv
jrsAF9lWE/CBDFpUjUzZF24hhy6JxamV+m8TOLI5ZtwUg7I45FGLy0O1HoXf8uhpabKLgjnbj55L
PF1rIXa140EWsbmrZjyKowBeWReR/dk44dtsQX4nQjn5WSw4q07OrvQsSJgaJH8SMTuvM/6GCBtq
FULpeenJxKgyDLxC7JTraGvHXIJlypyuREKgbMchjRdJfXfbUR4QMtp9x2K6znrlHdu8PRM2gbxo
le8Vk98srOUJQWYZp+fcbPp1AtXnUc36gC8+OWUsJic1eOnJFbWzDgprvrQT0KU+Tx+UDpwAQ2KI
SPqdSsyHPrqfCufGZ6RH4dHGvsG4H0Zh7QLlgAnT7GQy5uhhBMFofSh2eVc8jULA3ioj2CF5n90Z
XXS+l43Slzz9J6wK/Ba9PEin5dzS9omvSvqHrNSDgenVHe9V+L23uSg5nZVsx7zcmXbl0957LFAz
L9aIuYRhf3nQnUmuahsbS/WpjUXCmSAqr0n9BpcifSpn3M8IpTuMaZLqjCzcGSxHvs5AnU8BTLPy
9h0QkL1XM+C1OkMtoDTv5vUU0noWbMF+OWDbgaKEOo2NI0FNX2l69CWZMyEDIektDc/84btoxHBW
aE3tGzbz91leB1O/96WdnoGcN9u8LlI8SVQVS/4m0cieUMOaWPaMEA7NZpwHWAZOdpKLq84wht7X
iMHtpojPEBigd7XT5ltGzvHr+mn2xJyE5AvU4Pz4+pU8RH6YK4pZGTHwEoRuO/hJ6OCxHtjCGJi3
22KPSBOvEYdhNr9a6RIcDq8joGWhG8ERRp+ZqQvVdWpc0GBNeKQbxjo29pWZ6s/laUsyjBBJ9eia
edza319XwJb489keUnXWAzuF2cIocSkcHoPxTvg2uk/tYgBnYMkJznrrCs4eIfKnkWR48hSi8qgB
zXAC8xrrW29RiolRnSyIMis7BixVO/D1TK3XHz1XyIQJH4zDtNwUspzYYYt67S7mh4Zjgm/GbD8T
8HQ9JR1Wifq/hseJHEzP6LwKjV1GAzeP9nSWpoXhJEnvFVL2bYgIF5ecBUmI/eVMEV5fL8w13K1F
PzyMJ4Bl/lS42gW7VH1u+nVhgkzqMuuNg9fOaifvrkrdN/R62KZwEchXY5MAQx+f2iLU7mUoprWF
O88XWoGLeRmpJjzPp1CE42aq8EAR5k+etoMvI8kGvhvVYvfDs2in0WMElW4HCHF6lmFgY5/9iayM
jW9a504V3OvS+Gu1nNU716QfCqmV9uigvkJY5Q2Swy+LJmcm4aTJsRIGJ8gHsAyYPflafJ4pf70X
VvCpRaZx4eRLG4Jb/wnw6u5Co4zgjfXoIiz/a0tU+JXqekCU1pfKcRNvebpox1wbLN7+Y5Y7kC9m
RLI5bE7864UPhPjPLJi7jctLbWQc5coenyXhzMbqMdcI72DpOUxcQcshTUTBvqdW8m6UeJvdVKWr
8QF6JTghNIHF1QwN6psj90wFxbWnFRxWHpqTkaI6a3rh7ZLa/G/Uqr+wDcTWxXKxjXrdPoOfhIIT
1NXieO1gnJVvreHoS8xs/AvjNyI1GaCdTR1zh9x1JB2RUm24f4SneXmJF6+XVldPnSsmBvxZoGjF
4WeOTkDs/Io/j1h3TH5gdvtp1yG7HtxMzQ8nIS5dJGwj0v2c5BQx2Crb3XdYI9alCv7qRWhfZMPi
YCwvvSnp0wVt8p6Eg7vvwkD4EL1hpsCUuL1etNTBiC3ELYRScotgSXIiK9T+ZVyMkUZXUirvgHOk
2ZmDQP5Y1tG4occ8rRmkZIOL39laMlevd9CF3WbEDQbsYsIfKMuH6aKQVdFbZHE0j7UtNlt5tew+
2nc9NNIYsUHXwvGbjXqx9jozOsmmB0Gmm55vTk23h35PPLdSWCdGeexnJ/dDwbAdwBjajlt+MD0b
/Um3QNgTISF+bfzMIDDGjRvsR7vK99BTgWUOtfPZT58Y7X4T8rJw5Bjy4ZmMX0XTO1tBocgl63Au
TwCfoQpySWab/2hNHBoFI5ktE2jbH6ThGxi7sPRZ8pErBAhZjD5879wfDAm8dCym41yjfetVTnDE
qxnN1wpdjdXxnlocPsmjOesR9DDMn6rag0RcFiKvOJMIQC7xZmDOlq0ug249+jB7y+ZQP3QaqXmW
4tJPMMxhbImmVdkp/SYUKUQqlT5mx7rZ1Fozo+rGg0bAb9U0DYawAf4I9eZ0WPy0pVkeEnQ8kB7v
nDJ1Hy9P6vdxbuLXwsvQzw3tSlwN+M7q88oxRHDta4VNp4nikzXJH7QMaB9IutFuSol0BsI6RdAK
zqTVs+04AdIBYaD+VJbrnIGBq/Uyl9lWzvBPxf1PBbpzw5gLSCntqBdOEhsALogcvbV93btrT4NB
O03jMWutX0TPCehDx/gxFzO9WkmNy8oK7ga9rA395A5VNivdLrWDio0b087pmc0ezVVFuW979uFA
xuqtC63/Zs0x3yRGJJwE8r88/SCv152hywfb0rDfOqZEybCoS4lr3LxLltkUd3CF22XL8pxFdkCm
558LdTAWYssD5MHu4ZI7Eztdl6k94vexwZs0wjxM6Nxb1soVBFD73Z01OhV5OPCSd9mRJM2wQ+oB
Oaw1Flb06TfDA4pZGOSvqISFDuGN7t5IsDgu3mRZZ/uBkwNdh6ANI9dvbQ3pnX7JQ+K6gBnGMfb7
gOlhMzLPYA8fd0w8l6KSYDq04Xwf4ZfcbOxL1IGgz3H3GbdVnepPDSMbRTlDxHXDwLz7o68X96ZH
FVHnadojLvt3M7eWgjJin1FYOH6Z+WDvqnVoFdNHZNUNj+o8H+eoQmB1gwe5ro90TqnUNEr4llpm
P1WOwsKd6X3kNHGKIGPk7RRsvSgQV1i8xvplwcnwUV0JqcsPJoXWqYg5iSbddOV/3Hlc9REogBdD
rg2Hl3F96pqTNXPyzqcu3nrc2MnnL5fRwW7V2X4fZJmfIy7t56FjeBiOCU0WMUkMcxxq8GtDuZDI
xVV3WJoZZZ/7CEsOLNhr7HqzTxbf3SBuYjlwqXklDEwP0utBbWeyI0xnj5CJqBYIkdypsw12eUjW
oWTeffq6e7ksGWkM74sJZrBJUo3PdNTlzVPYEPgzkiV5au9BMt+CRrnnXE9bX5saykVTcJFShNzO
rXS6v27CMYFuNJUPPqHylHfGvpEk7DEeA1Xv2YWHmYTEnC7ibNp7N9vU9vkU4okoSElkCYJ7RjB5
1aTclTxXv7xesOw5O7uCiOEEpU5XSTfGJ0xn2GxGday5HM3S26shqm/4CyK6HryftYy1Z5GG73Bs
1FEb2hbwNGuB6vCiRcL4wEferQ27/iXQSbaJ4WrvHAXFwaPRgEAXwK1Muvk270bYhFZ5KMz2N+Dg
9CmB9a69vhCUIzsDK4ajHZvlpQjhzwywcA70DK45hIdvX9tvfnsZkDOXZ+FLJNUZXGlhP7wZxDq3
TtaniPscrEOo16u2xRCsLMC2r4mNmMOr2YjgWLhkuHGTH+IOQIrQwmaL+8k6dnQmHac+7fdGuAWv
6MvFk9bhEHtdK1WZ+nGMJT003Xz/+qkgoL4vFG1CfQVTFPcmekrRV58Bp3nS212Nfsq5dh4OXuM1
Z+rlv01Cc31tRH3E9dWtKwstpan77tItLzT2GqdFdqvC7t8EanlnTj2mgv/3EtqmOKXQHndOTE3i
S2doUjrCvn58/TNWCUUCOn5MsOo3EtPCPdbD5pYSZqncYrraXbXhFmftc9X+tMXvIdXjX8pu5Mmo
SrFyanQN0665+QfqswprbEJ9xSSdeXIJx+TrxpYO9YLM4a9VjaymrD7Yahpc0cbg2Ee76BzwQyaz
WZcQ+9D0NI55Vp6yWGPS0Czu+qxazsZRFU0EWTRcQo96LlWDLGKvYOAHi+Ma99lHprfFPUsoRusZ
Sfwv88IxIficvHf8KHZtB3troDneGIjrLy8kcVoigcraFnmT7ItFn/U4nhymxYwaS9fcYcb7q2uI
E/DEt0ZgcAmO2h9VgmweMdpcmYQoRFGd44TzzMtVschjAujUaaBRwwMg8cHhYpNzHPlO+gkuSfPu
0H8CHjQCjAfD5mZKzGxqg1Ucwk0eiLtqK/0+JPoGSMy8hjoBg1yOydUM3eT6+kmDKLyyleke3P4C
bah+RLCeLhKcfDqFfHVRahw+a3yymnXsTWok127Jjqt5zGfIWJ5JyOtkPXmxQsX+IwycDSwzlbTS
4+jo1oEvKZssdW4aF6YrV3KNL7CF+JR5PjNoGubMqLkUqv0IufBNyUjUdEAG1zCEwG9Jf3dOeGG6
txvCsr33lFOeYrP/09PgDCWnYjgf6LdhBtlAv7C34/mLrn1WR1djdM5ZFT6HXosPGZrFm8rC+KQ0
oFtjAnK8NvC8t0smts0w9lXCDkGEsIqaUNDCxks3vYsjMFpOr3K282OuudcqoFUhzdF3v7xroiBJ
BaksXLNNVL8dhhduXoX7isTcOl50PNOLfjc0U/lxjls/HYpnnoge23z7JPQTHQACw2W0TLwEo9+m
pfWImZId3IQxQJVp3h7f7bgnROwByF24NBhuNlNDt5oe8OklVnHG5g331zDeYjd5wI5zqQqxIUMu
D1EXJOI4Zvm0yoqU64PWBCBL6Ol4hZtmN1J33MV8JVZW2DTMOLX22UHMOapcVPSE9O0OBhCwleV6
og8uhwWJ3wCR0bpklQaiy+Sh4LRxoaaT/WXkiMCpa/8y81gIJjDRKAUGDY4Vxx7mi8rDfxPxGK7c
bn5n/qxtvzY1y2PA02ZQy1O01bewotBkbqAum725ErSVU8a+iXXHuhMMpv+VxFdGAcZbC6S2n8hO
2PZgnjsTH+9A3rYzP1KSKL6e5u5ZuoNLPJTmi0Y7MQPRz6JmhSfztXccbuVDctYnQ5HE1OROY7xL
3mSCJG+nt5Rp6J4L0+8qM5iAe2oiar5EumKdEKZ0OaJKS70DbWfqf+LCQCVIhbLyindVrrsPQtjm
DoIdDbWq9EfCjfxn3H9rJGDGQ4unZngjVoWTOh4vc7PA1uF4JExlTwmmhNMgq5C1n3rJXMAdotTJ
6E499z7ilPoxJIzIUL5uv4UZxTptqxMzwUkg624C1RRgxsA7qoDmVd3FrebuEiwvTYW72UppfELU
GmClUXNblm2VbgGzbaRVOsfXi7H8lIKMZyNhyrSyyvjDAbl9rHrpkaelDNMKu30UTf9KhEzAATFT
VQ9e9wsYQIZxWjMH+x7nlnN3ZGYDeMWzmekREmgZvsvWKI9ce7miYHij2WV5VBet2YWHU8xGS2sO
dTtdtBz8Qqg0mStnql10scMIrV26hNYcczb82oopvtKdD6tWOaFY8YYoDaLKwcnDk0OXzsRxQju0
eTMyMaQ+tl6WWi909AcVDC4NsWred7Gr0/6rAyCKKbmtq5Z5eEvvncGNb7nDe0Hx0SXQTq1wFg/0
xHNodPtX+pJsKKwUhuwQypdi2oAwPM4+7WdGgw/InpkoAKsaiPGaFNGdMr85Gqp7N0f7uc2mU7Qc
Su1mTeUORaalTA6aVXwIq+0OSJP1nrQ6Ra3015nkN59W1Dw1cJXrl9e0aDr7gPlBPRuTvg5zPumE
VPAhguPEJbj7WouiP6W0ujvxhD/tXEUnRLlwLeTg+UFE5DyL2x9BpT0M5qPfUuH8YuNxrtw4by3m
4nVRicMQO+KJPgBqZSbx0pPdU5iaWCQ66Pwc4C7xTK6Z/WM+5LTHcLhBVERR/zM2xi7S2kNUt5qP
A0iCLXfTfUkxncO6phO3MqaGZOsoVoM/CJDBWdwRz1vsZC/drUvM0nctGEFytr4XXZJjR+hZLwi5
bxFGCJjiYd2HqmRHt4gjvk7/r08Nuk2zSb1W+l0yTc8J+tsQQSU0bC1DuBjes7Ek4tmnd6zIROPK
kSoFozD3AUse1LFg/gFx/xzZuvaNt6LcvZ4d6nzE7AZIvhA2XYYAY1P8h2e32nWmg7+0Rsyb7eE8
x9qeWun5hLL3JwYru68saOp52gbXaQHT9Aq7icja+MBh0udNd1Y4Ertd2Obuo8fjvdDiFRI0l23Q
3aNZRm99ZJOWxjuTeiWjpKFpnqUq/yYBHu9uxGqVGxtbL4Z3e0oVjjZEOEu3e+wT3Bllb1urDkDj
fVpW4C9XEEbzP1lhYtIsDabowkHjjpz/9B7Wd2eODe21Su0igryEXKofDBaKgx7k5VYaabQrgLP6
E4HfNZzX6ShU+lvTMvoZowh4sOape0981ZVcgyRudmqkpHY24fStZdGz6qqlNCGAhdH2JbaxJtc3
nok3yk7Rv/KMEGrtsrnXA72q9J7UNJ/kDRQtA2AWhTVZd3YmvtnaSOAoZZDlh4PS9u1iDmyqROMQ
UURHUTGUWmC+SDjvqRUaV6Yi31N8uBQTxD7nXMyDC3PhRV+YQzYIPIjXcNb7O3fn1WsDbyhIWAst
FwSpK/KfNqlYYhIXU08hT2My2YygM6gX2TcZrd5G8ST4bG1jp42O9bLi9q46Jbk7EhnBDe+NcXKZ
7m7QMILQ4uTk2Um8H2N1cquB8GxaN1vAduSkW26PlIyJtUEp25UR2oJfSptFFuNU2lHUIhJqvF4z
uNeLIeBImI5a5qP/alXJpzd55pPepA9JAUA12Yzyu+FpUNAodDYEikPS/VeoyWpTvkuafLcs4cKG
RwEDI9iNlFp0RHsN7T0P4vZ9Yi49l2qnchkzOqeg1uTYdk51LN+VmEI/nuCRtJn4JtzW8pUzED1D
FacQxENbK7U3t4rb40s9FYZWANIey3Ws/wOqvGUopr5rmH03JtTCqllGJiwS25B8I+JMJww/1cVV
OOQf9JYTCTfHC0RiC9vR8BgyjeAQjg/hB4H4VQwPReDoVtjwb1UObHg1MNhku9gmPc7bPlfyaNUl
nb0lIzew+eCKoWXll9dLaXv/+0m3+LIS6T9nXSfI1/MZtpmOq4R/0q2OgoIc800i++6EJoU2nIjh
TWvT+No35Q8iImxrf42OjpZW8l8kHJnMyCAFZ0/GGSPwDoS8fHNdju19ZuFiaR3Ck8ptn5XWAiIG
61634aVgd6JDD3s6F5SV0Qbd02LctRklFBK+wmQolwXGJM04gYt66a5iFsZtKeKYGlSCLgXpVw52
+Zmzp84l6SCCiBz3bRsnbo6d//x6eQGnXz+hkhEk4oskF533dTaOmaGvjdTBM82F/IA/5MOqyvEY
TNnf16TGMrq/uZnL3Ws+OyxD2tiwsQ0lzM8QBh8RMJ6DqRpir8tVYs5a6uPoLPX7GuhpM3FFdZ3s
d2XX31P6io9yYXfEExzpkm/hfonv3wyNRUFGmHGUd3n9vV9OsNeL2zg6uxS/29zRxon5b2kG2maL
WGV1BHKtCoFCBNFOjAr4a9LsA4labJadPCmLAARFtBjKWRNHZ7iWkzJ3JeCS9dey6fDrgAwJ21ur
GDGGwGq6iffc65x722d/IgY020y3MBIBS6euHmgIQvA1o0hu05KT5dy3TF5z+Xx5MvEj/t8VeQD8
9bKGW4ZR7QltMYjK7XMfOs6+EtWv2cs2LZWND2G4Z4/79o52+ORA4foP6bXCt1IsYeTI2DCRF2g/
aXYMbxnZ9PHTcd/nUdd/EHFnhA2fgBIXgHAy/BO0SQRiFYhi2Br1W8O5bhsy2AXwkOBi07SWgzSz
qK+/fit7H9MRjoqu+5MzGqg4yZrBrN6gKmFC0OmvIs0Pb9Otmt3/zAPLMF8MB4JXH6/oIjW1gK7d
qd/ZXSGJpnO2nGyv3lVhydF3mA6vvC0wiv2kvIAQKYsvYMWTnWmPaRkP0f/a43LEvUuZGKolxWI7
0B4pAwKg84sFigUkKLlrJelyhKckIC4w4Bji9Bp3v6a0y3TdSrmcOUypl5eB9mNu5seYVAAWl+BB
2HI4m152wblHFgv/5qqWKt3N1HxvTJVT/dbTxqJn9vtc0ubNY0NuZQlDE1zS9zkeseXKPHLAapLF
Qa2iS1X/fv0bAPvqE77SFeaR8tDQCZ6NLss5v9LBZLB0HLwSZ1A7oIVL50ax3vX1pS6hNa2m1DL3
yawzXh6z2S+6n5Zmpse0A3ZfDyOtc/2ggYhw1S0wx/+98LAUW9VNWAWBPziiBmuSedNKcjzZwmnx
zq80eZpCh8RExD+zAa7LWHJnrKrgk2DfjyGv62/CwFyGIuFbOCtJQkn72i9AGbW89O5bYDT5F7Ki
w6Kw3DUjvP/OVicDdXq5QkzxTVXQ1ktsnIgSH1plfeMXcvfA7pFj+T84vX5ynP9D2ZksyY1kWfZX
WmqPFAUUk4p01sLmyc18og/cQEgGA/M84+vrAB6VGWR0M6o2JjQ66W5uBqjqe+/ec9G9GHlM/MY8
Vl0enMVdTo6TFG52cptk1m7NiI4eUH4Zhcaedp19Wh5EIBGYyPER2hoN73kIClztS9/WdD00Ds4r
XTf7XRZhoJstkyQtr0mEachXNgKkC0zAu9F7btA1XkZVRicHU/rHM7qau6gwaWOA9PhkdSQg6jnq
VqfOjB3R5GgUayHvRG85R9PWT4ZGu6C31W+2mnA2xG12iEz5mYGyfPU0MiPjGiAW4sbvy0i0zJpr
6dbjsQFyv3WyJEOgzag0th8wsWFgogVkt0wFEhC8G0u6N0s1JOJMI7Kf3mx2SLoTkpEVeSdZ9B4U
EN5wpDF+9nyIo2ZyHfj0Lq13NCvsaSExyxutZFZhsWbsgZTCSieHYeNEns6AgSDBOrT9DVEtT1GL
vNQIkq/OrLr2RM68lRWuNr1dzLW6YhbzHAoGNstqkJcNl7doSBGNtZlzZkJFRVn9uHyV76dfl3Fp
O7oQ0EwSV7Wwm7DKId5lSdk4zPO2XeHS32P4e9cHerqzdIwpvjX1D53Mny0EP0VkFnexJArWrUnP
YxM1bjlIc/cr3m4sno71hg/tJgYUknGnxs/tgTsSu4dE2WDI4djF3DBuQGaOGG4JOuA7OwYcVgiR
QN2p7NOioEL4wXl7btUDkXDo4HB8sJMAh5YFzdqatypX7E0Ly8ngtHydRIdQjVjkRu9Q2bAmfXNg
3iY6ASclEXeuzmSzxlKQgWsfW8ff+p79ltCYAR2Lqxr74ixxtwma7vXkZqEOOfm1+9jYtDQ8BZrS
lKI9LBLVehg/OyQ7ndye/M4mhoCtEdZn1ul4jPtUx99VETht0RxuLfdzyTS4b6z6ZUwpHjxm0IfC
K1CAEyJFm9Q/OgZBawu9CglauCtiPoO09zCpOmk6Wz3bC+R73g+X0NR2iDu4I4xtkw7NgPLznvsH
+RQzN/hrUv8mLLM601Rqd4nGAFTLi+/0ZNXGEdx0EWkNe6BPn+kfyZVTs2siOOnJmjXugEOs+2ik
vM4xRNUTh3sPJFA5TJvBMV9q9UrHrkHMXB+qPneQRA7OeZwflqcy5tw3mHSJXXxcRwVBA85QpD+A
SdAfqopANwc5XaRZgk6Dr54ULRZOcdal7a2bE4TqITYa9ZBT6SmPMkkpQlGCSZMPqVugRwadugsn
19j6OQV2TZWP3sog12K+iixyV3G6wHRNkP5jBEphH480L8cJXtPeyWSybzsO/WKS8CBm09uY8Qll
6ZQdBp0UvHgg0SKcXd8o816HkYFWieZgJcbh7LQKYnjV7sZ5bajSycVrgvbSoPpdidTDmkP45MW7
RLB+kRQ6pU/yDK23RS4HlXWVTnF6WvTyhWMiYET4E5p2yMx45E1rxWWRjw8+h8zAVkj9g2S3lJKI
iudk3JqeV2M+4thNNnEIcIupVnQRQ3XBCLOxC+jVIo+ehbDkGXfNWhQIkJE4Iq2AqOcp5ho6pPps
Nhtq9ZjuVMHYuyWja4wcfdt4qnrw5nxCULVN2DwyfV3jMlWPkIK2YYl5Kbhf7PVFLcYd+sd3EkAi
LAI80LWdF+X52Jj2sNmr8Oa3pnjUDHwG0qzgbQlo51zXdBo8xoZEjh4LlF7s4b1xzmhArRfltm9j
EnZG3bh+nGjolb0FLck0HF1wPkT7xnfcN0OLt0PMug1+5y7xvjNiYArkTdgWRfBM3s/KIVnhbCDn
oA3jwmUaoG05Je4hVoBzG8v+ho4lprGae0yEnOTSqWC4aXl0rCxGnotUlPf30Z8Cf08847XRXWNV
pjivl8O3gk57cDJY5tTcyV2gjaBxK/1kdr5DaZgZDybz8KKXJYyT3mBcr+EIYoSysxxpHojaTc+s
c9qW+LTEio4FEHPskoH9PMQ3e8rx9Rlp/UloojkODELRoE71JxeV8MlCrUiQn1V90ovssyPY9WRh
VYv8fS0JHzzTZd3KuA4uEPBXEqE+MvC62vgKsYOJ0XwzKBqXltWXW1y/Ogz+OjuAW8tXHuIiOi+M
CxVkPF+IS0O0pqzxXqWzz8ssBJLMmKCYUg/vVeUH+yRRjLuGxkJxCoFdpRCvikAyf7XbHWUaM8Y6
PXSqsM4E0KOIGwwb7UdQXI2yxEVLbPT9KLMjkX5y1iBre84IdFmxf4I+Wkd6kkKbNMU6IRWtFI0G
R8DIcfkQi9NyIdwP3AwPgw2GFH4ksSoz3xEDI1pCo8QOkIeHqGbeUjvzehh7wdqh3ToyiUBibH9h
yoTZJEXfXB5yRz9j2ciOSgeCrbsEgtootDfDvFYsD7w+n1RGIlXSOYSCXuVlZD4qZ5tAxiiGQm9b
z6ty6kZz4ij5vtiPei7zxvRIudSw6zGs9VNsCE1hr2yMwOfACtWpV685g+Lr8hDU4h2CAiZRbuSz
7EPiM0CExqNl33UzbcGIqH/LkKqVZFNOUyPdR5GysSVZPssK9LG6px9/zdOqvNZz79cNKv3qKpDm
+IVLKFwI/mj6d1fv82S5+YMprPbIZr8CEPPZ8Fx95xqoG6QdD5eI+u2iqwj8XZADdJKRfpPFw5Ca
HKU1u3qhQbTJk/oNMhhtdTzA/spoM7Qo5cw/8sJPiEMIyCDfndR6+d0fi5YjUJpjfeEBEGIccdBa
TnvLg9TEcKgIUbJtpEoznqBchuJ2xB1b1il9yyx9GPrkNllVftH508PyV6HjfTOMWX5g+C8EDDT7
RdtdAi87+xpH3S71j/8eXXBJnAqFAisZo1dQEcDnaN1fwzraL4dnMYM0BoWAU4LrcQ1UgUiKNqge
HT57fXhUct1QF33tnOTgBYX+TjbTb15T/J7F2bUtCBaoB4R4iFjHtwQcCM5Czixaf4fkL9kkrcMp
cEQlo5VzJqCf5oRSDOFbWseMZRvg2xz+N5waops+AN2WlXxMSLN4xASlSCfVPFo5M35f0Qus6XOJ
zJ4xRMxwsrlTapVTdTRKEe+bCYi4EEF76EMsDFwg6gkLd/8grXFdfDxL1VNs4qGWKa5sUc1P40Ii
DeauXf7DlCn32o/F3fLFQGfyk4ryS5SUHkhA1LOKfK9x3+TujAwbZrIRmRxBnhi3KW6+DIXedYgd
GBz98UfPhXKm6Egufxl5Y7o3wuLdiz33FOVYCJwgUyeYEITlqVjsdRxE+zLlKDiiFuodymZXYEfr
maqtbDmFAAwCeaDXb/Z9fNXQqF6b2qkMqk1OE5pTQRuKhKDB+99f9oT+ZrWhfjAnt2ScECTJNQup
pXKBgG75Dsvf+aFNfmU84/NSlwARNrVyrelAM3BuDShhyxykFLrMy/J8eYiS4iYDsz3Eovg6LkC6
0CDvDRs+6jTzseU4RysKtt9y1fdzZdzOD5XrvkGs8JHNNckBZf3dUpFYhaIs8aY/Hj6qlERv/gb+
rJs/M5R1Xdngry2lW8yvjfnrf4Y/27Fth4MZb+MGHoEFWhgbdshATrzoJTk1rrGOu87fOMprN31o
2TukztfYH9lAIss8ODRafg12Nv6CddYNUzCFNhRYaoUk58eXNEzwCPuuDrZax/EyAFUHnv9YuvrN
mrLbaEfdu9axEQYkeKd+94lVifVtdF/a2oXD5N5P496URvtOysyZ+Nlx21EW71BYn+uUoa4xasCS
Kvlled0zP93/nv9AAv+Wk3iDzK6pF1D4v57+5/VL13wv/+8PzPWf/sn/j9P+A8z9l9j3H747r+CP
Vzhz1H94ss04uo0P7XfQQN/pkjX/TTWf/+X/9Iv/5/vyXbDXff/nf3wj1r2Zv5sf5tmPfHb3Tx/y
X4nuzZdk/Mu//+C56+4/LGG7ynVdwcHOdbkc+u9188//sP9h60xxlS2JiTIVtcS/aO6m8w+hLEM4
ho6K2zJt9S+au7T+gR5ECWVzDcFeU+b/huau83v8iTHu4MmSdLEtYZocponFBhv/5/sjt9Jywh2I
cy8nAjy23qmXPZDIPfG7/oT8PuMWduQzKU9O5sACTlHtJLa9d1rz1RXobdv+qTIndmH/e01A9vpP
b+T/A4P+8ws0GBwYJiMfgDOGbdrmTzcwSXhzXLxk17c7cglNI+KsStUZCZ3JiUvGe27AM17h1d92
Xn0K8uhbnSXtU1hSweYo11jPCZQlb8Y80cP21kDajGNe1L//+pVaP97XaFG5l5WBNEWXDp+dPb/V
f1pqEiiCbcM29TH6yn3nHd7pgBUX5F5Qtbhv/eqBvGjYYXAXXicP7Sq1C5O23k1IZ86Ngw42hjA9
88jHkj1YSXIw+4ksv7YYP+NWPRhsKDVII8e20GBIbAiFRE/fzgSYKK2hiKnxa0klGiT0aCCvcT7F
bJ9taA20N7d+E6bNsbyMmp0j4jsHEMGZSC1tV0o/DTZpxaDI0ZhDZVi4BfF2p3pwfsfe195/iO8z
wlGpsencahGd2zKZdkux1bRR+zfr5E9L9/J+KheF2XznGGB0fvrkJ80o9KZnjykK7da3cAXYw0HR
59qwi12koqGnjlHpHZuR0w7t1+cxyKJDpOvJ2ovs8YEj0duvP2Pjp9uFz9jUdRejnhC21IX5E5If
GE3ddin5VkMjKEWaILhLYSPsep2INNHk781gTvfAfGiGhr2NcM5Mm304ZNCFPDT7httxCIanc0Lv
dsxhDLp9r97MKMfM2ObfvMK0zw3OrLXrp8TUTJGx0hmdHlsUpVs9HYlymxEtGb6ev9sq/3r96oS9
SemyX8p5Wfjx+i0pnzDljfRmS3O47yttuGTT9FIMU3PtG2hqGXSNhNj0Li5+n8oY9nDSjZ/TXLzm
rS5Wv36r9b++HFeXLpcB8QcsQM5PLycrKzTHg2hXdVm8mC4HH852s2TE/0p2IrY/4nKytB0/ud4X
s9cwh7H97zLZOAgjGIn9+uXMm/K/Uy/mi9HVTeG4hnQNg+Xop4tRjZ5N22LWzagU/FvQ6Vv80Qjr
YpHemzrBB4NvHn/9M/+y9umGwxbg6MZ8Byiuux8/ERzENJukg0AWu7g2K9ZzWdL160x8MM3YTlxU
pEAEIaYZQjm7J/Tz5CcYyDHD5M1K/PSy9EtLU38zoP0cA/Acq9RGKfXrV2rMr+TPbw+v1OCiMSR7
k+lI9dOZJhv1MMPoRkq7JV/JoKS8HXR5p+vde52hX1sJ5pJ7xsuS+M14M/jKe7T7xjtFbfuONmNa
Z7XZk1ltvH5Iaa0knraxOzP8UnlqmXJfOcQ+ujPEA9fJqYKwcEOu/qIGUV9J5aHTS2cKXwreh1//
crb584evc6tbNofHOf1k3rR//BxCcuOGWDZMqqpYHWkE7ftGVvcJNIdzE3pYukfn2UuN7KlGrwTY
2vNBxxbfxZgaD/PXhgKbDlxf7Zw7eJHQy2rbnhyebV015b2gF99CnXyKc/t7i+P5Auve2QQ6SBl4
Wida20g8rMrdKi1/8xTjLs2OPvdeXz93LhhqyKNeIoZPSuiM9y7VAFEmdUZ1MFvAsoAjyQPAbXpC
EJE90d+7Mnh1DrVnoN4wSH/vLEb6gSjfF9FGbOPmSuM7LfVyACUArkoz1o/MKuRzat0xHJCfkr6G
7SuDuzzFzbesA5WHwjKbyKmt9T4+FHXfnVy7Z2cqKCeUERRHKkPriQbMM7YdtUuQU9KQVfJViHLb
xU64Ksq8eWRlmW6RVxwH3TYORR6pzeI+KAjQuzoGxreYfsnQdWI3jTUJHXRIDpE1GJB4Av8OxTMS
yIqcA8EPPxqmxFEW3lp2bry4rn9XGI9Kb+RdK1ifw4JYbQjDkMSlZx5dTBzb1jbB6XUkXrshtVY3
X3y4cnIAdD1RJHH93BgO1R8RIJfRT230j6ZWnJpKMw4miHRs915/LkbjjXgs77zwKlQGwrKc1XGG
Vanb8lBOg9pqHgeaARvuJlLDZigy8Z1D2SmzMH75sDub/CFVwiUzFHlDGZdAOz10ul3pZi9G1d7q
1ieKwWAFMCxD3gXIGLjZmk3cQP/vZPneuuhMAW/5l1xwgCKY9gzyZOLz5k/5WKOlbPOHJnqve5U+
10bfgjSfFxjcbMFahU71AEKwPFh5DcHCIkwawfqb7wYDtMVqQpFOAVOD7VwTh2icmlDJo9MZ/c5p
AP5rjPir2YzpFmvaGsl+xqs+JbmZ3pTGEN2TR2Mqu3fT5NQiVcOIV9TlmUkkluhw/Frk0v4tJTI7
ibW75UZwLdd/rMnRI/PsXJOVjeHN3TZo2TZiOQiZTujcNGAyTKB6IPqd/inyISUag08sno3638K3
EPjePcR7/J5zZO4pzj3GY5ThK5dkDTLzmFDMgEY7c42LIxiNZWYWH43KhVo0yy44rLKqzWe45b+W
iKMfNNeT4DsD+1iSeg6noHgJFcLRtqCuzEvP3udievODGc+NhHQ/oJpAtxP6WLYs+pzKt/hnzjui
GOtsc0j1QQml88MYyHg3VJF98T3MiLgAnpafTQCJfUmNruQaBiKrJXW/CnNmJy164h2So+/6DDeJ
XSCiqHyAk7oZzdb5T4gGEVrO/2sBDSCcs+ncNd+x9PcbFKn5NuwJg8vp7tNaJg93OcBIw4CGMTnm
U0c/JNX7iSaQHd9NWDTWlTEVO9MmPBUjJCvK7OXuquAEmDl9jjuZPg00002fiUDcWSCZeff8tn1S
dbtbrCL4a5gk2MK5R9IcrSbLC14yjxABOijDlpr3G2pX5F9dVe8xCcxz8encZlZ1mQxiv1uYDGuf
COyjZ471ttDBFGvBwyIPzLP0qw+V+ZVRwXvph0ezrsb7to7wjmlY7rqA0OAa/1iZ4yxx4eUrTyTX
KQeoEXmIDEMEVo9+w9mzVdi7NJSgMh2woTaqPXjfiO+zj0VYOLdZCO4VpTgnkfY56roeZAqam47m
0y0mk2nXCwnhYXB3jt8HH9CefrCgGfh6/778qU6D/sUa51yjYyIcfMv0rq9YLmfw5wwCdbPaxlJZ
69vAyRDjTDApHV8VaOXjTwXhzY/cfe+ONY7A/xo8gDguoGkRY23SIT0IQhVXxQzBXeh0DkTBTRWC
84LOn+46auSV4bAxyeFraJlQRmbKaYCm2kS6elyCIpiigMcnoXTVLBt87J9ozGknSiM0fplVbjX8
L2THDOpOwv9Y1bPgEPcXBsaiP4ow/r1MpwKZxtgQhqOHV4EadgOr9jHWuhfBwejoR71BxjQCwdod
/EezhEbVt7J68Zz4K1O3uwIb9zq3CqK4ZVaQSYJo0IP++KRreCqHATAMaB2bvJCddVqGMiplMh2Y
cvwcareh7a9e3t5XdcpNbtTB3jEF7AtgduecJBdzMRwHml5flooL2Vi7Ak62pk3f39eJudUjvb4a
gsxtQBMu8hv3oKo2fo9T7crY/gDCMEM215HIocnrQrwJ2FFnjnu+axOMX6Z1RiLibXFPFxvldVj8
ZwM5frN0bety2KhUjbvoxA3R3of43u7RyTc7V8DIwzW+t+ntb0qCd05o5JiyuShfnEY+FtRJm8TX
GVdFeb9vgeG0TXEInGGe08aX5QH6Hg6WxjNXNAYDqI3pcJCqmPOmi5g0ovyMwTC6SwRpJQiF1Da1
AHSesiioL8X8YAkHfKczYBucxWeWr8BGgBojRVqrgk3tdfJTGhXuIZXe7cNqqUp9H5tI/7pW+Z9g
mk2q96+MGldchurWR3V34wU6u7oppicQ0bdK6w5d7q/03FBfew5Pa3d+i5jASDLbpvgS0FG9VER1
+jKYwAGnSJ8x0IamCJ6sHovwVCog3hHS1rTXiKF007veIvY0Zkd/dksPbFSVgJvTC23zQUEO7AgE
u3Fc9A5oTKpL5Vvf0AmljM80xmKt+VT3uQ9Dd6weJs3/hJKoXhMXrT8WjdNvYxx1h9TOYoINWhM0
sFPp2F4HTnkWM1UZ52dj/ra2Y+nrqG2aPfN37QQ6Bz1SCm+iHkJGSqyy6yHw2nMcufkrN/QO+E36
6IXiGeREequ8Ql/lsp5Xm8h/SEPJdRDJTzjOwaYXj8Ngxw+TcJ5QO6WbpRpAc2VB5vI5rPdFjwmI
H8EpZtq0Bdk2LVlZL6lu7CNE+uENhML0GwNmolKcE2cbDrz+OK1TxoUfckGZ+Y8LQboz4agxcOP4
U9pXN1LZzZu6Z7LSUPxHgX+wlKrvDUk4fLLTaDMBJ63Z76wx3RYelHOyo0HAjAMhK15PRomJince
3k61p3H/oRqJzOnNjcrfgI1kOwN5QbDq8jmAavaKEVG96cgQ2lYxt64+k2KnZKjpR4dwY9o3OSiQ
6ln2XM+7UU1Yb94AGFDjYyUCbPGhO1OPCcq2TM84tj4f16/riJ+SE+nl2VRIwiQHw3Ushr9zUOGf
GkTKnmcQOuQEPQxPqMKNfcqw8ZEqj+Bgbfgs6wHMiOaeyjKINp1bx9sF2rU8+ImzbSzTf6jb6uvy
hgehIQG0k0JrAKWPkulvmh1/qelsh7GtcHjZBqv2z/0soy9F4rl4x8shgdoy6xIM8PKHOnXqO/xu
V7Ozu2uMqH2bMyG+//W7tcQy/lBSKhJ06f5ZSuq24/7cJncxVSlG7s0qJn573RchcjDld+h+2wrZ
sKgOZgCH3sldH3S2qq8OM1p3HyC4IF9MXTpHnw6ti/ybLgVTkxmxsqiAvSh0979+sfLHUEw+WmU7
c2tI4SvXhfHzi/W91OyaaIYCkda37jBkryLOL0PenUl+6c5TED+WhgcwqaGjPyBNg6YsX+dTziXO
iBFzGLeslkMkSybBrT2OQSOFoq8aiIwurpC1WffjqS+63/qwTp/Sup7dHF6I2l5YKO0Vm2SlcYaZ
tB2UG/Pv2nF//RUVxS8RlyadaUN3f+oU99oAMScmI3w5UU4DO+V61OhzuarPCTPIGiSdzI41py63
aDXV2hJe9DepmH9pCupKmeSO4szmx4C1mLtGf7qHgtanmDCdacUMGF6AFqHLEaSH489yHz7Upsvm
EE0Ep2l0tjeerMqTBeU/cO3yN/QzCYtGmP3NFfCXdtX8wmybNhVEG9pVy9f/9MImNaJMZxVdVTTu
LsRMXnLmxle/hzVGuvJTriffWmZCsCnCeJNU0cxYxFeazkgL4cj8b94pmvg/9WQMgT2RubeLmItP
Tf7Uk/GDPLNrb2a5R3AD8lkrPfcY1JqhcrGxBg+TNcaNvQ9F+r1xyYNSTvdUt2l7zFSSAVhYpSBf
GAUW0akxkuSkBTX5DcpqEZBqeJmT7AHoo34HoW5NblBbYc4zYJoL9RJkySluAYD4Wj3d217+PawR
+JaD+1TDm7s1qZ/elha4/bmbpXFRjqj0w+NuaeahdBvcJ6FuX6Mgjg7LnbEUWpCFa8pQbo/JD75+
NJc+zsTYskIEMFr14DTqnff2MWloXea611Nrnt0MNaEIQ/M5ttVt6TRUU5M8GO6bmHEJVLxTxuy5
0Ar9GZwc4RkNYLilSBl062s1gKWXFqZBHBD3eTHVx4UA7rldAhV1hznCvBrzQ25QVf9Ri3aBPHJo
s1CnRfG2gNi7UVBSozU+CFweoe2tCtsZvpnZ7zVV2fe+I2JIMEimGE7Dc+7Hza1zWU5sJY6IVmfP
sJW+8qab1F9hLJrH5VcR2EA71zNOtsF6oVuAQEOEm5tQWsXZbVTxKDvv98SrG8KwPHzvWCZWvRLl
o0gEbf7OstlsnACDlg5NYIggr2nFdxzTa0JRScAYU3MNNT7fIh5J77CPPxI+P34xyXtacTRVr5iR
krVfpcNzr6qanLeseRjTjRyoiSXt+y35NuObj7FzBYkg3onJZmI8X0NYrTi6zWdy3c2ex5TWh5zK
QxALukXc3wYHf04MbbWFh5i/tk7vrHOnv0j083dm7Z5lEqCK9h/bWWPuNMlwgQXQMONR1aVpyHXj
lhvWkjhx8AfZM1rl9JlB0Mdl42hip1eZ/DS35S+ljVYTLSCekEB9jvOQE5n+TRV68YFEHfKeJM2U
WXLFWJnRhI1QFytlNrt+hQ3r0awiAibr6iGk2VOpDrn3aJkzh+9CuoXcqSVEIqehvTbL6lspXKgF
GTSAfz1riD9ZTRGsdo0U6Pt67OSqR9f+4tYtNwZ26XDUsZHPP0RoBlytPm+4UEcIpKSt9En+3SYL
Zh17oX+2Bvm4VO49Re8pmJEU8D5g002ttqtEYu4g5H7BeZjhnI20vSeJGYwD0ePCm9zV1FrTDaOV
v/lYXKfcDbeOkK9IiYnydAPo21h8U04+qyroE25AnPHcn/o6sSZr22Ve92rNuMPYrO69KJtVmcZv
pGa5T0FC5Vw0po9RErvnTDpJO4/dS+m/lZH1TOFvXpe4AJGHr1h2yMgD5jHqo3j0tK4+dnrL1Eqv
/G1ITjwMqOQORMdATkWsmOPDCTrodvDsyqY+O1kzEjBLlXcOPXude/F0WqSKk+m8/3EllE57nSyd
jKCAk0QYIvk0IBcujm6c1BXatEsOEP6Ilg1XKebkxaE8Esi31hE47wCI+/vIAELWCmJnA78GmG6j
M5vM/mFxci0PdVXmd+CfuZJUYhyFnYZPUELSFAv6gIKRAjX6I18MqTN9sbqw9lnr/46aZbhjhGgc
dRc9c6Svl8rcnZgGLduy3bBM9IQV2p3W7YSGzml59ekknqOSEJnlWeZeY0zC0bxnet0xglW0Nw1n
eHEN71RMprFZlloMIfWWqZB/xHYrT53TJ7vJpvfq2tdEDrhRNaHvKou8oqU8ThFINi0o0I/VOhiN
lZnJ8j5oUnvV1sZ++eG162pg9UAil1JOF5iB+ymPzou5ogxIC7Ai82SbWK0r1USHYiy3tsYAUsTm
xLIFfTyTFeiesFo3TVru4eyJjRrtETrMuBW+GV/NuuN2960v1tQYn6LGS6/j5HyZHCc4Q8hBMrcI
z+a8JKmjwzUIDEJuixg2mRUpFnSIbTS0JGMDRT8GZpUdGismxo0eCSGsfnEJYqveNFk7HhIAvZtK
aMFOqyEyc11Hj1nuUIYsGPXlpD53c0Lk2fdRI6c946XivXBY06aqtVdqGLKzizQztgbuhMWS3XCm
Zj4gn4QuTx7n3H3pYBc2dXkeWzCymUmvBh0aWQ/AwbQcPbXWxV8E/e3tUGfaPiniF6v3jK1L+h2x
PBGGcd9ONhlT1TMt99tySAr6SD+ERmkc6r4mYGKaLmZvxnuTPXbnF4j/ZVsA/Cr7b5Jq/SH39WZb
2RTaZpLIted64sGgBUhIF6xglUTJh3pfgo7dQMBeEz+VfIMqg3wLu+xh6WzUkoDlD2NG0b4ZJKyv
HCC/G6y73Wsn3vxyuIKurrHfpl/dGNN4MjyPXfeMdq75okXTtc1+ywpGgPgyq622LBKyZABuhln9
3owjh5GZ0VE59d7K7BiEsGAQNg02Fm2p3uxWPo6HCE/Uo0FA4hrAuzEdxtK+La+q5fc+61G8CvwE
fDpSuwuHW0h3BqFBXi++4VB3sYf06owJapPXBt2YtmuJXRX+2ekIxPQAYNR25T+NDQEG7AHTexb5
z36w0kvEfuYouz0zh27tKsLZHBdmtuoOrRWGX8kjOQjulYcPjRUyhXKXzPuYkXTNPi1BPqAP8mIr
fBWyPo6CQWSGAPKsmb5z6Kmo1jEpMas0MrsTynq822X/ZWIppLEKHM7ILEFGMFOZehxpcev1wzLQ
MbPgmLjhCetQdxDAZcYVjix73VQ5xwmF1S/uzd+TbkalT+zzjBt3aeH5+soYpnWf9DmAKiittR2l
xM4Jvz1yOyASn0uCKsDxknMS3nHKsome0Oz1Uor5gmDPoGW4yWGVKM0huBHfUN0yXHV8wnuSF/PX
MJ8R09yYq9qHBS4xKz9CnHodkrh7Bx0eYF1zgmfDQZ0o8+GTJeiPmaUKnvLCKx9KXAPa774uEnZp
DqQMSx0osxJmn8j7g97AdV1aJlHy4th4zLrRKd6TooZwmOnZqaldR27TNKfLNgb3mRczBKpyuL+s
d8cO7OQh0899Ygx0shiNpYBcVw6uTJLNWEzQRT4brWpo1CWv8BGSU2v1w10Q+ncV+QXPhjXjTPry
PaUBvczfdDn6G3uyCcHScRD6quuPH8nKsePLPURjEuJFPDPJ/B2nNKKsKyfeR/Oppmi5skRbXn5d
31JZ/Vz+UU1QSZhMySi+HPfn5oVhpnFl4sVcfbB2CSwc5iqVA1YMLh6eNz2urmrRrc8RtbZORI47
yiMr2XhGOWq1XzWa4i9TOw2r3sEFieXAvPbBILBgvYnI1DAvp/6XRmTbwMTrr0+Xoau6cpMV7spB
TL/zx7SBnYKCntY4ymDXbjbLU+IB//gCNbLOSbx5acvJpwDR06MdeMbFbMEHNSo1b07KUTRsjJip
Q1qi2U+ei8FxDz0pDs99qaKDCNaakA7ATvYHfX6grTtuB4eIDmUzoaLmKa9jrrp7I4XP05tEtRG8
+Tl02u+Ibmc5BCdUM5HlgxwJREffs5u0Jr/79wPhmaisRlHugeo1j1JN/a5poYgdCXRzsqPZjs43
1evResDwKOMmPnqU52uU3+anEjq2Eycj9vWZ9TpXdZbmKhwiE6HSxHdB/xuADhGNsnRtMn6j0Gf9
njCRzenM7rrAIveMKhX2kzfeA9qQbCBchKoXBCd0dNEyO/2y0AeWB00G9V0I+a0nCnQlEnpX/357
mGJ9ccuekIR5BbCISiw5nh/TMfpwTVluZB8JonMebJwBMoAL2hT1M6kjw70ZrbVvVoWhwjG8/CHv
rOFsALPF8wJPKkc+c1haeUyl6PQPdym+6XPRyO/orqf7MYi+xT1bVAst6IZbPPgYC9EPvzLpmwtv
UkHSHG4KSKSlRzANwr4GUfsA+56sOlWkG+6yCmtiVZ2cajiQy9olpva57hwThlcM6WTssTSVzbMT
Oeols8I3a3CLo8gZDjPSpI+qwMkYEUEI9n8RdV7LcSNpt30iRMCbWxRQlkUvkuINghLZQMIkvEk8
/VkozYn/hiGqZ7olFpD5mb3XzluQ+4t3zWaP56YKiCxktHXSKrEe8wAI3u3jKr/TgFC322CvKqBs
6hmcyt7Ioegwk71CaiUbbFTpPqt1+yXIG5MpR1Dc+6N+uG3K6Kgj19ayXTKqjcGgm7/AmYFHyEkv
YZXwZ1mGgvRe8EJgSxOckOuhtrU+BthaPDF9XxXzXW0y1XvTQaPK6zY2MIHSh29pzZXzd+KIDJ3g
f7WxCvTxX0OVzTaQR8fW6fRLj+yU7b8hykk7cyBercD9CdxyI/kI8FzF6d8uuZjX+aXx3Y9VLIi5
MuM/8Nv6nYt14aTp1VHDYElktO7ph2EJZpBiuoZqnl+x5NrsQSLZMddNd6le+ZeJkOs9Z3ZxH3T+
cTRIlzS1tb8A4FN7nGrOC9Us2TSFoiIjretJicV6d4buVzkIxfVmOAdHIyeBiK13fUk+vEJ7CbJq
/ewwHBHcJOD9FcZZCDroDtRUy6rlFdoKmwSqjAc8mriJlROBoCXGoXB+dNbbk1RkeqDI32kgYn4M
F45Vk1zN2hWPy9IHr1oXQY+PdAI+0XmTGrmfIf6eG0Z2LG3zjFgU3T86OeFzag1OiECZU6PYwyeY
OjFqawytVmCc3QA8SLHBTmc/AUHmKnzFDBDxbuC4g2PiMvmv/H2fwylBL8jIrmy9sBwnCwHR8abC
IBuFmlFq6dG2e/dck/Z6cGwx8RryDpe4sOWfsnJiPgf1UVQQlCR+5LzY1KHdDH+FkvJx9IUb38bp
o9cax7VikZQ028v2/8GBjCVgaCP1Blrx1Szd8Ozqkswz6Tx3BUyqvhi9cIRBR6e5muP+32Xbb8S3
YWuSet6x6+1XwjSvrW0b/yoKstDN+9o6ESCg79YiDeIBgtDjuHrpY7msrBVMgK63bwXydnadEnJj
UY/oIhRD4nl4tbfnRIeAHaYVOCP0o6Rggas9UrS2j9CMk12hq1PWecNrbTl/VDtCqoJI/KT3Q9w6
5C/rgyXpAoiA6CRS2RoPC76E9pLACXGC5cgcB7b3OKLa7IoPMlnSKyt9wc4D1mDTV8bbMMeWLZp3
M2v3ZjH6cUcIKjZRQc4Ci9fXhH140+S/bpf77YtPBEfaelf+ENl18vrpNUsruLmiYmVkBu80NOVJ
3Qo417IHgoZRPtipOKgRtWFB8BjIhOxtMbI2Hgg2YwYFltJhrBZ59kzSlmVY5BFonIbmRGRdEMid
cAzECtrSP2FOqzEDs3C9qXHS+sXsteZqE9E4W+BPSeTLzxnZXwMU0XNJ5RYqOyPZMUjTZ0O9d4lp
o32Y08j0EeW4eXqHgErFUvfL2F+KmVkSUWp+sZYPpFJHRj9ZZzoOOyK4jFfdb4BRrQ7LQTBg5HkD
OfI0w4vrtCVInsUfARJKu5/SUoYeePldjmPwnrnZcGcDKYUDxHrXH9Yv6vewm4L+d0f+Fl2t/99S
O0WcOnpzyZG6JEgO3G/DtByuPcAVujXUr4jc8E1cb6lhXMLYBOnNiCIo8g/bMfdQz14qQECX24Bp
SW9SYAUHBmBwNNpZ9djOE1x7GlBtGUnIdqv2N+FGvGXtM/z/CmtHjuG8GJzzVMh/iS1jpaxY5ORM
5BgalWb4v4qmzGNZaOC0q/4PgTPoPaAUQXdkVBTOm/nRLvT/wMC25wGUZrAZgbiVhgcf0Um7mYQ0
c3zLJT+aQfT1DgeV+QDtBO4Ndrp6py+ViuaSjLlFx5rdI1ze/+vPN8AZTXUf2bB4osmB5K/M7GW6
vcEz9UyIIAxUQLpRk6tivd5+hcJmQ7MM+MOy4eLSsb0vFbGEY6b2Xp8Q851UwTVb3WQ4DQ4W+cWz
rEd0PAeSYafrtn25D1ac/xuNRwXFh7kV2hRl68mT2TtkRmy5pksGCVQ1Q9j5k9iKYU8bCspn59c0
k4lGTn3+fPvSk6Zo4Rl5vH03tK7Nmd9/tHrmRbXRZfGs8oHGnEXRTs2Osf/3vczr9aE3x896Jtxw
Dvp3LoME26w+BMDiEMjTNz+gVyLJY/tV2yZatMhsZrHaZQdg+iQkOpbzMvuUBXMVrJduE8SpEtK4
nLWPepLproLam5DuA2XRXUjZEOA0tr+tmcoaS2L2767nPWLJsIAh9Hw3ahoIrv+3KrzdyK5KgZ9w
Q7HgvJUHbYKsaVnUs1H21aNJuC8bscfZSqzNBZg8eUniPRrtyyg9cUwXMKpqO106g2UVWKLqXHJt
HfWUNIuBh+RsJiMe+e2HKmciP4zGVQg2wavVyc8ApCjMeZsXpalnD0rnPZjt/T+x3OC44YpL7aV3
cepTkuoRyev+0ZDYSi1ANvu0g5DtBYPztJiMY70lsOmAjOBUTE26R6wRVnUCqZAssuOKQOXerpp9
X+ZBPOvthhjViqs1QA4O1vyDFVH/NCzkazouFanuSefFGuuznsBCadapoTdXn/mWfXz7kkmoncPI
5Gu1MuZJqUugEVEhAfDL2dbXkEGkfZ3eDaNu3gw/idpBYsHty4O7BY7MW0PoKJFz+6zBQ2sH/gNU
aUwUEJIg8BChvml5nO2aLRi9UuYNZDUGo3G5fTGbujtapjq75arO43L/jwySrpjb24SUp39zpdFk
ZCJ+oWWFAe/reeiSyoAreUOjdPyzkEb/3vY0dfxnxd5M2dMA6yL7b+m9EZcrznu31XykD86fEeXp
pTMcmxQFIg/NSn+ajBK007MpFBROQqRbY3Yuty99bn45sw8GMDUrda4JAL09cbcH0KqQVeBAyk+Z
63OS1DxMyLszAjNwU+Ujd2ijOe1z5Qvz6E2tE1sFUZMb1m41hLq//cpvdGh0tcs0bGnD22Fw+2IQ
aBOzN6kjw5u+cj9rr/M4zfdTjxlqWMsX4j13lDfDswc6u2294qGEleQ1RXJWqfj+p7PEGk9O1Oos
j+hdqrhYCNAB5s/+tPcwzpsNQ40OFH0nTZhxEyHXeZ9Or+zuCSc1ibDT5RdGA/tjK612I0L5ncWm
Kppz5j+mT6yo6hJOcLl8WIPuR6XbrA+eVs2HzKpmJIv8Q6ESZzdlNGZJ59Hwrs0Ez8PQd7VPyu7t
WyRPl5T4eMY/TCJlOS7PfJTgHtkbr2mhMWVZi8hqkbqnkz1e2nJ4l1mpXieA6Mc5wwzvwWN/w6hx
N+jlvM/JSr/WuxbnImx20mEQmGY/7pz/gtrifQagq9m4WcDFREpYDPfohRyTBW8uepL/fYtG4vZt
MWbe0YLd3lrUu7YYvd9BR55u5QnjfinhaK3z9CcZXBFX9Hr73CzkY9NV2T4YbWt3+9a3rBdhO821
1RF+gRRuienOs9cpT3mqJlhKQyHRE5LAQQgJwhkzx/lqFystJsOdprXloWCLNeVjT2CYsp8XWHLP
LOA/NLXIu9tv9WvqRBPazVCMFRGZ29+lwy1+KWX7v29r32nRZWuxCiRhbMKhDbYH9EmrhhJ7RcGU
6UsMe5apbVfRm6ETqxmWgDVYSGodBveJy3V3+05ARnhlAB7A6xg9wgMzEkkebKZJD6kUfwOUCcgp
eEB7civO82rer2q9eL3pfueVG7uD+CH8YXp2fRbWFYkdF2zPZ7XB/Fo9x/G/HqtF/aiiI1DtVuQR
1u3uAsoOzsWB8A6dc+F2cKcr14/ksAkVY63wdmWK1nHuKGrkv0VmuU5g0HI0OttxPQr10ZZtE9ek
0R4Z6akPEN0H5TTdPQDHV2ep4JvQgO9o17XfG+wrhIE6PYD46WjkyeLpc1rWmoXQUbQZRCvFjQGB
TXykKXwUpRVHYwYlRUEX3BmYkwC2Fv2XCze9rSC6j/2IRzrz2eyY3e5WyDDo656ovOVDNfFz7SUh
qD6m6NtZi5GBrtUph3iEfLwRQf/vi8VSAzfwlzMOGhc4Iz3e38Nq6NWvrhzBjARet1scoT25Hv9S
0qP3N61xSjnGzbYXW8LhynwqylyPzM2hd1/teQsmN+KORysjNpUMJXtt/gNP/Krnbv9iFv0j2RLI
KKcmexKtPR2bqoW5hIHtsRXLc8eGOYZ/uAV48UKU25c+HdurzQJntNLD0FrTdXVd69HNKnvjZGfo
s2H4qaw62dyxH+AU2mBtT//uUoH/rUhUfR1nWqEQsj2hi1b/d1j8FFVZRmZGbTCcIPxnOSXpu9iU
cu7QFndL5vtwHkCFKrc07irFmqe1ko+FNjnshCwfHTHXpIkPDzd0jStKAip61OiN20Y41p4ybN0H
DxLxxWnBDN5GTaXCS6s4lPNdyzwT8mpykQaCFkoo63STn3mINiJrS/tdZaNOXrDu8YDBunWW4Oc6
9ApO5tS1ezf3vDtdfwA5kT9rZA5WozG9Unvrz1lXHyGKkvOyHczKS7Qd5IrqSODZDjuVfncrVokc
8I4J+dMMHwGrmaIiGJBei58Xm9eaqAFjIEe+CMbIrVRx+Tep0Hu/eJq302fhPjrVhMFvjSIOz+7Y
zcyfVV5d0sq7s23VXmndkyczNSRpUXMo0aUxtdDE7raTtzx8ikkzPFU1kTD8OLuvMhenemTnLca8
2Ul7+qWKZnyyVhTbt4gNF8wH00D7sSyWI8z64ppPgfVomf3emdblHjHvh9zgkNqyek9tIr0nSaoE
UYb90ZX4k4Lt9yeXwQMLpNPtf3X7rVwVkGdTdu5cWyOS5IXuF5b18xA8pEnApt1mYp2WLZl0XPko
k1NiPRHu3+on4db3jZFLNP6gMMxtXT7r1Fu1gtb9r2nfxu+3ZYytRvt+OxZDik+OKW9tohU+1rtn
Or/XvGYhYxTdvZOOGb6Err5W6BfjFbE5ictMW8ccr0HC9JvXbEfagrtPsBL1m8kPsi07YMkTN+kQ
hVgugqZi9BHNUxFVJVXpTTKfTUN2JLH4M+mt7qQwfO+GzEpOLfOuXVIyeHEGApZtV/y9BRYlUoP9
LOTjgEjzvHTtfO1m5JJMgff8ZL9kidYo70sAiBvVdGiahxtVTdM7N5wNu0bbSDGMg0zd60ifuY2q
9EzZgxHCHZ/ojv7LCvYoCSLOg2k2f4moID8SGBagVS/0GiP7Y0vFfo27kd37m6T23MnEwwdS4LqT
Je+H4XRcJ4IRL5O7YA1vUZFMtROXwctXPRLCJxHM7aopPUN2YGbu/JlcBbupMJ7tWTDZy9jvDC67
P5UBPq/2iUqmYxBkjH+A+kj4A1CF0IjLdM0jYrg+EEMWAQAs2Hu7AH3lauk5ToOi2zPBfyQ3m5p6
iFxO7aYnp7eevWNFd7+bnMaJV20lGiPAY2NzUyRzoF4mNWfUf1gFHLOREA4aYsyTgX83wdIkuGB2
EEykspJ0eaKj93BIaNLEFyAywrcT56lzSeU1C88NFYnZ3Hbs/+vM/E1JinBm5UDPugvBGQjh/Wf/
NFTg+4dB+2Cfgc7BN48Ca+YpTQq2N/B0zSIYIp3W3Q20Lf0c1rwGoLmlplyw6MedNZwTU9bxLPJz
XxJau8jy22ior9biV6czHLYYAMcIbxbWV3+zuUX+appHZ3G2h7JN4qIhh9MlbXac/agFLvvIuGln
rsMvVq0f5Kh8imVXaTmMc0v22D4NxofT3z75IWn6KRHj39SaQdEPsqWZFBFPTgXM68HVk3qflFrN
BDiQp2HdfAaJFuxpoH+IgAbqlketyo6E8JyZk8j7SvhhWX4M85LsB8GABKYkLJmlAFeS4jJeNfVf
odnNBV4VWDLSl8y8oI3p9OXias9rTnjQZODpkSTCcc76bdhp4Jz6jcAziCIll2R89k1vvJLB68fo
hurd0rFkWVQluOqr5NJD5jmwq5jhqYhf25z9zq0K4h/Up5MyBvIt9yK1jOWLj9KjCZjzToEOZkJ0
DPln8sdNnrNSQAFvA2aEE6eMPpvBATOyYRUmwRbPi18Bg7Wyp0nY3WHR/9a2/5eAO3JMLWqlKatF
DBCZgSOsKSJy9p7eVWHi4SS2FhIaNJf1b8+f4LkD2R5pnfaV61WMLo7uPPG+areyI+Zt5s6HHKeP
FFxzr76DHso4risiJtAz4E9jXpX1+QDlFQ24lxaHVAD5zpTvncnrWZ3g0g0BqpLVK05E3f0qSzkQ
GUUVC9JYoqVoAkwk0kwCpG7ikFbznbYaQGRL9QNWhMxh5o14KHap6TDc1FY8BAkZiiOXsevY81We
Um0hE0+T2Z7HhrxvZxofE+A4frapxiv8fBN2NS9Lm5A9YhDpOavjVEM9w/TrBUdLeRfk8jBoI5gd
dkqmiV1oXIkdFYHUdwalTDSggSdCeOcWsPSIIlSDRGiu+uLUSoejE2mF0Wovimj2mUh40fbnPuV4
alqnCXG3Pw/8hRH0cjKYbZeGzCOPmj0+6HUwnq3qhB6FITq21RwffT/Aa3ecZu9/10ZaMZtbOIP0
qo3Xlp/Y7NpqbzCZWnXn2wExRS4OygbFOJOTymLE6E5gtID0xRqQpCLxXqgA2zDTm7+166LLnBGz
mG73aIxv4FSyXVYgOBm08h7R4Kevz5uVRjyOlZGj60/4ODU2KUb5uKIzDOyQmIeSfZIKceR8Q0dc
97b/LJusCO01q46w4aJl5GZlUdKP7WWEqVS63k7JrD1Vi4U1raIjn2wdTX/uhEyMXzQcXwgj8zfV
I4mcUrs8dW4r9h0rjnjsvHeU8d6Dw2e+ImCZNzgpn7g8uE3+X7NMZey5AvFwu+ypygJIdlhl85YU
IlQlWEjBA+U65zfA8Is1enduYb1kSc2oymBKgXIiYqM/kpXSAwMehRUh37BwtP9h6HNdy7reexkR
DmY6phedEoOLoTlqPup5J6EGlVl/kOQtuWvwTADAetLnsxJ6d8Xg24YMPx84s4Af8gGZ5mqE+jp/
m5gu6Nn6IrIX86dkKU2AEcrMWpNX00HYx1AauFMGLSatRUXQ5eLGQ/uH+Op6632Y4hGKG4IV9EPb
V20IE6jczRkLG1rTir2IrJDpzuDUmXLVbIMAGeMSbTySP82JxX+STlMYGGR2tHYHtTiZQVb6bcqs
j2lsSlBa5DXDfTnwEiS25Cit9340rmwPXK0iY7ygqVdzb+xLEuaaND92vvSiKXHYRxOfIOopSirE
Syho/F0lhHvF5Nam/2k92oBEUbanHEhRO5NUajXsw7PE31flGtttQO5m/qETl712pnHgBgTVjE7t
RXTDb+x5JMa7H46TviGjbh4CvwIywYNDvRwZGeQLd0E0mP3WWfyG7AL/WITf7PqU8tUGIpulrvOU
T18Th1XU1d1XZZSElmUp7EKGNY2Y/sqZAAtlLdyx47b2MNZXQRLoLg9E7PjyuVKjRos3T0ysRQiu
igQLZK6L6ExwRv2bt1HlLAgeS/KwlraK3JKdMknKwOgl+mJG8KCxh0HGuf1tTRQY1MhJBCjnYliC
LVfBJctFUobWiKJlTLUfp/NxdCbGPepESa72fUcbfMSsBKYqfeOvDaBOX/ZNTutC3B0GTj4sWrhZ
dpKPSJgRY7sAaN1vl1cUPRi4auySHEisTKg5MHouDuCQaeSjZY2AadiBHZZVu7blflM9k5B0GU4V
QIzdkOd/kGSh9iWXckmCL+Q8qPZAm+ZB0IF37++qiQO1L1OUK1+OoIjzXfLIZfvX97p3nvwXtvtl
TKA6juokw40y6/ZjR9qvKajT4IKGKARxk6rhc6bCOhAwXTCX5BpFFmVNc4K+UTy6PokMSdOQ3JxW
MgZgaoUEI/JRJpVxj0IeSVD72qwpQyFNxovlPBrFTLqTWb5KYLTwZvk5KP8LiVOc9X5k6cN3NmQ8
1XQxWldxEgcv2GK9HRI77bw08NILKUiRLU0q8QJ6Ofot9Eyju8t6cgj8HnSxllPuO8SMQPJdo7wi
vU+TLClJEzN/dcQawNk/+cr7nkCh6/MyxQkxilo3zrFJ+GY4+6N5nJks4jwc7rB4J4ohH1jT92Hk
IrdVNUd+AIwwn9Ewtdq7M72Zdt2TFaA/IVonvIPXHk31vgGtGGU1NQRuxzeACsDBBBzEqcXvCZuE
PjWb5v1SZB8GF67I67NS1FrAPyXVe2wW+XMzlUNYOjqreoxpTaLxRGqApSq9bO41dRK9gbSuLrGW
J5yL1H6ZIDV4NAkbdQf/boXBchSsTLcXweY2r4TNM94HT3a6OX1L88CW+HObCZUJwYaeH5LXEi2T
mTI1Xlm4OjmW+5laHOw2bXRCHJs/t9euSgOanRK8ZJn/LXU0mLWhGfgT/f08627EvssMczd7sq0l
vRvNe1YSYr9KRn4DDFBlVP2Zjimg7ppwfTfeVwJDmGEGh6kDXj7SdP6wsnvqANSV0m1PpvY3a8Ba
Re1UGsC3iZrLliHCM3Ecpum9abv8wBic0qtUvDSYqpEcNPBGuhcVmOVeYIQRHde3HWQy1KztYfEJ
75q3iroM+gs1sAbsmPeWWz1Paev5pIiP1VtM9EkT2fnwquQEXc2Dgmbp2h6J8ZYEG9AY05qvy3Jw
MFHhHrH2LNsIZhoOziq+B7D4x9bwDnY7GQR1Q2NFDUmFU+jusR2GE47TMVI5R0G9uuBQDKJJAiqk
/DLJc554Ca89lCHu4PseOTvTC4esZtPaE8hZRwMxamwSGHwWIqocBlGdPu5GWZDOjZtpTYZvPQue
dcI/yPc1scF288lK2g9AAgzCLKwCnukZu0ARS4sB3Mv7s695TmRASMwZRhTorJDod8PL4HCYWtIC
1mgNn2UgteeFHZqAm+F6f2TVB791DxHTIMiqHZ2B3oWc5qTqnINdpt7OdDq4By4IHY+ZmmD9kiaJ
y5Ig6eiCDJi/2JrDRS5z2EtofIV2cYc8OReWCIi1Ra7lMBUfBrgT7hpbiTuEYjFS+M5JFpdo8Ewl
mTAjUbKr6TDzEVswsmLZEePnjiAt8b2dx1qUod+BdYah81h7yEza2T2LgAwCpIZVVGNDm5b3NLPJ
a66yKa44WTNwI3HVLF8BTPqwzYPuIIIfCq3sUC3eIyP/kFA91ibg+cNcVLAyfOOx51A++GzSGQ5r
ceNMZ37c16zw5p0zJk/+ggKx7KD82sQfZUO8oj6BQTtn0KdWBEJthO8EbMBofTc+swvlo31n5bVb
kDAxXMuZJ5L2jtXGB7TYoZIzsfuuneNSdfgTn8qpKPS3riQbA1BQmMtiIzHCH5gadI4hQaTkdAYM
OIRR7ISN1nzG/RsNRfdpZRicWIiSg2X4BITLFo0w6g3G96bP+4iCNm37d4nRc0+jgsImZ+CHET/u
CX7SYHUf7WQk2JVGdfQJ4cJ6GeP7W74yJxoMJjgdQtayYsFRn+wEuhdA6Xs+wfU4qRadQvDLofI7
dURqzV7yx+vHUwOLJ2Zj7OxmtNCbZpOVT1kj3Cw1BzUU3/rMEy4DW0F0Gd+TZdkRE3BSzseDOUvz
0EHFNg3EPvW60OxjnsHHrxj9XolCuLREbsY6ubePrbojDSLY9XZGtzkUKUcaAIJUl9bd0EsZW13z
Uw/yqcYMxPnA8sSTv9H25YdGrL9rzhZ+ZpBLc3cTM/OxmT13RpryyBKc5JhrJGjnuAo5A21dMfok
89hz6PcB38bY8/YWCc4j8uDrMC3ZfkNw7URlXAin5Ei/oD/0j/DWFXYVfwU8mZW7fumYY38VpkFu
zcBolgNiYGri3ot1mHdDI+dLCus912eQ+H5wlwn1Zq2OijvtydCyT+VZT54kKQhiV7EniKHbwW+H
FWht8EnbRGrNoWb6aL5a+29hOvNTo7m/kPdZF22dXvTuQ9gYrj0EVyw8kXh0Eyt0Ldn71GFRKzKu
2DEIEWnBCdfB7iLOdDgSbBb26n4ZterekToTUdWeRyP3doh0shjYITOy/L1D7BtT+ULTXejaWmQh
+86mEMSMfQTCdl8u2Ywpl+7Xgw89Lze8gHAOhslHOZasQYnf0yq9f0QTh+CrquvQMYtzkk1eHFT9
yk57+exk/RLwJw9ngdJpQgrdOY4TZh+lqFScHutd3wuTvcDwqkMXuMdXfGRbKZD3Zb9EgwTDsQdi
Fw0d8Aqa0da24hFCaAujh6S0ZYfu6rlmGh23858VSWycVTg0KykvfQt5dBzXBzPnjQ4camG7e2b9
g/vN70MH0XE4db7gkZp/ia5xY09bhngx8NSBm4l0o+Ji8QiDUAWqB2yhEVNztOIEdpfDV94U3p1B
LrVMuv2aLKceRf8OaXobMwu4XzMovo2Tnt3RRGkl+0h3G8KVbYHAa1XhnLe/m7F/s7tyr0qTt6PK
x73fdw9eWmuUB+rEmdocejF+JFNmHGut+MMiNz0zY7ZCK0VmOc02sjlTi1dwoi+j556R2YI8C/Qs
XL2LACoDSPE82tNfp8x/xtLijQlGGoaFVIUS37roXwNZO3GJ4DkOSv2nnM1nxrwyoptb6KU8NN75
H3eqxn3VpsPuQCxry5yjXaIBFho05nXXzkwyVjufzs5Y/KrJwkBxWLcRsGtUNJ2WkM8+8gogq9JF
eWhcMQDGVke1QXspnJzjIIPHPIOZvY2tXG9a9mbqOHg7BmeHGYRRQo5ywZ69Q+ZYBVFfC1PCcb3q
1Xi0fMci4pNZeDIxaqIBZd2jj3nUNV59SBbVsXlk0NM2RKJMa30yB/MDWd3I/KfVY8P6KyZCvSzx
oryCbVG+vCHv+27sjP+Pg2bJZk4iBgznrvkMKOnaeAZe67UydmpYkX+qQN2rDtvOvdXzwY4oWXZZ
yWfkCJMpNWDu0Jr/LGt/P7BZC4sZNwJI6SKUiGqxm0FowlYfuqU6Dix3w84YnhLkEZTPfuQAdN0x
FG7wA1x0T36ZXXnnNaWNiNe4jpPzX5+VBaqH4sEd24ChZigzpnEyAWMPnoZxHZs46AyfS3XX9qgQ
6Smnjv426xl8eTQdWdFKpkHJntHbcEhXNpokEdw5Xnmdp9dGCiyks0ZmTcJ+zakcdOw1GWpdnl2d
CsGHMZYUFLyfsATwKsaNn1scHAjIxk77UZb5NmWauaf/xuWFQ9FvWPAa2BFCi/868porPWSCkJhn
hMf6M0sIuil58yuU5vUpNxnuta02nvNmG8yG7IWYDRENcqcb6mvUG/08+vKLYYwOuIFpsTRU95TJ
eyR1v5xAt451l3+aVg0bZlz+TMCdd8x/eQv68W2Umnvn5weL1zCHHxPLZfSZHq+XoB9MdCfZO5NG
sq3BtoaJgHXQMZ4/ALz7L1Pt48oatjWW4pLoqBHGwmv4HLWLp7fTu1Z2R72xk92sTTJ2bcHrgv+O
Q/IZnZW208b0a9Zn+2jKFIci9+tOgtBgu6cz0CYJrS31p8KZkn1fkJoQqPJTQNkwoUJMis5lsrD8
JPAMc49nsZXGYz7KMu5bOcbK6q/akD2MWv3XRpRPH0cV6TtoBCv1PSc6xsKKK1Sx0nrPvCF/aEPJ
MiY1O/OQONhamyUnlB1LbDQ6077riVXqpulUWWjHBptERq+CyD9b75A7FcgSkq9aSuWCLpdGhyHJ
OL93Wv+biKkitFZr2nISds5cVi8pIdzFZCxXaZybHs7O6mAEmUy0fK713a9g0PCbPvkJqqGO9DUC
KkBGWGYROfjzIftRnSK2cHEUkpPWSVIzwPW/T5a4qKKcjo4pKPhyzeCM26bdxSQefUF6nYciaWA7
fkk6537wRp2f2jjRz3cFM592s/N3Kc2vMe7WOvnK8mTaAaPCHpdo4kzw6fNc59q+sj3gOw0mmtxY
n81aPHaVHvHA50+FP78MHnO4Ub2paWxe8J3uazX+xslQ36EpfXNxUJH8cF1kcq06wlFrtEVum7yw
3qDxM7/Ewvy9cKi3p6+2z5hPJYa8Gz8mQ6eZx0VaZoJuYEj1uPfVEnqiL4hjaNFyTiSTgoDheqXb
5bxWP21ChoKZW3cj6mxn6T6NQDE7J9okqnJAbpORfMtO9Jc55ycVrNBYio6tgdBlSRhtUvz7wo84
HFj5kHVP4sFYpX9rP99qvuzbwoN+IKh+I+MHwKt9D/8SNbIk8wbFOu0cq8zZ6Y5r0/PJF9WhsOj5
kQIChf3TWWj3OodL3kAIStSxa+pyJ2vzMx9/FoYAhH3pxrUfFZepB2kZsfGfxZr+ExUNj6UQncpv
lfYIA2YGn6XtfuQBDXdhtOFs0T5MpfUpM8uHT0e445YS7ciUqSJz2EZRBRb5od5yVPApmrxNcPOQ
bMRitrOjidgCx1IeI2sdd/7qvpIbhArapx1PyR+fSMEK04mUvHHpmQPP+pFgWdblmHB1VAHhOjNC
5CWdbe459DRahCXe9OmLEWX7xwK5EPGtdtx31s/AtiEwrD8LrWW46n18S4QZmZGyrpio8df0NDU6
oy7EQLRcVgYfe2ZKv3BhdBYhAIuDCF2+WVb6Zmscann7Dq4U+5M53SjhvxJt5cInFim2RhO9vW/Q
3Dfj2dPznyFLynNVyy86uzd/9QRpkCRDoeV47gO/PXQMsoUOBttaSLw3bAZD05eyJ2wTnOhOufya
FRol8ydzhm9+5kZEtBA9kkjbzwYts7kkCc0WiRA45Q7BkjtPpU1AYLbuxQgsZG0OrJSgdvZ+GvMH
/XQ8lheWE7wHHFed2NptJFqmRiYnGpz/x96ZNMetZFn6r6TluqDG5BjMOjeBmBnBIThI4gYmUZRj
dszTr+8PQVVl6mVVZmX1phe9eLQnUZQiEID79XvP+U5bHnHudKwDy0jBaeoD3bevXkmTWZici7tq
2vQjN57OIUynGxgJcildhxqJpTKD8pVW9tkSlAXE2GYgbbJ2yxn3NZxaOHHta1zIEUw+XbxZAB0L
R87XlHeA9WTibZn/stMAAYL0sYFvqtaNUGwdfcgwUbNPaTJwaSszXsdNtLY9miT9xMnKj+zH2e+z
o2eMnzsvijcyVUf6adm6yhFxVD3dc9fZNuHknElo47FkRNYj1toYhoFSrtnp+lCeIXExHevWc4Sa
2s1QkFXNTKanwVojouw57umcgEs6IrZYOXrG7G0sQAQJDFkhCbUc4olqcfhUSL4nsK5Z+T2ZG+kM
mw1bxkGruesbxYakxTQJfMuhEcYgN3AHwhktWgXUREtcSHRO8flsrP67afn2oqDLcTwZ6VoqmvBO
OXESMqJL5Zg7Jrvhtq9wLrSUjLGeG5zqCfxQBOSmZsrkX3wuowGYHjpvy0LYjGXywNwD38S8OFGd
x6K2CSvwsgNcKyyRAWQ/wjqkeO/QxPvD15DTha+7+cHInUczUj5SDIOmKsVHE2LPZlhQfq844k/x
l1avh03lTTVTXG5EyXKi9xSnvYecQxumAMzlJo9sNgAoCYSUoO8PsdSHgv6861GXdorO+jCTXoL+
ZuLwRfEJJIR/jtWASVq/SpnLBWCNaAu0RCenHie2ZrIe6IygtHMkB+fuc458UokwvdQq2w+i7Tbk
elP5lN5hpAHAQd6nVAOGxZKW7rrstZy5K5PQ/CqFlR/9pTe4tFGcesLZMVQKcZdnMSHFflUSPtP2
xJKijFohQbXWnpuuOOxWaxcO2JrrfvAKLcZm2ccQ7gnJa4QZMAlfdTXk0JajVKByOm30AaMxzcjU
Izd5UvxNrss1wEAiWO/ERcPr69fssd54WzgSaZBOo7xF2RInM07SdnzLw4zw87wrA1sxzW/szwgv
0Gy6XXqmeQNpw1I8ZHmliEHmBNfSJx8IK1n7onhLcKDrlUdo8TCBl0LT2hG2HnjL1AiFQHFGR76u
rKniT6cFXTu8/BykJd8UD50ffx4WfbLtPcympjDB7VBHPfjSDh+czGKSnZE7lXqnZtQCpQt14wht
AYJVPzN/mAPcyTxQ7pzf5BBtclnQEva1bxLQKYF8DiMobMG4Imk99/F8I2R40U3QfAbAsnGqNOp/
N6YbFC6oRIMCogwhn/oUEbp7ZK6pVijHV7OfdocBmouI6KHV0kPMPBfkCuXfR3gBmxDaOwchvYGu
G69yLaSvieUkR+q+m6iBBXUyvIkaryW8mrYnR7ILS2YXLneRqJ8Q4NwYjnTW8wwmDOChu1cgwrhv
vOPUNQuoZVr5iXooq8hZawWltmzNV8fEQp5cvE7TtpQ4Yssqt6p7CLidpa/HkUiDRQLnTd4z+zER
S5QCtVVZjOn8+mZmRbAIogkMKcZDHJMDNk3vHOUI/XG4azmdEEI5Ev433WDjdTZVP23smjNI34tm
k7MHt7iijhMJUn5TViSFF09W5Zwty5tv6yWlUfpDGtCDPORJBBJdm/KAwgTcEH0P2VqXLqogZZQi
3aIMaAPh3lR2NK1QGG6cwrKPeBd5FMY03HjDuLf74bve5QgxS6XQMDl3tBypN+kZrPPRWG+YZ88n
IpqWVBGLEEwubg1RpXUSaz8/Z4X+OuAIegwXi8iYfo/8LL8DfHZbp29kstzTquhPpUMLCcg9Jqkx
w2JDUwfxzVEBzt5WwrXpmUdfErA3TAy/DiAxkdiS1YyFif6G6fxkoCZoeER3thjDndNaElqN8awl
/jlN8rNhhSUKTl1bo2t+kBh/4iSub+ycXmmmGy/9oAfeBGqlaPv3Lm7I5coGMseI0p6br3BnUKRY
6Kn7+rVImfQ0rNGzwy0cZxzSffDNkmdpXy2qRme2ECzQrO4atTGr6anxdIezBHVJWnAOCMssiDAx
mLlAjdM3tBIxcEkpFKzB+SmUEXBekIrwZ6NWB3db0pH0sOzYkvYMir3tgBGeHSjm+CxxEGTvduG7
AUquV02pdh3OxlaAseJALJ9wzqIszzKbHR+3uN5vcHnVQPIH4YitRJ7qRQwaDHdJVI0xDJD6wuBt
my2xnhODjjYaHgyl4Q/ULYQj0nePlrrUIGLcdpe6WnJBe/HqX/ME58rGu6ivix5lum4ZixI4OSVU
VJ5jba3xZ5bS/zW7R13WDIS5nceq5lClW/IhdXT6D3eZlkw7WnEnHeHLyvC1ch0jiN3mzaX0ionu
XxyTH+4csTKHW0wTq7Azir0yxBZPirO3Z7lhQGOvrVynAWBNG7Hs3U6X9ydP57Q/OtpGJeC5Xfj8
6AkHaDJTruUbUyNQNRrdJQiaYDNmrHP/HcbhYpBt1caf8LVQcO5wwQ0SPP4UH+OsBVPDBNnr52zr
HiHyNDeV0F8M2oyQLSUSH6rBHu/YCSfbCwGGiq3PJFMPP39t0G+ue/Uwtv15qE3k7JQPJU0oJMDR
OQ8jfy05tcNvoI0x3rUFwFRtMZHQ0K9W9kj8HEksr/0cGPHjQPNd8sN0vunpK/IPG2CZRkOVlY1a
fyvpOR5HvbxYMieBfqDn2RO/Nar23jBajqdWSSJ0736lnK5Qn5yqFM8GuUrwEUAUnyukrat66m+1
shNHads4s532XOJ927rJvandGyKC9qjTZ7Mab29RO63mUpMcGD0dixswYDGWE3+H52+vnAulE3Rk
1pG8x+QrVkgyUPn5ECgWYx+kID4OVHFIk+DrjNxw1jiD6o1AkSkh27srjqtIe/aujNknHTy/wrMP
Bdm5cTVLoxGjcQCC/mdVrrP3rFyuCuH2Ow5PqCxJXbvNGfbTdHm66kKNgqULkpC9A3+OLiXybyKU
9IFEIc4An5be9Y9RHaY3qIC91dXfvfSuFt5ymwzchnODoy5G+oxW7Rl5EgBa8K4N5imagjDkuYpU
ZnGywVRFljFHsydVe0vl0n8fQQzZmrfTqXMf2LeaBzTYJk22iP0yNwiXWy6EJQZarjNSQKSvcCIR
rKfImp1uPKexR4JkaRxqFK/PTYHNbi7t1SigVqgQm6WMoBtESHmfAahwHpj1S98XF5/QqzuT7J3r
v2wIErfruulPoUo8do4UW2YfFU+9/w01M4XnqJrdlTpA3RyvAZ6ITcSPkAMIyYv0Rq3yrc+1kjVa
RxPLdULKyfUTc2KysyHy34txmE5XSSqsEju4ouQGJBCEeFhyi9cxB5bU0vhG53sHTMK+w85eL6md
GVahiUjgykBPSQybGZiVePvAr+V2az85lMxLK5dKh2oeZzEYD5qlHWgV38UrViEpA1W7uGiuX4qZ
Jk/UWjujq+9nZimPo79rRobOQ1Joe6jbB50QkotiCByQm8EMU8MW7BTu+frzXYZEwLfcFzHiWZTo
kCyNzDhqnJ4W++ZKjnEJNtoOaoTVDrDo+m57MYcwTRT/jDliPpz65BkzJ6SwKEVkeqW66T1GTFAc
+HHZqKlJM7FOaH/tqafeC0UNAdODrUz1005qxGxITyQncuCfhqYcMLH6DQ47jDipi8mPh8diA2sw
zdXVE2vkV7vR9YMYEVEhA/GfGvL/FptdBzz7mo2SE+2ySTsZUiCBYqdJU65K8PyIp9OzoTfj2sb8
cGMrFzztNIZB3LI+DujhtF6JH2Nm4XSjv9uBsppydqUMo/DaMIr3hQByUy4WPAw4cCPmKUEjGo1n
wOK7qCnjW1SKqE8jePzOnKWXwfa2U2LAOZrdR+Nqomzy6q7gV02NKleFBUQfcw5cXdTfu5AeMWqF
6KEwRguZFR9d4jBuGeN2/jImVHz5cF9Effk8QafiIo3ynBZfaAsP52EB5mdmESKD7e7Hwf2qWzYn
mG4s86CLFQg80Rj5qQyn6T6pKLPrWWK6yacb7O7NQ21TLF7pSSRJEjsWKpS1WS63doHYiqXHucnn
Hxq/v5lwS2LQ5e5CwvHoQgJYE+atXkyl1mHYq3vTTBVc+ZwNqe1dyDLJYnHHp4rGjjG2XXp7TZNI
ZpdJtylaC8foMN3D4mecga/+ioeJe+RUTpScjSzpjSCPEuAC7L7xDXK1+mQyWSDZMtfWdat/o9uU
H6fIGsmCKZ+vgHV3ikE+ZpZ9W4fVzN7l3muiYB2wjOxmauogLGjeTFOE/LFJbIxhg0HLlMxfkX+t
u5HzY9LBpYEFNKBMXMVgx7ZZBogZH9wxdYl1UITMbm0DILS0I4LjpJ8cRUFJ3LIA31vMixcP9PWi
Ik3YlGWypGC7SD7xNVxtiXUE48Ci3xwoHsC9Nw39HiVuzjF5UQraZMI19KqiBaYqIWUZlns3LGZd
0OTRNrRwOw+uZm70LOKgvXwkYdRgWE/pyvPn8IYwuL3VtMjfFgseEyuIMTrlucApvu3qkEnyNByV
LYzVldVLYeevimEoLlpSu9uiQZf315+Wuv4d3IF7V3eMPTg8Z/vMir4hNT+k2N7jUdU7my7kZlQG
OHhg4Lf8xjb1q5srrrpa4iaKmIZNXhxiXbyoqN1e8Vy1jcL+SqQb8xxlRDsv60b0OBZE9PpQcK4L
IoZK0BdFtnWaDOlAyfGHWAoOycqjZ4XBcxjlB0pN5Zsq7/XTdbNVsf0muqiH5JEMp3b50ul4oKBx
GwR83jEaObFJL+v7v3/Jva+uqfS7clCXgV4C9RLfsp3wrRxACl1/NVsktVfD0G27/TWl0Qq9Grd1
ixyh5CYQk21dtKLZVG3dvxYtNS5iQussVR6f0DDwjZ6GhkC0Rt3z0hrXkObpizBvnD7yD4XbhcEs
8+QLYY+Mah2Nk0XtGDQlloiWrH/rQ8/6GrvVqde/jFUYv0O0Qcdh0KL+oAY1SsBTC9+lHmG2cHAA
kG7zomkwxJGifKXH27sVrppqlFsjRQVgIzW8Jm+3CARWBp11y6m6Be9oPovJeEnz3DrX8cuvxF8/
g6TWfHHrhGjmyvXvxjLkRRTyHpqiuJhgLIbU3kDYZdMfquKMqOwBJr22ti3Jm1vonYTbvg5YQI4Y
IMN9AdJvc0Un9HK4HxeTW5JM5eGa315M/mUCwn47ESH7TPIiXTY3AeiuEe5uLX44wY7ejhWl+szC
3QotufFQm5/VmJb03nD1zw3wZq0HN1qGBopal9iUNqvH3ZAM6QN52WSo23R0J3a6QzKJywcbLRkg
AEi54FWyHRIRaNwhLYK46u/iGqu8ZqA3WOw7c6HffGz4ldf7KNsZVmH001peymiRb4y//ePDwS+l
OBTzWQcpkImscHFtg4Zsiu45oemIym3UbsYIxwra3+YkbViScXq+rieaLEZodK6NYwUEoUYVssp5
UPZXQPs8+fOBPgUHh44Ro5tW8XdwBg8uK9apwjS40tvaO+h6WhGA6UJHwXZOMnY9nqvs57XCydnX
OL7CfTKH1t2mmZHefOzvKnWne+WVL70tfPq3rEaRjTEQwUe1Id/1UpK+c+uZiX1JmL3OTkkUiW5P
lKXSpFnTHRy/ZlrTWiFehsml9ziFB27KOuj8MAtiDCZrhsdHHUXVXRsq5uKLDYhZkvfw8RIQFWro
ffpyb7my/DwhDlzEdmBdmrI8asmSqYLK9ehE9kuohdnOiJk7og2AiQdXqERpv/cJPd2zxdJ4AmbE
tVx+iKiVe5JjlpAF9eBoGNHyNERYwvKPjxgtVZ2/2dAI2qZTT7LWz0gAHXpADr+igA80nPFPxcDZ
SktsbG5lc0qcorrD9caZgceBtWT6gscbDtvynlxcVV2vcVjD7r6lW2CcSuWsB1OvT1duTCfKX0if
DySZZSZLBKnMg2xAxcyEn/GNIGGbvFCEV/Zbw0iAx2pzhfymTISs1rIfelmCLcjFAZnPbZJFZXDF
yBh9Yt/LPkL1itIPrftPgCI8HfzPIKIdrmkwFbW4u74UgyZ7uevxrbGshtom6jDm0k5CfUaq99cu
YnabN80dLhzx6A/PkA52c5ZE32Sm+iC1DfqTseNvU515Cvya3RWT2vVxviVV+151hO65S+yAgT+y
woANDDVZ7PK/jizYZ3oMoIq5uTu6hyvA+Lrqi4hauZLuwUCJhJcyBsVTwTwGFwjgsaGcvJ7byt40
A8QSCMeXkxpiKrlpsljtluAIzA/xTx2kn0L/vx1zSlo0ftYeFzLK9iVzoA8H+5AMPX4o10F+WLXj
pic6et1fuQNGkh2GFIoimrN409h+wrmEEtlZvMaQBhhoVOP3RkfUUqRmQGgSUThFCOXk4381nCH0
X2qi0CvxYnmEwvhJLPYoHMRL70XMXc3itWjc9FSAsGI16tSqKxxrbSwITIFh6SaMq7fRxvt0pU1O
NToWfWrh/yrPfZya1l/X9U9yGbGkmhlfSpMxIYjagNbjwBCnR0uL0W/r5XZy0MLwSUAcuqtZe64Z
yshR+aM9fRc16P5HChXXhxIdMUiM0Ttxhb2dqBCRa1HpDCFKouuRoPRc/UDkiDa3SEyH0bgUoU0n
Na2+l9WkMYaHyyHAaa5qtpzrWnldNVk9y6IzGQnfgFFTAQdB0t8GCkFP0Tj4SHY2ohtEvXLdloCy
hQsradAsH9aVudcN+bOnbbzNppzh6jXZZzghRMn3PnKe3eQ7p7hs46e8PVHRl19aO6f+qZ34CSCI
+7Hu2NwAy0+2i9UjnmWz9ZRvBzy27rb2muJYagWPk2M92uBQqpZcLDeq33BlngydWXmMkftuCL2f
mM5MGnEOCc/hfN84/ec5trstFEZaA6EdPiliPvvI2c0IWQKU0d2darU9Ic02AHAmocyOcHpmMdxr
yYEsj0Kk2h0ouaWA11riSK6LitQ9dgvRrnl051tpzgwSWckGl7u7j6ZdUVFUTQ6mZxHR8S0K59Aj
kDnZ/vgqCby7ccXs3bBGphBgmHllrLGPJetZSB75U2NySPUy+4VlK/kRZ92Dnece2hB5ZLI2rUu6
+vupNOpbj9t2ldaMzkbVuevrbr8MuWmzTafra57ax8Iby3ujruhNG9QF15QTC/b9YW71w3UzE4t9
urZ1HmNSy0xiWpYMkuvvTpX8SlpMD97RH7ggrreJZX1RxmDyKXv+UWTDg52Z+2qJtapK86EZNEwA
Tn+MTbzg3nwCWdJtUJ/mT1M4zYAiqKAyjn9igYtAOCJP/noLQ1y8GNBZjzww6KLmjhrdIndF6H39
8NdvpFko9iSq0ZasovtwaSlMWfgTuZjYYrh+o71qbetBiYxcE5iUAqdu4Oaed+RI+a1HbsNonLVL
s1KiqsoQtd9SVUSFd3RisAsEPT9YRfKIH66FNyO9xSzGctI40broYAVQ7080kPs6KPTsEI0NmXLk
RJ87H3lR5aXlfSsZyZpsGm0wlo21xv35BW0liGks24Gwqp8zAoRDhjaQfUt6nOSi9TUOJfc1pr9k
VR3mBGsk+6PcCeIBzmXRU+YwzcCSACm9DCPkcuNWV+O01yoi3hZW211U53cfSGJh+9suSglZAwS7
HKDTmtYgnB+UTEvUKrSdaHErcLAGdcVUJSFDqaqenXRKaMLREdGM5MiFgUbR4WW9/tYUds8COk0g
coN8LpcTcuPHr1Vf7LI8+9wx4rzVGvGaOvQFy4R1vzAe0QYOz6IHEKe6hSh6XUhoWd/mLV1hXQnn
KU30cxzB9W8LAQU8H/LDv5X89TG9S2MV+VVFvZ9b8NYhUv+bbkaFS/9HsN3bd0pgPdeyo0HSA81X
+TJKQTNiXleUQSPmwpjYRxTV1U/QP/EcH1C77OlAv+r+omKtAfM3EwTMyltFFr2HgeSjympeCIBk
OBnh6EMxft+09iNiyg2WKbaDxHwk2P17aTqbQgH7mVWpBakU903ZnkzoHjTWeRV2ss8wcErVw6tz
Rb5inPiGbOiZwEAu+RJS5BXiYLkJXnnTRkSbDpeoI6ldZx9OwvqRkx5AIka5WJZbXzExwJJeosGp
45ZOyLTR8E+jQR7CFKt5RHgQ+FLDY9xYWYyVZsIK7NzYSAOlOXJKzdKJ/vK4pkR77ov6n+Stmn8M
ODV1YRm6wcTSNhzD+GPealFXpd+OSUWrWa0HelC30/Il9e7Thhq8sqeSiRJfXKPki+P++uX192RL
HKXuo02pEaefaakeLVlBHtCKjJgFS8cPJIT18PGlpORUA2eRP//pf/1HxvavdOY/ZID/4Zf/nUjw
f5j2/Vsu+H8VHv7/YiT48nlysT7i0/8uEvz4Xjfv02+Z4MsPfGSCa+YnHYGvRWTIkuVtuy7ZHcP7
EgrOt0xWGyJEXEc3TaaNxPIUxPBFf/mz7X8yHYJXXN9C/u75OpG4S6b0x7cMhzUSxIBnXGPB/5VU
8N9TjoXtAqXSPQ/JNoHWvLw/RO92XdQKn/PnShXvRnYXM6XzyOFVxIhm/spmXf2bS/PrNvoTq/09
uSpt85c//2f/HkHnPq/ctS3L+UO4bjou5NOR8W+UEOT3Y9Dv5v5lMn+M+Q2IuX/yjxm/p7l+vDvD
9UzXN2iS/12utOvUFaQllwIWLWQ2v8i9Vt4l6NzDGj2N877AJzvz0NiPUADzQh2zwtg6+sXSJU3r
f/bexR+Cjng9hEmLJVNYmIaru2LJYfqb5BhT1gW8LFRR0pkfa/0kqUmnwg8iWs6lOdAXfBNsi7A+
MEGcDH9xv6T7UB/u67Z4AUJ9TufvMUS/Vel4B2ZmKxf9WpwIjuLxQyWcW0uDZuU7Cwzr+yQLRgbU
hQoQ/Og/RD1xRfVL2k978CpN99NAq1/N1aZiTqmKDid6ic2BKS5OGjLhKNVU/90iFyTq6G2sdNAY
WRxtZPOysOLBxaARXeUoxwwb73uo0cVmLmvkTPe43N7B7LqA8M2gHXZNEq8Ed1XF0jvg/CwQakAi
DZb3EPGTk96tMwxODn1nhDKZQoFFLB7cxCBO+bcwItnWD/zJQSk4a9cEZk+4tLpunRgtxj7WcDhM
nqFtTN6UL4jjHn/IcVWrIjDZOShA7WHdLwYDJK0wFXDSQSnibJ0TfHrncaJxayNomB/QaxJgk/io
yFVBHytIO9Lxe6Mdxf/Jr2ooBRFTm9T/gZEjQCCJ6nwlIF6T7LhcP6nuWgRgHjI8Mnhy/ilrzvao
USBDZOuOOWqCu9qbjI3ginvpSzxbuKa2ZtIFmvdaes2q4Mlr1QvvOUzvhwVonAeti6RAvtvjYZxe
MmQPjCHX2oDue4SrgfpCNEQ9LvNx1F0xArOaq0daJrOpUzwwLmwyqAag6bRyI3cG7useRFX5Ookf
pZeh5rPgH+twYDumLjgZOX4OMbJFAmZK0P262QY506xF72rMULbAIfuglCRG8UZuPFvbg0R7WN7u
zP0yh3KD6hFxmIl3sF1FPY4F7Uc2n1TzOsQnv7+k1cNymCNMj4gOXN5kZsXVJqzuSjAjDkfIovjR
o2AwJnPtakTxecXKH+4s7dZUr/TsoMLwoITpem5eEPyhGV31BXeiASpKvht87A4EQ+iDA7cJnwto
w8Cx+DiJ9dNisULxH2TUookF+ZLvDfhclz+3fA4xRmq0ZnTIL01xp/FEOuGFWyKEJUavaDWaSCws
Y6PJaAPcc2PR9FtuE5fOoD5ywwm5AVG7KcgWDr30Ro27uZrJRWAYheJpXEAfuYY/qmFvvyzv0Eje
Iz7lBpIrxyvAUhq+Srkr9WxvU+2aIoC1uLUVnmSeWTwbGK6yNWbJoAHMNrWSBE4eheS95ibOm502
wL7jXcb9u6E4E/zA0oCqVAYxNx829+VSVpyxcszJPZy8QsforHEl5nCj3PK2TRm1MENM7OxUCe+F
FW0D3+4ZqMubgSwX5z283vHZUjaRAfa5lfauYnoZmibCiHxNY9bwCdEoAWAgLuH1Lt/VjXJT8uDX
7tehRGbM7VkKZErme0rkcopAXYIlL8e1ZUEGqF4MGollB6RY/SDkh3p8gx3FM4zNsjeN44NrPxp8
XCpccn55UcO72baoDAljyEmQy7in+JSihoFqtUsShkNTjSPGgflkYFKgpqShxevrnPQhkjQmKyNY
1sU+11nall0iXtEZpmti86xwLyJ5BvmE3vo9rfmYbU4Mr0n6LQLoWSpkIIX3HZXhUfTOLbk711oz
LD2OSa8IREdcS4pMSJgFy727PKg8B7rlB7reMhAmH5LdCfXIyua0CZ93LQwWMCcFSNWtNcgQOuxC
g6cawTPPYlZBOiQIdXypxpeahyhmLTXz94kH0KVRxYu1hy5oQL0v6ziaYuzErGBIa6qRI1q4yTQy
/egKeSQmJw4rYAHYwWZbJH3anOaVVreBVt1Vndz6lbkdRoxBeYQgH4D31iusbRPLbZ2Nb3VDD8U1
zS1q2ONA9Dsn9eaL72jrDpniIoAaUQssOifCIjAsYBDktcb5O6dY6BTcwXwoFhcmdy8KLmpnXuqE
yzPcLXpmrIFrrB7kh26WNSjlMx5aiHPSOZhDtl/AWFkDNoeEzWUDKiKEwHxyKWuYg8eUNRHTic9s
UPmg1+L6gBltr2vWZtRw09b+15KUF721T13OzNZOl1tbfgTHLRWrfFf/v4Z+/8uf31RXEBl8eZex
Kn4vial7/0EN/a340/nb9P73P/OrjHY/UZ4ahi88h0paIDz6jzLa/6S71MoU0hTE8BqWKvBXGe0a
nwxHp8D2hK3zFOl/LaNd/ZNHib2UvJbhWRwU/5Uy2lrKeM7Hk1TF4cdf/nz9623Po4o3CCx0UJr/
XtoVI6O2rMf6abHSahru5TnGv4u26NzMCjCwbyLdJUixrjjQLtotOrB0Gqbhs5UpRqT2uV6c1vUY
PsFOeA3Lepd11bayjLsqnQEHMJ3yauxc5MSCfAViGbH2SJTXDYoFUqimm3m6hYx2W8/Rz9TP7kNZ
vDrVLguTB87Bt5XjPplyvCQapCuR/kQ/dZujJWJa+Gg4mKITlPx9GP0M8Qnhw7Vt+EDttmvQOtnW
rNM9xdALmuyLqt7sHUS9J2mNF09rjvPC7q1jRfiG2s2+jagshPsFfUY7YyDdSHZRDsgZLAvBotxl
zHhNFErtObeFRaBpQ4k3zikZKz0IbMpv6MxOhpe7ozeg0SDIXHHGVj5sVA91vpBTefZiVZ6zUmbs
Xgi/lERN3KbAfyVJB7nrkwrt5BvXG7+4JbK8JSdvsEdny1s9t00froqSV00I0vdIvpuZsXYcWrb1
8DldfPVCFZcBqg1EwZ02Kt69ScrEzICcpKH8pTBg5PopXLHIGw/zQHsh9ya0btb4jMBtOpmwrE5O
fSHs2djjb985VU29N3MJXYygKBlSfYVlQwsmj1EDFqSbAZfOXrQ5YbZpSU7D/AUY/Q9w3yIoLfMe
ZZkLqnta7ADpPmk1lj+/ZTztB1Vv/wBmiwdgzF/NuqvWWffIXBBPKqWNYgwDogdF73jTtOwgEax6
waQ2oskPvexpTjUEK7oemDpgl2T8nLXIoCPSPfwez3HloWTuaELGcfxWTurUIqY3ynMvnc/Qr6sg
8+RbXSoamuSuzf6KdhR0EP/FQ+Gfyx/AS/fW0H82U1MPZCQQxqgRd6ldQY9LFbmBm95Eu2ZMNigD
WLzgbnp23jG7iXFpr6dYXgBgW2uSV2EfoV5cZ264ZXMrmS+IvUegcUpKJXX5OhqmN6unVup1/d4y
Qh3U/ZHAepsNlcNDnwr0hAiBHb9H2Glx9lTce7kyY0a/9rmwc307LKxmcyF7xF6FrncChxDhJQ1R
8KxObcLZZ6icx7HB1qGRAbRK7AFMnsoPc6OnjJYTut1jsnWkfmGDcg8ZJTs92Xo/6f6LLcLP2G4x
rFDdETJRvujm0tz3n5At0gtKfEzNYfXQLFidsnjr9P7OZUEwfbzyWoSTIIdWvksIbCsz4wvojNdk
plAFvovO05bHcuGGII0w+PkUcT+mZ7WZceOjAAYEocXdRRI9vBIoQJf/xtjStt0c3lsx9XXWtcnW
ZGmx+9LflIjmyxzEy6Aeens2jmBUhhs78fYQBC1UkYSK6kLeWCmGMpSfr10rf7phsXGRGwo7u8e3
9ObPvK885DEWg/eouUBFqtwGfFZDvBAVn8gM86YAys4JxuLRcyofesCh1hMtiIp5hFlU5pvQwSuE
jxlLm7C28Ql0sb9JgO70JvYUy4Ib6tvl00AnmyY5KlLN1e9bnE0rPdKfcVPgaxasbJPdnXiOLyUx
aYEotfdisPeRnJ6N0LgppwBnDX6SCSIlbs5vvhxxcTRcr2KsgRi73yQeBVzcnNxR92Mpy2Gr4mi0
c4vmfGlSz0NeWKcZBwS0e2lGeksYenC98HmwQxzzvATFgFjKfLYnPCWzzfvArfk+Ft/S2tBXeIJZ
KZdnTc9efcUDaxb5k4qKL1pO4llYWggQyq9x5Xn/gy4fbsu4fP8Rf/vfv7Xiru2vN1VOdYy47/+6
F/jb302j8VcRtTTXfvsF1XzcTg/d+1JUNF3W/m0b7r/7zT+9X/+Wp6n8hyWKTU3xX5cop5hl7VsR
f/utrFl+5qNEMZ1PlBECqA3xi8JFrP3vFYqpf6I0cR3PMQQFsLO0f38VKML5ZNsAZX3bIHHZpKj4
1eUT1ifPRwGv6wb1i2OZ3r9UnljWH1rQ9L5wVQld2IIyxQFo9nt9wompNduo6XFcOnaQviQRNGYQ
1iwV9iO9M7SrI/F/7kpX6bcpXIwHKHnN0exWFm4h1Yj6yDCwz+TTsjzGFtgcbT5pWKRGrG4b13n3
XEQlVrKty5L50XivMBch4Hjx4B2FLYkWdroda/dtLryDUu4tk+k8GoBVIkvpACOPpAgmEG05qDQ4
9YzB3mSVfRHzfVfcdP54mc36xLHpKRq8PRlzKQ6g8tiX00ki2agA561ayICV9XUqhh3FH6DIzPpS
je2zmTxQk+2IMv9WDc0tYl2KDkjxYUNsSLNW9BKkG1cAau76xSU3+kGag7v1f7i4pYH2I/VRvH09
BDJw6ZV/aSmWIN0eUnosC1UaFcCtD26o5Rzo9eplJi+qR1brIimGAsZoosLPL+vk0E3FeuhjKhmi
aPBAAOndOM7AYZ9Ik4zkEBiXhTwi530o2vSun0NyR5xtEg/frV5/ihqOfj7IxRcjrzCvdVhXwhzH
U9htVWmdPHh/3lQ+TD5hOHGZ39cJqHvgjCsza28jiir5f4g6k+VWkXaLPhER9AlTSaiXZcuWuwnh
7pD0PSQ8/b+oO7iTExVVccqWhDK/Zu+1k02fY42y02yTEVNbplgFsNbx+H6YyOLKhWswtFB240M1
GOTXxCxTQeIWtg8vyn4R2QeryOeqT9agkVYZFcjcOf2mJOks8QAb6TbCicwh1sTcQm97YuQITAga
CuRgcICEpJU4nbA0/ZaOCEjMulu8illPNqSyEDX+3CdvoT2fXS851IOHYhXjCK6uuOlfugXQQRqW
6NvvUtrAWEXxkEoMlL6mB/7sb0IvOykAXoOsHxuZHSzsuBN2FTG/xU74gBaV+eIqNfyraKrA9BBY
RHbgYGJAOXbUQd9M47jJ0Swn1hecg10NpDbtv1AVfiYKnQewnSNehL1mWeAxCTasB7ruCAZR6Rwl
igjMfxDh1kgFTzg1HojgO5c6NnLu/s1gb2Gxc6Ww1ZlRsOKX6sAXOM8JI5nSDF9IwtuwMSJgTG3Q
65F5VO9sFTN9nJ6n+izDkRDKCEMFcq7CnINuxhpcRSe3/O6JSEIpgaFFAALXkqu07n7r3e1sOqKR
W8aK+U2a/b01tMcxPtXRvoG3Dx/UPfhxESAteojT7NTXHhkCzZd06gMBp49Cltt2+sEG+uvEgt0t
LQjZJQ9Q699Jsi1Qj/jeC6Oz7Vg3B8pKeOAmO6jJMQvSWZs7/iZalNA6+OTreNO97LB8iuFstR1Z
j3yyugOkeWqPRieurQMNNy0CMhADs/GBrTTOe5nXe2+MDpqI9iZNH1SrT7N6bT3WYm5CaGP3yrZX
ritf7ZJK7TT91Z2JNfCvKaRkbX6El/AnEbWyALyUpr7pE4Z3sBTGZO9l8uYbJoM77FiaFX3r/fzR
GdFautGfhHlFJnOJSQumTxMPFyd0751bAzeqjwawT4aOvkF4GCbQqf9lc/4E3HRf++FPwUaZ4qUJ
SlsvAxt3kW81X5hgKMNq98Euq586OVTCPQF0S5nnIopJuv20uDOGHoQ25VXctafMAruDGgfO4tTv
zVy+AMbKkzI7+dDQA+rv5y4sjnX9a4XpwUzbi24zIdGPTmO8tWn65NftTYx0SYUYqOwou9Jyayvq
woyFaqnD/6ue0wR1N70ZzCfEdBhZR7qqRt5SSy0Dtb3JCE/v/H1jBQC9vmytpAYHoYaAQpjxk4XQ
whomJlnTqwjl2SozKp9qBVxvrSwI/DEb4fi1szBkui5IEKOxfguPr0EKRYUqf9EG4l/eIv9ZReqr
MJb4mfLY199F9OsP9A4oSlu+CBM6t5eO5iskwBqj+pr0+a1pseUgxFN3MCxzKpmmfBprv1nlQPRX
iX5K0QCC2gEVkJHAbDoTMTfvuuesi+Rz4GRDZLqWJhwvNsQNHU5e97teJQBq0BPNLfAGZ+c6FVk8
+oeZTMuA3HkXQjvXXRiItjmqznwGD9PvAI6tKOi/KxfMsmM9tISz4sgvvPUwmjsRJqjJeZShqTJx
le66UjgsmIJPbX8xczzXsnzLUQIyFSbdA4ilSUvACIGauZ6MnWSPgsyERtK+WQxwozx+iDKO6Bnb
M4FkK6GaD8sr/2lV9heJ/B2jzV/IuHFMoSF0af2sk9aw0mT2aTTVscl4H61bGGc1ZP8U6+SEJjzN
MLJ1X6RtffsABzYiGvZ2LBLQDMiOvJieF5VmXnwgX16bZXHSO3w9pIqPxKcCGr+PApkdZC/TsW4w
Oy9h1f7rGbZ7ev7Uhi9pDENBSjgudVipQK/UPzKsL/FEbVDLn76llcyaXS6n73z8qDocAkBE7Ai4
d6sIjJBBrXDJtHXykrpEzhrF65hsTJQTg+ttOIaOZXKdxbR244Ycl1b7sgXSgnYvs3kJuUaCkT5H
Bmbmuf0pHOL8ItKoSk87DyXOAywCpj2uRQzpr6yaoyOgJUXNXgDhWds0IUAfAwRkt3qqgqzttrFr
fonOOJs22iozfQDYwieiIXmGc4VM7kQy/Bm50qZFjNiVxZbD1NmyOQbjbnxbrhEyoHZOWkiX5Dg5
FqkSEUknBMMOd+9i7YysSMJftk1CKDPsRM5zHMu9x9aSOMgXmADXRrf2g5lfQ9GMmxRWYITcA7Sm
D/K5O9mh9+Z14Dm8JzSu81+keUfSW9DbKFPs3Mm8QLA9uXnD8wswtoozPBpa269SPXtZDnIxPpu9
DT/bMRFLsfVL5J8XteQ1ZRsxioM93sowfI2VudHD4cGoswCjFwgHHPqruTRJWEXdkfvnxMw/IObd
69B6sdL+U/op5rgChvxyTJJQcncBTk480jz11LPUEcO6NjFKGPG68O+jLdgKtmuVLYlZBz//c71q
F+OGsrs/g+GKTSc/fRGcuppm0lKmTCzIn12uk+qFtMiuMHHIcI/QhVdTJK/KgenpOY9ZNR+Yh2f+
vZ5S5jgehhrz1KDp6YeQp5w0cx6mHGRCx5tB/kvtmg99ntxtlqAz6nnN7J4qLpIWOy4L9At6yWNM
INGz1u36GgSf699q2zxrWctYfIqO5YiVpHyk5fqwMf4GfhhtXUopgWBJt+RHC6oD+gPG1hYyQVIF
3iLItz0t6MatDzuNg6ZEcIPmswbx7hYDGjVt65C5RqT7LrMIzHOqT74aoknvwnK+81ZhhkXjqc0+
kq35xVjWSaFbmxus9f/9WtyimQ7uXDt6sbr7FeqnzlU3VnFHmbIktBAeh4OdBKTVb3Bcj8FsTX2A
YRNmD4rEId4WOVI90FB7Xa/X5EJwyEF1ydyHnA/8YKoqXefzTsyopws9wsVjAdBqrfDNDmd41Kx2
MaiuQXm8ZHDnG498kLC8oQvjISitXZjJS8HciFiboC8gP0QbpVHionit0PqwAzfbOOgzqm6V/IDv
/kaFdEzJK2bjqx3HDKgeQ6F14g2/CZYE2asFC/9MljPKXEuPF9zpukUlVTjmopZaWxXQ9F5jfQb1
PjDMCZINly984PDR2Evh3Uvs7ZscwbqX9n+10NdLio2aLmxb+drbcm36jPiip8npV9hf2R7+q7lu
EFWytfKDFrU6myVxcDhzVu5o/jjTuIw/m2Jdmmjca7UzJBAlxVYFAVv3LvriNnXJkfDOW0zNazby
RXjJ2XGBTc3JdhY/AxsPEd41QtCwZ4dr1WqH1GTnxoXGpg6gFGbT8GjrTEm7mcrUA9SIpCA3AQum
o7ubQihincsYengPLcDytFka3GCoOZ0MYBVg4Rpwl1QUpYbDJVDvu7yw1s3QHbWKSYw+d1/2IuD0
pmMRt7sIwGnOnlyoEYSux6hJ24U2Cjflb03/3SDCZ/B/1CzPqYL0DkLb9rpXsvFY8JPoKBnB6MGM
2hUmKlMSJpdtHt0ltu8ZBu0ENoGFMI/hnD2Z7lxCmozPeTi897J8Bgq0Nbz0I32KZAm+JkyfqgHQ
SWIkL7iAyNFYvGq8hS+iEScZ2S7ZZDzL8IS7/lg3BQVKSKSXY3wTa7qXHRRZpRy8Gq8mVLiELLmA
Md0NgQtlvly7NLkmokZb15BD7CXnkdOJY7uPxRyDhLxnkXnofHmw0+fOg+hLiffSL2EUCr/oQgSw
0qvHMnnIq12WYHVEecDj2urdlrSpxS3snFM3esry+dAa5sVV7kFfltsc1iLgLutcfiTV8CyMB7t5
hVZk+H+TwxdglZb/xiE5WjXkMR642ZQbjM7rxj7Xw6VEGGNyEpoADkVL9IHz1iw5m5SzfZ5ziMuN
YzEK44hebFuTO26dqVgDe6tBvLjfmdCPAhSs7KNnLK1rDSST3U/7askpzIatGACs4jsHsFVJxK4O
ymn8ukM6PURWd8PN9BzyCvoR4X6abjzzJHioZkoLp3uliV5lFSr5+Je9zg4WPIYF50kqeXadIaOJ
NuDtRM6JwoCReE0BZsQcx4S+0n4WWr/jv6a/sVDdHmbVRqbfY/psFYO16gbtCc0pUffzoXL0lFof
fngBuXgsfgUIXWAep7x2r8qyPvPKv44qP4queMmd6tTMEDucsv4wWnFGvYyDyjgN7A7Qycw8Dcg3
VzO6YT5CuAkw3LdyHs7gODbDEO5gED6aKdJH+IRX2HRXvS/DjZh/q4xFQi1emBMhWdDjT4bihzYe
0dXC7zLVrYe8eMqH7jvyUKU6eQbVWUZcBpl35LVsdOBtBLdsgTzAlsPyqBlUtp39k4A9JcOK+XTz
0jBEt50Z33mTB/lUvw2V/uHGYBw6e0PQLG1qevI0ax+DW5sHFt3+vMPVtC8z+9k11KF7nHJ/RjHQ
XZPeOhkZRa2C8DN0oBLBxSue17Hih1rOxmysj9Yq9uY8EDqnx5u8qm913lFKNJdMcgjFqnsqC1CE
quxOZB2fnBH7Zmev/XB67JAmrIZRexQLVEejGMT6kL6P0nxhMUTJo5FSiQcdmeqyfzIQ15CHw3wA
qEwb3v3B3lVqxMRMmCKV11p2x1nBZ2GtF52aHBQPnJjHAVL7Pq5cgNngneSE6KpPr9awzVWGnqlg
aSNhICfZEUy2QYl2asvk2xzFM3Ju8mZSLB7+nhiyiIuPQKre0SCtYQvx8kd9hwmNWnq2HsTc74eY
cInC/4N7tLXnrNqmebrD3nSPyl+XjR7ywpXXVnuJ7B6c+qfRInaP8Wok7c5lJd5KRHsl/LZk+sUp
uQGQsSv1c9N9aWh+RiJd/KYDOOW+JrPHc8w0TAIk6227WxeW8Z0sGYMQd9cRwGN9gI0umd0p56dV
XbNR9GeICvoXfEu0ouahtzghdNu4pLr2RbhbRTHSNehmn0xprhwrkJ0NcC0mheC1grueJBxG9nuH
CpjtfosAJURRwu6fdL3xnJB0SvkfuJIXmb1X4Welv5XpAAs4Lp5Vai6i9U3pYyhbkp6lrVN66gba
dYqn7RAePUsCBUOozf8Rybbd31kfQWkb2lvk0ADWTh90To2b1zw7bf00qLbZEyJ7xJpFyg7thG6U
B1ak77DYr034plHh0Ixr91SOPiDX9pyF4T91qJlYaD3CeEHQHaqJ+WaZ8sfT+z+AlNQ+iR0FbgL1
J+bcwmO31kTC5Id9zFRNJL3K+V/aRAz6gOlVj5zL+256xDO+0Wpt43kaU1baaaarM1KsFAFGI+rH
PgaWZU5fzG+xEfKF4ImkmhV3vHTfGehPCzhoHh/TJYJjwRRr166Xm36Ql9TxXuwke8hTsfIS/ReC
C5Q3qppzBvVvSDx4k/qAqRlXS5jAQI3qbs/SIQBQeSS9hRsOhubsTNemeeMjvmhMHzI0fjFAiikt
T9R0XgkEKyEmRMLnRJtkulT94P96MmIdh1DghexePM7zxUsHyoh6M0lqy/gn5fxPZIOpFqUV/J0V
Heayt0xshIbPTGvECjMKRaUeDGP1kPvQIaubgp7UoSzzZ67CNLZAGTKkiJF6DFVxzpGH6/k1x65q
ZvafWaijr6h93TSFa56mF4xUgTmpo9Uy7K0iznW8uuuc8JZSWX+L1H0aN8p799JwNycQNDTzIPiR
KRGHo6jXdB7PIOLHtiM0QFC4tEEbdfsUojPPQyBdqB/ZtcPqIGBfahXdZZ4cytba69SKtbauPGej
Veehv8OWWmFAC/rEp1wJBsztbUDa48EniQz1yrynBiOyRFLyV3iu9nEMsmMOYT/iz2phbLHCJqxq
1fft2mCMptWcOIvrMakJpJXkC0EDNdtgtLWtivodeDcISmBspk27VCIMrqzq2Sj73WAvJCAUiCz0
iqAZX2smEtxoBOC4NFnFelIEneno0eQ9K3c8kHsn1E6R7q4NVJet3m6bnPhI/VHpTz0/Ng/fsbCx
O9fXlO0bzdH57EDw+t8hasCkaGjsvGs1nELvEV/7dsKRrDvfgOoPGREv65kAvxouvGrNu8xQOBT1
hep8roqgAt2gkzm4rEl5B4ABEJqWprvMBWyB2MjzVWD04dWw/rUYoLX4BZjZPipEQIuxKbyWDfQd
yfbzAijV4A71zW20WlQB7paJ/DGXPuaE9xqPhKho+brtxBw7Pifltz0/aN2dNPALo659nD3GJAHX
sw64aX7p0G913FEjq0iCXhybkzndm0DRLD37KDxSlNVn3kxwyKP0RP0jggIq1oCFpSyY6czFC060
mxDWI1T1hzC1zuEYbsJGU4FlICN1dcs8Rol4MEwLOkndfhhu/GDXBE2pnuOomlI4rVz5UVVqKzY7
l7CAlcLoumbU1VCMWcCP8AmGQdRH1ZGUPVakLICqBWIvw1dMLF+DHJeERB+BNCou4KI8o0uzF+Y/
oxvT+7gU3wtqOoym/ZAnlFf+5EIl3XQ2tGDbBX/kqV3D2mNhzJGXtEkqpC7OfCvKkJDo0A7guIF3
9gn7mJPPMpl3eZhvyW7fYnRYFXO7VcOH1l08duqVl+4gLgQpqxKLFNrurZTudq6OPikhPpMelCEx
kwJvzf2ZjxUH+cXtbt5n7LxTRhwkndDQqm0ZV7DbmoSZAgsuLdrNRMOYTJaS7EmH7uMb9cb134wG
xF6FLaTCwMaWbKEh6iPBHi6OSs6VIkK5TRq3VwSg7wyHeJ7UI6UlgXY1m8skUUiwcxYi1karL3Hc
dudk0OTR0axXz21vwzjSZDQGiguJVU9ox9lJCVMyCHFjo5ysWBdTR/KIG0bLMK+ZEfX6gtYREQhC
nso7QRl+Fcol84IZyQraqLFtBqhA1FcSoR7E8JD8gbXfjdWmc03GAVGF/h3M7N5LHp0Fzzir8rtE
Oe3FTXluE4fRH0F+bO2XEIB0einvvUOo0aBiOPip+TKaxfegKJSnVom912MTHCY++rgeHyesSM9W
yoGVRzlBFdhndDWSGGrtlVnaZ42v9dSG4iVMyvYxtJ69UDs4uXD+Kiu+QHtuPsSYvaIL+vEgbg0t
aTWVFfGOofjup/LF6ufksan4tA2Tt8R36i8l05Z8lY7Asj5/CAcyQVXC+ZaZHZPbjspCC598EOT8
FUAgsdQ/8xYEAqILb+0xyj/iTUPA2Vz8jEhlCCegPl1ysKySgni+TTAF9r1BO27Fw7ejDwcq6RHg
GCJDRNzNuY/Qv4HMdCz/I4QVzjRiJhvLfOsxc1Hrt5tmAGnWVR2bOfiZpEuzMG1ocj0Mz3VH/lDd
ji+23oTr9OC3Alo8tMxemnvRZ3u/SPRjjdi+IaL7kBN+MRnxEXzriCrAN85tdEwvaT30+KI04jSH
H9v05bpp0YLN3S9h56dWT8yVTjRY1OVsITvq9VTeY1d3NqJgRqp0KnrD5a42R+tK7p/cjpPDt7h5
ln7VXCyXibWjGwGirPiYhNFuEP6vbpG6VVZ5uklTOEa6O9xyu3AYUyIfhpz0KcUkd2bNZataZEVA
ArbTtNzY7qhWtkBCTzoeiu+45jFMXvCNEqZcW5jFEuSatnFq9PLC+zNxnJCOWPbov8quNAIzBh8y
GnNDJx6Hx4SPu8sP7RwTiGQzK6xNqGNq8eL3YftrzFwKpIggD2mSrXIBVwhCsc2c9C8r/AsHfkE4
X+3Zci457WxbEbXb9mGzEwXvEntPTrGnmWdt44W0xyRAbsRUTFu2Uv46yYBYqIy/VzG43BYkfngN
0i9ZsuwIo78hybtL2RND6Q0f0yzVPzmfY8ze5lSCf3TVsKpIM4iSKQ46I0fPMzbj1s2imymn4UBY
ZqW3xCIyLaPqpouZsGbXjEuQv/8usnS/0fpNy3MczJTNmt7k+6pLToXTeYHdtTUJFpQqHL10gl8R
LsP1aHaUO3ZVH8m0Oit3qvYub+Q6FoIQEPtHm2mQ89nftmDRJwGRxSmJ8pC4CnXLRiucekxRKG5R
hxyYi3/7df7ZuOE58rtT3lrtFWrErQHd76hBnctFXpQkpF2ST0Fey0L+ZklMHY/PZAKMiDox201j
/tpYjTqkuq52Ppot6YDowIV3MdUW7DzBuY8NkkpmvTMUnWITFyTE1i5im94LX2Z0CVittR25AXRW
JLEH+MWfhVXlXJ1cCJOeedu+6rZWobxdxcZaJbHBbOscM2Fc2zkP/KDkA7gf63EicCNgLAmVgn8k
xkn4SC7BBYzMlWALyfxUIw7KxtFe7JXbpkE7MCYCLqRFL1KS3AS1jEEWkXEsLDv6qJTbs5/RB1hz
+UAZ765NZY/cYs+C12GZg/YPwQhb4TfYJfJ1AElomHV70HPS4YVBBMxyCPhQ3g56+JO5fM5z329d
vwCDSdi329cPg9IJqDSqQ6dcYMgJsE6BcnzQ/YQhC2ZiIlRocpvYCOomC0j1W8zDFdmY2luhHyre
2ivBuwmrkXtaWb+pB1bebPSvOhlZwIRxubXsP5DstArQsCq7/3AzXMv6rJ/tlwke/NGrEA7SZR+8
0D5Iu/UIAJgJBoGztOpbV9vP6YjcsPXWyVA5WyvTxFM0zeKpC4d/k58DefUJgzRrk4bDqOCIFya2
3n1qCaQHrd8FZCDZu3bsEA2C/ryGNV/XSU9vCTk16AvyoEvfdcOcL31fmw8qr3rAyxhesAghLbfK
M6yClzoCEQnDc9/NhHKzCYoCLwE5j8xuZH8+4cuAk9/0vTpXyx9kRKrzACe8ctt7qCwX1KoWQ2Uw
je2knI3Oc3Ej8+wByCLqVSPHoKsrbeWIuETmjoQLP5FChLnOKqCZ6ATxROlpe9JjFjJuYWfQiSYW
ExHidAPNgx8bNMBsH4MW1jLlfe3sNFjvNHZo5aR376lVmSBgmamk4A2hzCDJx9n4PdNkGfcsV0zx
MBnsL0NsSsp2UDcM6s9T4iq96pyokkUWJCL4wE6IkyUvz57C94JGlr1U7JXAoq89nPlDmoCAjBTL
HysxHRZDxh8SyQlxxCdqu+5UavmXig9eB5mXERj7zOGJJMVjBQzrMOtRtSNdEB7Q6A+QIs51ZpZL
B7cruukwZZ1OmR1TT0/eNlICq9ckotWgu+02q7SvubRgOBpfbtlY5zR1tjwsJ8wHXuDa04ObdWyQ
MmMhwhcHQiHRpLi0RXbXL7POMCWw46FnMHSdnOhKPB0jLIFOw4ngBhuyx9bR1SKomQYFxpKxXMDg
vfjyJZVkBYYFm2rp2fTf6Eowj2djkM5EVtIOGztLWjcCrdhkFUvEdLwi5o+7ijxNDsF5PU45k28P
lXI6sh/Lncw6q4QRl5dwuMS4eE4p2OWtDmZ/3ao3ndRb1ILnEc1YMFSgN6s6WQkGZXoyL/aktVF5
ZpA5cYIfKeoOKNKXePNEYHT3tyNZf/vJfB6Uko9pSnXC+dgcoXFAz6O1IGGuXiYcCsj8NHj9c2a5
5xSo996puldDfcomdp708c2XOhTnFrCo2/RIyGG1+HLcZRg1aJ1JLTMdudEizVlYVGvyRs4OOSk7
XjcnbW8z+ic8ZdkxJpsMnfGuI1XhJH1IkT4wpLUzKDRRGpDjvsvIIoUqSfglC92a8EvcRu4GtJlE
4LVClmLvhEdbzhL2TrzWJZn5FpHk1ULuM1+0ggFIPmbz0Yi6jyYPIXgO1C5ApnmSu+pggwvNqwyU
IFmrm4mwUJQz/pOBPX2pwOAalGMHhyy2P2t0X43pefex7h846FNutxnH42icrQZ9yVDVzOiT8VX0
04cRll+WId7KOLavRTNd+8Vc4sGF7OLx3cGvtVU9a2ir4r1OXOZRCkIWS3NYfUWVAgvz57dKOY9F
w3xDeP2mdiTXe1skW02at0x3OGS7YeuN1gbhGlsjF1ejvBmxgICwiPZ4uD2JLtmBCB71KaKHiD8g
t5OmiF98Iou8xWe3rmmaNqUdN8chMd4HRvYHJzT4O+GPKtyK9xr5X/+WSeMfQApwwYBwywx6rpvf
5onQujJmqKQmaHAJVz4bdRw7uGx6oZ+yDKYmlzuB87Q+4p0hN0KhIUdFaJXlZTQoZhzw+24jFQB3
WANQXnv6GcZtBpjEFBlAzG9doRJbpwxVTlIjmGNiK40GqXBPFPsSIuqzSwz4g2u3E4Cw01TTX3kR
yZQI8c0nOfEHxwI9X/rlF219qhE3310refCNkFMYHhlCJzO8jgaj3EYb86/UZaZcSC3bAAm0cTKl
4Z7fUezKIiQJ3FlADhPJowBNiY3vyWkiOh6PYibkOaIE/r9/+v9/R4OkTgoBCm/YWbDS5oNs98DD
SdjwOtoxAJLTSRncFboD6H0gQlJG5rgdLHj/LjF5BwMljtair9IH/eK2xK7rcWPs2djnStlBbxvN
2Xemr6JZ/HixkxxQyOhsES6dnsAQZhFN8Nk7OV8phTBER6sGj926McAFAIqow6oNYgWLUvbuK0zF
M/U1PB176MeDidcSLwJgiJTM13BoiTIujfucTDWTa/G59PhEciCBdCNYSlEb8YvNgKOi4QKgiFq7
H6ZLHUbdqrTmIylaxhF76sWWnTrqRn32pffUWMp/6EdiPBxI2CQ9xtWR+J7Ax1/5VLnDuY0L9p46
W22ABeBETMWDFM7qbJn6NWLVpHnGZUgt7TJ0xCQ7lBZsxHb/wc6aocYtwnZ8LgvYLQYBb9EVsytj
LNibFFVetK3y4TA3pNaTwBlUjF5XFcqVVUQgFrs5O9nVXs6yw3LgTU79cExsuF0ZwYeew4uNBDZ1
a2aqrsWhF2jmVBAGmHZbLdVoDR1h7+O52Nde9plqVNQSFtfenDB7jOc5JoJOQatlzyLOFXA0VYbJ
LtMOFvCTmpHZl9n/mn6mMbfVR+YwUFZ1GT6lc+lsKe1JRB+B4RZydFiLV68aOHqEkkhyS9hqu5Qi
YjUMdf0UMpug3HwNlRgPjWxeFd6lfbu4ZNwWCFTh9J9eSzUQyYdCb/d63YrXPNOLS6/zLfZ7htNF
FN8K9VQXkbP1kkg7k8+GurNEzQmFzvYdDoX+K1/sGT1jr5yJGsPsLN1GIIdJ654vjqltXeDpa+Cu
T44BganNkCFoQwZqL6zeCcn7cwH/lgZ9semzPE0s+srG+rGAI6zqMX4zMKnYlvatte7ryMyvbkKA
c6n242vW4+xD9pFOhDWvdJ5t6h0d8D9RB4rtFts0pjJrvx4N1pnav7rroBXmuCDSlkjmDopqyEPe
4UcaasSt5oQZ3XWtQOPIXWsbEsX6I5tOYCp2viX1ltsVWlupYqi3SF9lFH1Fdr214Xdu7CbHUppC
vqZeefGz6gyaA+8UcuRVX3JgthqVcEXsZoQQJZ4xYUzvFXScGcnV0FoHqu4kspqNrQo7sBnet8V/
eDJIKWXRfjkDuZt962/yAgFigSoT4MlYB2WzrHfoVgpw6BuHj6GxoefxNp602lbbQdMPFq4k1Bni
KZHqhkp7hCKjMMKviM29QufiaeaDgUQoWhuKrmDNxd1bF+E6MXmCMv3aMOduk/5xsglUb+aSVHQz
f6dH/mktxTWkxrcIjhGhM+WvTEbB5pLWQ5IMEvf6FU+M8jbJQgtKIAiQ8Qy8t7Fa5EYr2qtpK+0G
sRiuVkaXEE07KkITvJh0DR1YT3VMQ08j5Ys+ejAHA/pA722l6756YdxvbLhHHrniwTTM9toeORWZ
LJ0bE/MLN/d1zHGX+N10TFtCFTR4hkViXEXmM7jK4faOrP2Iw+C3Su1zFKlHoKnstaD5CDc9QKn/
4GOCtFIjdaqkG0yxg+nDGfd1VjwX1hJ4HvttgAwcbU0DCL1pRo3BJYoKtWzZisHlpFimZAyrvEYU
axxU3rr0YU9IuW+KTmx8KepV0pk7c8TBW5nwCTOHY1hq5dHpEejWC1wATzkqMBxEWU/oR0/zvbHi
xyJ2RiaixmvLE0iEV7xqbdDnYYkrXUdH3KfZX0OS1ipsnRk6XoobVlfHJvnWsasEkUw/B35/lhOQ
rG1Zrn0tvpJm0JXai+eT69Ey3x5IL/YywoxMk4iiOv32p6baV2HJ3M+rLiVfTDTq5lovIOLLo4zZ
/Gf1iAR6SXULO/dKZri9Klj241qhCULcM8J56sSuGqObbz9MSFNvgvgBULXZmRc3AvtsZCCgCF/S
KXpNRya2FMNrw0vSLWMXHoQprB+QRiGoS4iB1sXjOLPWaSFZB2UHKMtbXNtVpQ6kyC3WstrBIjwE
5pyS+QI/SXmaD4FA8AgWaPPIoT8zWIlTzd9pnNpibrwd6E3EnryYa6shwJ7eUpVUO61wnFPs5jBr
O8a/3Qi9I9brg2Wb0yPmOEBQIMLYCKdcVr8Oo6bWa901aYV7FopdIYB0Whzt9b0jBCCZoUN+VBrl
NOu1cNLW1kAOHhZ2yiPOUtBka2bBtaiYR4PFnL6a8Mvgt56xXhPL7dH/a/6/MENYpQLhD4+JN1Pe
HtPc3XSAO0c+D0v8C5ubZ5EtU/6piHFL3u/88K9kq7fApIhlPii/RineHtsoWbI3Tm4rsC2kx9wA
4YeQrpbt4akvuf8zsW154UT3BZIwxGGLvMBFmZ1NL10Jp8q95MIKfBT+ZDdfbXQf8YcJjtOhu0Rl
FISR+SnIr4TAu9ZTmiS7urcRmo5Ee/Ac/dFV5mvksnbosH7lhfNjTEwTu/Rbs5pj5A3vLiqCmWl8
MsjfgmgEL/wfdeexI7mSZuknYoOaxq1TuHYP5aE2RIhMCqPW5NP353cKPT01wACDWc2ubtWtzAh3
0uwX53znYeyra4zVNJ3V/YqYt5DVs+0yX7XaP2NLxOqrzH/U6pSyCXHN13Y8jrXDqsJ4rR0iQya2
6zmkWE0aoZuwB68hr6A+IRshz5A9o0gGPtCJt2qIydiKQjQQuNHkCaYeSZ7xZm4w9COzgWA2gGEY
B3Ab7w5CmE6il4Hx0WKpc8WfKW0e4nyg6QIaoILXSrsDcwACTsElJKw8lS2hTee7icJkl5HOmOJj
7gndxdqA6ojkBXQJl45ydM4ey+69dL5XtQ/0AU0yNl+WLETeJYwMNTt6li0D4B4HohDxnmnkQ5fX
B9Mcw4T0aop+ANYsKS0mhvfQLQKBh6XfEr3DzC+zP3vRHzl7sPoVyqVM8IdEgiJiUIq7+AsUIGqr
bhUsS7XHiHQUdBsK0glb/Bq5zgdn+jR8IcWDyiK6Z5W5RuFqGNde177thiNjcTEMsuK1jfFYt+qm
zoqvCOG30r9blFA1lZuenG2zOs81oajEjGEgBZ/IaoF3mtx3a+AfbfOTaEV0Y93YoKbyoGij5VfL
91jJv6ZyeTBIJpnuZQmtst7l38qQHQTpIVnn7gqNF2tE85rajyMVatwuO71LZs9NESCl5o4YUsGi
lBOHXeAR+dBAsb5OG0RD2D6QBPgR4DM1dh/7prZBCqHC7o3Ja61p30Xc0iI+zIj2+6W6MqUNc1Rg
VrE8dFECV225CWfwGXhgKCAkaW7bc2I2PGiUezpzsBQZSct2Wp/jfX0HmpnKm+J2f2GnKzlAUEMy
/UQseVe3tM3ObczARoGlg1rNBiI7LAXdKjsOae66jjNmAPXgImCtWqIdxhJGPf0t1gSluhX2gfnt
sRfxBlL+viTJpEGKz2XTP6RUwMXovBolda4LXoW83VPfmu9y+cmgvBOOsrd01ouG70baC/TyowpS
E7TRh5yBGQ7OWeGspwd9N6wEfm2UaFsV4BNyR6/AD5kuI9wF5QgKPLRFHmoLbkiCJWVmH0yDKnLs
x4vK7UiKyy6rqy9iApjy1JA2F8LXRJe+/zcn37/ADP+dSqXdsVP/073v4I6DgwWvybaEAXHL/jcs
VZVn+lKXmPbZSs27PLvFCY6bJkKsVSlPUqYfvcmXz+jXxcpZJMPZqB0ig1yeeHVJ/X9+nH95HP/1
8/wbXe3f/vH/2WD5/y1szfw/wtaeAfZ+yX83Yf4Xbk3X/8OyLRvHJEvwu9kSm+P/oK1p2DOhr5n/
0NgMF3rBf5kwga2xPNfM/82EaTr/4eBtUB3T0g0WEM7/nQnT/Mdk+d8fM920DfUOnbAsITRKqP/V
hFmvsbOObT2SEYLDp4VCRipJs52zzL7UmvpCyDAdo9SnQ1OTnYHx+h64gmHdIWK3dy+GRsWZk91F
uKgsdnZuvkDHsk/TML63S8PxbuOWJnBP7NBhk/kRd/2lM5C1zKQS8joT2lemOqQtu7rq/PkM1DU3
WAtLPYjV2Kp9n75okkhiTDMMHk1YmPWcir3RrBX3zFjtQ6dZxZ511CnP+QnudnAL7BfxrfbklQ3R
kOXCtHWaiQbIbeY6vb6ou0JOz456WYsGRIIJVKgekVhxyYoBycXi/ukL7j7ZNNLrtaec6eBmbhcu
ASFJWK93uUpdGJUAVbNX2nf+kJwwD723wGnEKgVOvwFTKxjoaQuzP3plS/aAx0zLr3oqWQKR8nNa
N9T9LPUmZG7/5G9smM8/W3hGF9l/xNnwi8D2b2xUP4MBxZ+kkMhNdiwnCXaszsy9nxC/HvNkPsKe
vDljgWFGiFeUZ7e6cxDuDD9Gj7Z5SUjuyHsrWFomn7Vkc7A8oBgn54/Dki7uPUrTpzavCeiN0aHE
sJN78VRMEGy1C0GZ/Iu48j3u6IjophHygM6JuYR3idxcyidhDlfdXG5DGYdT/dorDC4hrV5HUSHk
JHw4dj6yBYiu1YDvqdBLORYBwkNekY5TKp9AgG3kG/VznZLJZDhgldO7XrU2/1iVhohJUQ7amDzL
JGcnuMygc2Ysf8JWtFAUrI4HG/G8HPptQffik8sHES26+1BLe9tiuGWuEB2AJKiAfhpC4FKSS5nw
yg3xDQWr8tgnjfnFWpf+1Wz7j1UlDdBqH9NYe87jmjW2QmXZ5p7DTbDJdTLvF0EAU9QVZGkjcboH
6cmSbUscsxfsR1LVFnNuWbmARUvvA4u67m60tqxrrT4NIfr/RHRvh7hhdpAndFw0fz4mlHeY8v4y
CXygPU0lelL4QTX9Fi2YTefmNgkCk5bMDuI/CGJCrB/VFXwt7tZGO0NYpX+ROQ4R0rHNPKeOUBlL
ixJiGuEQnyJzhB8pUDsGlRD6sndDu2IFnOr2UwQRRGsRwcdYxzaVlLdiYXWSFkQIzyImNx2lAOmU
TJtiUOVWwYygAE28TnjEovxP4tiPDABgnXbJr6iqeDdl7bXElrxZnLv3hYUSMxZ0XNJ872qmQcrE
99qwEmAJzwORABjmJpvDzBw05kWsk9UBMW3K2sayY/bn+BIJz6o/GjK0gdU0u5xlI5bO4d4U4B/J
SWpDXbMBbH1jTf5LcoqKzqsbSNlkXsa39sC/yHcioy/84ViiIub8i27/wezWM4T4YrOF7K/uEbTN
+VXV23ZjKEYSVrqzy+OW2E/TlGCxyEdCiWy1lKjF+zwPLIEHeug2xxWpK91Ok8u8i4nF5ff4Zlg9
4PAspgMrsS+NjjJwiMZBeZpsV90x8O/w+wx4uZccRnCqUEuP3d1hURvM242Rs0xnRw0Wr0YMYLIF
ol5nLlk+aOvIckAZr8aKP2gxerG1nRzgXtLSWfX2saP8Mimbzo5jB7PBWMltz40N9HDhEDWX5aCn
RMsVS/mcxUHvZAOngM7Hn0Kg7wce2QYo9dbu483U8SilJtFKnUjuulLapmpEn1kCfuH7vLhyxTSy
uH6qZQztNQwXDYZf5hCEV4hSXEqNY5/oqCTCJD19qlNnQfFl7tu7TIcc+Vhoqb7HIAETM4GEWxvi
ibio5Np0QGZq4Y6HBaakHxkDMaiqeqhKieeev6wBNk+hjVc8Z/mmph9Z040bx31EW7XwX+6YiLk7
MhN/jNU8FfC3/BSuCGK9Dg97xzNdtaQKF+X4gFoH8QO0jR2rQ3VjJPeV3XhQRPvWtXcAnXaaYd/5
HVYfn7xbuL4pcoh8uUDpechFGYXxkBFwviK4LCsZhcbO0FZz46Jk4H6N+ap8Q2gTuVNEW+BIalt5
YaxmIOzUr0uXnUgXPs1gSILWJAXIrtb2UqMZy7hVfVEDp4Fzg7+2aU6TqPBEQ3qTBf5qVZwzc/pl
y1ZkKdsFSRiPxp++iWvoHEmcXMWdC4ORF7lpcTd/YvBRS2drzdpvtSxWoBIy7aGWp6NcbemrTsLB
DyEo7AYG1Gp6TbNoCIjya3ANYedJTPSVgzog5oTFbxE2xu02fyf8/m3krP4cTwDN4zFMC/xkk5X+
9HQxeocOu72Tuhfiw8BokY/U4b0i+QDNXQlisEYpiZucdG9s4mlyZycw8urt+s4iMf+UiYNTuDfZ
O6HUqJ32a13zNVTMdCtj+yvuNTt07pqY/q4X7JXcq+uRedtdpMbae1vYZeW3dBhjNSqe1cZ3w1XE
UYIo0e5Ec2ynNxNhxeMqbhy17Lgb/q58dLE3g+7xTNtKArT0PbOAkqgCHl+SLZiBIUDbJiXHARW+
r+dREZD/SPRJgYvVRboDokeyq6M080lxR0Lbr3/1JT+jnOKi1QMhHby/PYdQpiWYlBmzmu1gB9Lu
APu3+DLrmpA8oiVADKRKjcMczrdEsCw0HMtxhfux6MVBqETozqr20mbdL205QtNimDb3sAGm4O3F
GecXhvWAQtvYYIofV559n75aoZa5v8MsKr8scBlqbfrd5+onGWWEjMu6e0jX5pBEbKS7gRKtq3+G
lJ2S01bOpuyn7xLpiacsDYMc3vxWnX/VxnIRsGkLERoWj24/thszxgu7Jmy481rdmnkhvHyWvEBg
+luU/0quIy+RFRN2UQl/GOrpTIpjCiPRYEQdX5TaxASnIzX226otsUdZ19pC/rvymACmmQCbO285
80IEAOyLczbsTAysl8VAmKIND0mZfaFXi/1XRB8ZH+2CaNIOxlTP8AX1n47b/o4jqvnIYRI0xhwR
qKZYU7F4L1KcFak+bya3T0K9VAjt1HipV1d1fGvqEPjrEfBUY+AAjNn/NDZKjGQCWQCtiTvgSOjk
X0I9MA0pF6ZJtzmG/KrcF0hpB9usaTqutMVzXWgLMuWOMtwvvSLmW3eNKrCdxybvMy/hvnGtTYbi
GOE3uekGg4M7FN607zvu7rvj9fvkBCIaMHmN3KcFkYBmfM7ijWRrPtorZW6m0kcmn83wgk0iWX7q
4mxZ1yp/+M7M7yz/Esn7RLJeQQISx0aasU/3Sm6kHtOkha7AbL5GypyqxUOo/9QxQ63EI/d2yn8b
fT9puIegV3hGEWpEwo0SjptgFkzUynqaB5p1RLBlBiQJzBneIOYQzsOaiK1iYICOG88gSRpzClGq
e4AiZ5a+l04sO2ey9okct5P7riApbVFq2oHKnyEZ/6pJz5vNOh9vbA4esx8wkxy7Ev3tQkbYKEJL
b8K+wdmafUEXI/KZWHI9C1Ib+0VMWIn2aYzksmyd+DsbOLi0TwV6pds9ulbu6fj/quobG3lDTnID
Eg/Rdk1tPz/Aq2Ktc6UL98jC8c1oCfsab3xxK0eSi4sW6BJkqCJc1bfRpAIlidZWkie+qZBNrV/G
8jzkYOpl74UrdAP9MgHZyoZ9JrmZ79cD6Mri5gzCuwMahPNOStkG9zvvK7L2v0gcKNf1pxQxoGG3
gVsmO0g4JuVNTugbf9ixUMZdZeHU7PR92a97cPshfEmmZyvuSr4YFfBntGxs5SHNqH+W5+aJNKj+
wfxL7GmDmw2A7U8NJ06XeG22xDnGAyYCL08CDJpr7KPrtRfiYcLaCfoMrYC/DntUZdikOJlukRsg
cabqM7STir0Hvpbtc3WdmE9Fn8TBpE8gUShV8mHbYVmGI0yUGsuOuvKyk3gs30EQwLOZFBzK1xiV
NUEbKYVcua3WQKq7ESNQ6yfqBe270NmkonANs/1kH6U1bqpsT4wnwWyCSEHF2WM92VSvY04ReR6p
PqlWenR8tQnoWXrq/FQl12k5G0zeUuelyg7FBGUBJ3R5YIDYan5c8uF7lnKmIAB63M+M6LHavRVf
PCwtwsubVb9wtLZ5mORhBMIFBF27qxMf8wr3O3yRQw5kl1Ix7ulkiYvHPHMa2OwUfrmGYr2q+WGN
t1nnx/q25ZqGCtT8xik7wj+A5NjbZX3AV1brfqLguKeXIPtun0Jk8PsCc7OnNx7IxjUJWhtyEbiW
YBakb7MtODVf+kG0G+U5fxivpA2xetI9UL2MfsF2sKCDXsYhES9eJI527FnWjkDG2AkVGhKdyauH
c4FkA05eF+uK8FlXRdtM59PyzUfG2VMDwXXxzDmYXZwTuw5eDh7/bGejDV53JTUusiqcKQuWk4OF
onZE858jsd1G2kF1OKroX+AVF83PVP1mH/W1SncIIdFejmwHN+aNASYoJt4R1GQ7PKuWGZTROV84
dE4OJkn3Wb2jidddDM1R6gceq6b7ltp2mjB3/9bc2Jwd4jHNn42oJ+n5L26udrn/VGv3zuB0U+gH
njrZn0ywmdG6k/mzrm1zHXHHpn8g1QJH6vDJ8lU29EYhzx+vaNK/85yhr8V3M4fRjO7LN4tjVD4U
sNYWM1T4aWAtrnsmvWwUU+SlUJTm5+LCsphEjEU+r2xJmZ5P6ACOg0VDuJULnsigKLcsbt2r9ZOi
srA3eC3Y01HgMImGPuz3CjY0MnwCqCg2blPjiZxqdtx18RHjVMF7hTSdu/8rIn1FI2Q9qO5ykSfl
R6LKLD5ku6H4w/fbNr7xkM+X+DVG1/3jugcWDlCOY8d3GLyz+Uy8u4+jRBgCfXE3Kwc8EHD17OGL
99yAsjHDPD4YLGbBUIOtGDZLurdrD/kFRlq5AtpAhnQdZZiiKSTF5acvnhBzgkrSk2urnZbRb8qH
lqhP7L1AOqh73hmdpH85O6pXoqTiNlQpXFEZAycB0zT5/ICA5JXOZy8ycLzw7af7uDvZ5aVP/eVr
Ye3JooC9hsDpwOE+d4/4d1FUyDhMXRWvVEiR4VrIVL3qwq/Gd4smULHw2/uNDXyYuuRkD6ep2lb1
0Z5TLOTbTLkZ7pahGoXriPwtDVQ3WKzH1AkTBuY5mpGHgl87ZqV+cAU1Wlggi97I+ljrGyesNuj1
nmJgS8JXlrActyurOcqjNWT/wtsfK881P/ESXRZQqCNB2Biic9pQ30GxymFRbm39II3D6m6X9tUV
e153m8AT7SzGndxiDHMrckqRAR4n5UnjrE7SJ56fJrM3g/KQZ1Sl8zPbKV1/EY6P7wKxkNh3rz2f
pe4b8mTqW5X7INl2ZZDjWQRbMZy4IXhJmUNIFcEpjqiDyaz+Q7Uv8rMhV35hC8bCx0dsOCFdBIKC
NclX1Oeiwaq3BeMeLZAbYvoHxIwBXwgCN7SrK0cqZxloVJ9pv7UzuiP/lD87yRXjlV2GTNY67hjM
wYUWgh67g8ang6S4wsJR+Xi973EL5o5XYwHKY/kQojgzBhs+q8e5Nn3qf22KJ3D2vV+N56K/JldX
81qGWpS8Hgl7vFJUErXq0ydYdLZOWLi//eLn2TM2HrcKYBgxTpIQiXBtv0mHCpc1MJZLY0ceIuro
5YySgsgydQ1SMASELCvXuQ+oijptz829dKEGzsoKMvKtu5CPt5h9TWxCbt0EBcVDq5IitC2M7YQ8
2qxQqG+WHJuz1Pdi9jQ2dheg1K5EeBUUQcYv7UKWZl/w1qwkPF51FVrMcVUOSXzMzL9jh2/2UOS7
xQrBRXXaY5kElfZIhU6x69fxTwo/vfaUWZLscuWLjhDlRs/cPR33ch8wCKYHZ3aTICPwnf6gqju1
Qi23U7j+UMhG52kEjslHv0dqw6a8e8uIHlv538MRX6G4yrdIffT7gZcwGNZ9uXcN4JWXe1tpI+Kx
d6g6qQPG+civrShnVdsrw6FdOD63RnaDPTThuqRL+uFVrNFNVwD0i9DOLkoSGnUwv9niCNZVe+Gz
mFt0aZ6T3dhfVx20wPsvpPVBPH7DgzF4u/BkkhIM2xydlbuJjZdK7iPmW23IkatHATc2t/c03jQl
TOOzWVBuInQJ+ZUgwqPpp6Cp+CtavzV5A4IENXjEQXpGH84ABULhuu2tvYUTimQf54wkomOQY960
zvtm5AfcVJ+9/Ic7V3UB6FHXI3ACQrjRmH8B/DrlL0xhOJ14b7hoeUOoEDTtx7Bdr5wu8XKu9Seq
2E1hPyvxyeI/MYsYcqghOw3nyfBmx/vvVtBseuM1mWagRdxdTLkTec0rss+utjjVRC19qvEzNglY
tHZzM+tQ654T/nJ5XY2bbl1ixg0cXkxO8RcdhH1kHEO59qM1ZyxZtnuhvKI2gWfMBW1PmHj9dLzi
PxJ/Yk7i5o/Oiarth3Mdmp+UJzhYtBEiA3bmQ3Rocb1bp2w9Gv0uNs4lzaO+N5ULAegtQ836WJmH
xDQDusqakVZ8IqmDAFNEdZn2rNQ+g82mCnhGrOWNBAOjPyxKUNjhDMU9px+ja/NWC0WAh6mCTbSB
F/qfEqrFaciBV7D7RVnFBA6VYZAUn0kflPxr3CfjRiLxwiv+hWYLQgY+BE17tVwS6n00zjzH5IS3
uBfuJv6h3BZyR5hh+mqSpWzSXHBKw+Z6p7Ll3+KHKZ64oSHFaqqfw4OWLDU2rsIw6/5913Af+H8g
ELjoryYz2NOIDdvncWt/KDpnbfnbpENNBWl+l7wz6M0oHV3GZjkz8bVTQfa0gMOgjJhXFeYJAyfA
GPkLRlSecdE9pV8LQk0EgM1TtB+eIMalwCBfk3f+MITSpFaPG/uLJTWVoCqJVdgsN/WVwfMBcT4z
Ou7ELLo2FyCaiCUw7nkz008L7pyf+8utYN3CUXuhZKTJqLZ1nd0vkBm7T3VUWhYDzkwn+KRxhqwa
ChDphjGSHwcISjXAPKxgR5oVUEsUEWm3N3Az9MHQQ7zNWzg4igj4xBLAPIP7iEHJh9FGnl+Xn8u8
5rh/0LNuHxesmWkQCT9kLtzdQRo2lDbzRv0FREvDJoNufmOf4X/W78b0HK17dCF8ea4ZPM1zqP3m
76W7QZqpn+/whNdFO6wypHgqBSYqDwwafRwnRqEEFPi04STVjO9Z+pR9RAKQHBYYkAsEbd2fTIW8
0mHDJwKyxDZD6w6EhPYz8C6i76z0Pfo0FNOGy1kDDMHvGiClJIme3edV3H8kQUiC7i/1wxQjQoHv
q6ETysZnZ3yrmDcio905+t9BulvdTDHTYz0bbsSbhq+G8ePOZOWh2Igv8K2QF2g7VKKbRDuCDZvM
q1ie1nSb4Fdcu4+W9YR6zniiiC2MrgqDFDQOIvHM8q+Al1kzvWp65YAC1Cvp2TIHyaHFLgNF1t5X
52EzoCzolPHUiPZCEB75mtBQnBgZoNeIYJg/YI1QzFWes2jfg3shgPelWccjyVObCI2qcm3zU0Oh
gfqNQpXkjEd1TB4JYvYmKB3P6YXQR68XEijf+jJHYOFImLfWo5siG6pG2KbZKW6yq9aKzWgNJ2tu
nwxwz0O2J4KQNhplH4QzRhsFo0sa/5BwcXJX+X7mJxV6O8Ik33Wcfo9RZOpgbSL2yIKGitIqGeu0
kjBlY0YSpurD30jrCAaZn3oXIE7eRE9pUbwuOpMwy1KAJH30eVRS5LiIUmKKbcru1ma/wLaDDI4I
ylNWlsOmz0cLeB8ad5s9bKwU53oldLMxqWiIw0UDlen1Fqv9X702nNDFomL/ovxEwaKD+hpT2iYS
ap10JkeHHKt2IFEWh2qW3PoFddKioRMrl09Y/UAtCWnOoHKtHDzIizhxGoJBWM1wFlLF6vW+YX7J
mP9e/tgFuTFIJ8k3TWt9B0BC4bkf15C1U8CAzzquNqNKY5HogpeaHU/6B6Q6h6aV3bAMWHAcE+4S
PfXJE3m29fghVv62WXNzMjSOxrGsh3M/vFtG8TAMmKqq1fB0JpPq2Ojbgdx6DSTFxdRV4rt5z+Kk
BBUuQXiYa2bQ8rBt7Uv3UBc2w8VIY71sD4ivI9rP1OGYb0BLqvKOxx3xmt5jKcfeDZwRATYA88wr
XGphyB6NmKHByJ+pAN5n80mwJBv+JohM7xaVLkEhC3SMha5gPNLJW06+POGpUG+bCVSHJXdr4/yR
SW0gCEJ+NOQx+9IJux5u4FFDqCRRG3pVjoNizcUtq5mgkuEKoYgSyXSoYDW3NWGZp9vY9NXWfXKI
lmeJAFLeLvYjMRJUXQlWmQ7xO8sj+sRlodMifF4W42HQszfNIfRkUdRikxX1hHqLtYFeQL8EWfVi
3d25xmCZbJfay0rgiGH9FD3KJrhvhhe0MjuR6ukSuEK17KJDYUY3Qb4zPjVp/clLIldaxu4sbepP
wlu5QhDjs9uteL30YdfU46NhAkAdIpNhLktX5Q5iuddrhv5tAakoMhNYxPIP+tZG/4z1UMuYZ5Pu
TBrNkEWHkVk12RNhnshXhNq3FNTuJEwsN4uDiWleScMiCsxfUGI2lcu0r+peBeGWXlVxYzAsrfsi
OTR2x32u8DhP4nUSdAtuy2vWDNbHJJJ9ZKjfako1AXS5gVWwl/1EG0Ss18qCJyxzZfUTcCUbx9Zu
8YMNQHFTzpJaAydVpDOxTQAXYZFSj8JSCiAaax1G/fxiyYjZcLH85m2ecZnKQyYcPZSas/hgMH8J
Ei9DZ26Iz+iScByXOmyrnJpgYEZQCmIWWNrfoomQjV6L6GS0d4JFhK+ygAk1J1j6+VQMvY7fOS/D
aZpP1v13d+b2cy1AgLYZd3HV0XxwzcmxwDlkPc8gZWOXy77CMaRPWeoPfePriaNfQKL9hbSLtE7m
3Mxsle2pREbnzKwV+LAIxubCQJzAgWIjS8e5X3x2yk0nT4FD7i9ky72Gxhhkd1N4gBjg4ox0YHEO
VWjMtt0Sw5SgTG6zq1noWI5Jy9FYnQdmV/GMYYIHQlmH+TQ+iHy5ziNDJukw6OXiTnNH7IxHLc1f
yRm/5rmb4HZhRBMt/EhjC5XCzfZ2jKW515ZvJPXbCR8Uv5l6scaYUcoiL043/zUdbg7s3Pjbuydr
zY6tAwIOR3sTlkrxbqcMCljpR4v9CuHGTFFJyJlSv5acJMmdWyGxDRu8hRt7zAs/0ZkWOw50hOEh
yhGaJsl9DuSkAC6pkIplAR2tPChN8R5lMx6vNYESWVFZu2dSoiLqsa7F98sjZLdwM6Y8PZVCMt/B
Qg4cdYDJQd5zUVNYJO0GuRseb1mHZKlT+1jJOyhQTm0Nn7Vat7d1qba9KjbqLJ8VYyEoOmWwawyS
t90SnKr56mUNd6BuT1e8boxjp/IVXHZ9iJfytasqxoKMaQYTmm7C5WYSEzctDI6gRl+EzULD0Ajs
Mism71YWqA32QL1deh/izrPiKp89xatO1x1REuDvPchGQI2Q5itRk9fJ0D6SfviynOKQYf+wZuqh
gox2w/IMYWane7zYZLy1FhPglqBUpQGrJ2aRbe9sV6CRfj2Xn/jNMP7RLExZ99CWTKhkQ9BaXd8S
af1+CbUEJbuwpdI+ygROiCvhLmW1fJslLT8OOL8czZwMDqbxAN4QAtNs2yRyIU23duCeF8P1tQaK
JSqoVC3z05T271whK4zm6rsY3VusN8phQDHZRznfJ4pi4Be8MirbZtOKBcv3ZI8NSECnA1PrjuWp
MlIncJfPQXeqwDIY4lpWuxumAryHwOm6Kr5RaXI/2+532ecQ/TjJUqjI1USIdjT1nNwjPXT2zB7y
cVriH0fG+EVy5nuNzmB3unN9e8felMb6UyQjDouq9YskH/Ykcby2msTnNUZMg0xMSmDfLjWGRlL0
rpIL424xZUu4cgcswsLsVf/MU7RvK4RPesMcq4jHi1N0w7bk9THNpN07mDjatG0etLJ/WHXd13X+
UsvQlW0MBQlJBHQqtn1xtxCCVmm7lD6paAXNxwpVdHDmHQk/UIeLRBCOi9qF92sxYc5HKp28/RmV
CgB+Y9u39Vscr3+QVOgsWFhYoKsSqP+XRjZeg23fW+8paBrKn7xn69Hkz6hnGJFIBE1Y2b+K2TQx
jU6M9ZawtUjQET3tBkv3U646v5MF6q7mNyEExmEdqGLFxflooad1ALn0iZHtCivSfVvML27MWqqv
9e8p0ZIN3MuvBnFR0FUMqrtlCsQKiLTrmOV2RcQKndNtjlI7qMtlZH1SvsIjNHa61b6YzRiHs1Jd
wNNwTzY/ainHgGt+8tAMvpmteUwym1WJlkEV1frhWODua7jSdlbZKptpKsEpIBm812vsbYCCZiv2
7jtCsVGi2yCOJGP/jeL8aW3mk9MKRCegQTzcqaS3dEfNAcsv1+G+6O1Xb0ycrcmkOWfxYljxZ17+
FjYi2bnYx80t6apkrzTNHOh5jTJQeXUkM0sVZwVXLdc2ylwk0LottsQVWB44uGxg9BfPu8qF24St
LsPROqErKVnOoZWOt/m3OdiFP6XlLk5TBWRO5+uq8SXoe3VFS0F+8O4a8q6TisXECmUK46msURK/
u1oDpGyOf+s7CtSODZUFojlAMjJ3ikJTcyK2NvZXSbVk9O5DJIYHx401diHv5pJrAYtROkszehO1
fWl6lXlFRuaEexMl49a277+tR3cY6GTS7nVNLIy8y1U4CzNSHdzFrLMzV7MwW3eGZfFEzv0H2HV+
igg6UMb6r2u0cedYTbDUzJuM9gbs7UQI6IdMnetkk2jUDb+N0gcTvOW8PPYl09jGZFISW+NrP1SA
IjGyzHHzbgiqyVXqvZfb77U1oudhaQpiHO4mHfqc4IiwRq5uJYshWGG+iE1s7KQ72aRyE8jJq5e1
BBH2JsT5coCEj0yaSjjjfYcrVicf0/quAUUIugixVy1fk/JY6QV0BJUFn2Ox/+/VjqLX2DfW/Yqv
1Bz3Iehc9JReD87FG6lcZdlh0Y5xDynr+rK2M+hUF5dzTfOc4XQGgBJYqT6wpK3RXAMIJ2IDP6Vc
tupgPA/LuC1WLFodQEs++OZ5mbtbXTiHRKdl602WRYXehaRxGHgfAE6rganUb0ADPB1pFQ8EqX1a
vEAAUO19jbnZUlmutI04Nk0esWghj7tiGFSTru1NE82Em0I3m42tQZbTmGXZBYood1XSBoXCGsYy
lsOoDO1JTBj9HUeJ/NW0ke8jkOm5GfyunX/6xom2yIBL9k4uW5qi7o7WHemGtolQCQjXdtGVh8jB
zl7qpDW0+dc61q5vYKeTSrRX7dEKVa1kmF60Ldo8Pmtch8rWTKz2uMxKF65tdMK821xB5dBWGABR
hJUMR3gPcUV/NmdHdW4gmDjOUfblk1mte0vp6sBcGk9VpnJnT/m9Dz93Ggg8frwvhIe1h4Z13iUD
tA5jUnqvsyuSdxF4lpN0Tri/mABL+WAOWXmemNIJt7jIVO0ObpkiyLInZiqVtYUEd1KaJD40A6s2
Yf8QgxMD+m2nXbaIo6bRhSSWm+0sgk4YVKxAzwAazjEFd8KRTqwYgM5i7naj0bhePJsYJwcGbTrR
IE+khHGHJ6l6QJI25Le4HvzYnMlkTK0139liBFqXJTuQm1yYtfkEnWHaITvGezEaWKlL5WzEixsK
l7FEntL/4OAFFqBaO9VA11npyKayVebIifWgcv+TvTNrjhu5tvV/8fNFXwwJJBBxfB9qnjgUR4kv
CKpaxDzP+PX3y2I7Wmr76Pi8O8JmtAaKqCogc+fea31L3vkWE34G4VuZDNNdqe7vimWpLnAUsl5X
66anVNT9mMOWaW2vPyIfvXpjR4wjOTxamyw5aZaYab8Stx4roGbT5OM2bYy3oYTLXjbVR+sTW5dT
ywYD21JsZ/3GKGEkkmgLlWBmjgW7POKpZLEyHYWK4TuZ6KAm0+t1rzdALLLxkBDntc9lvWetrI5O
562CDlhcDhCSWKiSUieVyc7p3ffKh/ncj7G/iYArVUPQLItYZW0bsmVnHvqTNPtd4OScT7SMjiCc
WpTZJk2ZtthbffLuZrRvEwN/qU4agU7+iabIZEXh3wb2zCgygXRkFjEqDDD+AsAVtvRwT7J3ui/U
eaxXEtyphW7hV2+agiJOgFbQJ07UI6aP8XzAnjvAZlT2yVXUwFu0yzxfa5OLgBf22CofGaM5kZBP
Nu0DEvag4ov2venwjgz+1uk0592xaEcQZvhuIUfIajRjONKHOxezz7EM8GIH9Pl6IxHHPm1QrIH3
2hS0l9JsYorsUZRKWrw9/8IubcD9DrPL70XW0zTq/WOUjzt0+lStGPN5dKoPiT2obuSHiSJ9J9qd
nkFwtuL2m6N5r15GnzA1XWCpwnrqK+syIKNNBghLQpdHeyQsjf0LWXV04E1EX1AV7qJyh6c6h3+N
AOuuQySgB+Sjy3b4UldTvjZlBMVUSNhecLwTahW0RsWiqZNT7yfTwhgZ55GX+OG4uNvxwyf0Gymc
iq74CH2OiBOL3iZo9iLSXkUjoJujJAS24q7nluutMCEvfRP9f+91u7YmKALfvEXtv7Sc4uA51MR1
QkMM8xtoMXEocWdu0yGodhGle+hIgJZcsD/Pw10s0CdJWV+akD+Dc0SfIx4p8MM8xG6DCdM09HzV
5GIjE2baOi2QoDEPnkanORiUPdKXRw7I9WK2jlJE08bLMrilHhOSeMSm5Rs4hc0GppicmfKaUcsI
HalwCyVxZmrteEV/5wYjIxQGq7Xg1vKI181zn9vRTl8bP92R9hzrHfAQzHCrVGNCQJrB/ayhPINY
+urQq6DUcnYu9jsjZOd2mIv5bePvIufd1tWbVpSQwgL/pGfddyfS0z3cywqbn+ZPHFb85s4b/OmO
8CPA+L6Of0rSN53SSFs7NA8RrhASU1Cn0ex3Eb/4SXdKK9I3O4AvHopJIMPVrtLKfeC29kZokrsP
6VlCAG7eOOG+pbUnGQ/OblftbJV6UOnpvHYy1yQJ24V7xfFkjdRsYwfk+0SDoIMBGmHdEsDO2DBd
+M44H/Lge9cE2Qub2dYg4GIhc0dpD3WCITmnmilxh2nIPFKCes1jh3tWDufeGJ/yaA7Ontuf+adR
CRtmwACveWXfD546uuS+5JBBeLcX+Fv8AtAmVApNOjIbdcNxZpahk+Gh++m2bFgkWj3a11MPf7fY
YEPI72VJWHWCwFOT3RcP0yvD9YBQGsEUr/K1nujB5nUI6ZcniBw5xpViNcdtvY4H+gV+DVFHlkjg
MA5QG2IgZphA/ADwIwMJSU/UQSShk2BVew87blO9L/1Faglg1dBzZ6K8Dd1aVybFpFt4KAmMLSEH
DnIRdgmfkO3MrrkxIozivRweYujti1zqD2XFQb2NxqNWNsDaEdTl6dgQ1wHdCrvQrvFtgtYn8mOK
7KGWvqD9iHjVnsZXmRnTltGB/kx2oKPYFhGKxHreOha8mZkpAJxS7B6ain3O5mafukwVQg/TC/pv
f/MfU1g9/bvRfL9MDz5F3y9h+z1v2u/RzwnCgu/7/t60f/8bHi/LJCVY2rojDQt29z+cYd5v+MJc
TFnClMLTTesHZ5j8DTOALXThOS47vcSw9UdAH94wugW0/xzE0nAThfzfBPR5hAP+ZEA0HMPRdReN
Mj+HHDAV33d5f4jyoPn734z/0+mD5+h1xdKjjKDYa5pjJ62NYG7rFfm5p1XDeb3tNlNpNWuBpCqz
M2IebDT0reCA2IwFrFVyvGecDqg/Jw/F0EBnTC8ljewSKYRFzyg2KoSUE4FPBUy1ZKZj2QbfojTf
eV2/drOAkwS028BiUc0c+85zGIAmABnilv0NZLDmCnsXeLOFTMU55Fn2Ol6DfvsEL8ZMUUTls5jt
4UarmHQAH5Q7oMN5isQCvpnCBpnJOUYbj7HcwPsrXBQ3vfsQZMUHADmm6zMqxb65FzmFzJgBEGlm
jZEUIRH7rte+VSnNdNkioDHlvozBazrSdph4cER16b5aybAFYSDupoqeX5hwKDSK8d47aFpBG0RX
cB5jQHFg0bIsNBoOXsdByVenXo2h0KLUdraGdzwfx5sJAk4ajMbyP8/yv/0s2+71zfpMTV8R+PnH
GnD7nhHPyUn4/VL8lLGpvuHzIZa/CZtn15OuRyPB5GH5x0PMn+jCBkWD9dOjcSn/DAEX1m/SsSzb
0/GFmsI0vD8fYv7ItPiHTIn+X+cb/zcPsWkr/+YP/k4TzpQN+AG3KPHOAt33z08xW9oUxyU9p9RU
VCq2BoSuQ+vjvBhX/WP6qE0kP9DkrfD9Ew9w62FSoYOAwrdDnhm8mvqHiswClZDxt7pzX5KxcSPr
L5zYRPOYOGfDgXm3x8LCwGVkyhO7z5PY2heU1q27N+N9ysz5GCNrAjFn7JKpXIWPQzyeSbMSUbgD
W7g0CPbEMFc+S3mIUfLBFrPmfVyDirotKm+jMys2NvN8ot6v8Th4LEbiINJD568rF4M8mVDzDbu1
opJVa1KPCB/6HvWrMVXxQ0uGBssIUsCbMsfFpIR/pYdkf8m1Q3RmRZrpRBCU8Ypgha1SZcoE5I0t
iFUgK65az/EzFHOVePIV/aVmrIZ3SA+nfDt/+I8D5yjWMsAs4dar99oO84B466aTZi/CzbxEMLZh
xgedpclWxfah3+GzXUo6nrBCP5DpEn2h57fGcGB1UQsGQOeFXDcrYE4b77FGnblo3s1ljXBxE9+V
R30XsWpoO6ye/bY8oTrgKGcTp0QUOu2rLNpQ0sYac+sbNFYEXOn1s/zmpLfm+NVuD6hbff9+aB8i
80mQIeqvSYZioNh2kPWW4hvhPzS5GI3iCFTTNcaQ9DcX6DNQSyYYJxCyektWSgaenAe7dy2kxUp7
/4T0J59vUUkplihaJZSzBNoxN99QvyOqaRnbUda5SkZjP5a/iw81H7pkN9Ntel+EMOjFnTejDDBF
8N3lkAybNzv7Rc8cosE3WybWy9QdCMJjaPPhlSiniNY7/mch/LcXQueXTveb97T9OWtY/f3PddAQ
v9nkCVvULERNGMKlZPnD5i5+g5ArbJXJB4nUcv9cBy3nN9YnS/ewxXu6bqka5I9ixrJ/c1X8sGfY
NgWP+N+tg6ytf1kHTd2Do+AIyUJs6xDKf14H9SHItCBBrK6iCtuKIiNTzbIVmeZre65uRUMcpHuJ
XbqgiYZfGhzhxbTONjJNo/TWUERXHAi3ZNDhGhg3A5PnStn29Je0SI4zU+QCT7w4jP5zIWAH4sU6
z3Rq3e69HI74ZPLuXWYfOqiV+1y7B/BGkGT6FNg4DGwac8joNbr+NDFOnv4QZ0zm7hClz1j++nwT
o+5PsUhkx9niwFJxTayzDmfdZ3pljnfPEWbENWbQI3HgB069xsgf9GdkbYXCH0Z7wHKY0QFdZgUI
VXyOdDhY5VjmiPkpkdOOTgO1CK4oeSEDD696e0JtRPjBDKXMAHYqgFBDhZVsI42X4BrrIdjVtkXq
SoYApKY4Iqfi27LSUerwPjsuLW2kVzBjlwl0msDmiiaLvHCNdCecCvJGd+KVb+KjTgAqYnuHKLXU
h0c3jRmIoZggWhYs2NFi6gB7gAZEsIEhjCk2QOYbHoMqVOIbxPHfDQiGHuRPB/FWzrG8x9NWBkCS
wng7kK2lqLZTXy2T6NLhumfahFmcSBenZ86HlXxgfGAtbQnkPWVsSROqQuxteVxEAMF1prHAdWr2
yxiwH0bnIX5FL1RWDMHJyaARBw53ejF3SrATvRX4Upt3qXS6LhJZqMkWmva0eKnLcWUytWnRtpkv
TH4JiiRM7KIor35hMQB6UVdJLDAt+WqZhfAMg4smMI8xwCUSe1NBYbP4PoJS13XIJhvhRhtJmozf
uKtqENJ03VboMZYmNyos6KXmwavvAY/CSWKswEsZq4v6HY+VPhu1tQ3xrm9An5iXvmrQ0zX4athC
tW/ZbEBOeMnpNWv0WSHS8OkdsmbeEtGyUJeV8rFgDCWzCjuwQ+JCNGDxMBazp62qGGCcBCKQ7QR9
rLp+Q57RtBc6NEtRqDQZbghuryGw6MDDweXH6DpzWLThuY4HANC6CB+cZqsV6MT7r2Or45GGcYav
0NS/ts3BqPlQZm4e7tyZpiyzoBX51Ss3wNyAgrFlShE4LwijUNQCSOKT6EKuirQAHd9ie1sx1FeA
28Tde1CaHDoZZYCKjz5dBsR7hH0FwdKpcI6io0Nmo4YwAZi/Fh7cDDJp8sn5QF6U4IWu0drNBsL9
Ci8WL2bgXlG/jlp+je2Ci3UQ8Ji6fqrgx485+nHiuc2GRwxmM9BKFBfjSqh7Rd6jDFt2dBviuVmG
By1Ab9rfhPHlh2r2D7TLj6gZydL8U414XRttHfiHJXXajGrt/OGkZ0kXWH8bgSFMPxqmxfOdh10t
JQsE8Bn4y3TLXZ9lZLjk6pW5xzY1edSIy3X3QiJSncfNxCfeI84epi0GNiwNqDiY6Ww6mh5li3kN
7aiNajwsk607omTfqaK0xdZWoPqc9WTh5YRgTxf1kI3j9RloirOu3/tqdC7Q7ZMNJJDHZuEl5QFy
9Rcht5lpQVnkUVVJIN2Lj+EiBVjs6xcRf802Pj/NcQ5gpTG9Xerq3IwmFfDFxzxR8F5HzLVdjmqO
c9eED1k7Le1x++t31/iXO88P767z87vbyQkWmODdndPnZHyqEuJVLWyAPKNQxBcQvJFff1jiVotv
J9gGE9n0TX2yYWn/+krYMv/5cwbf6Lg0wU36CvrPV5L3muZigedzLtjsNiVYYe52wCNC3/PG2R5+
Mk61qDlvGdb506pqwEStoUYykUCVv5bO1kEthiFPP2r5KkUUUJ6T4i4bF3V1Ke1jpe21iP+9Mq9P
UBfRIS2ZDmjd3a9fitqtfzzVcMfSFqExItWrcU31Sn+8Y2OmMrqLiDYDe+99A+IMywLEnTwVRv15
Mv487P2Lx4Oz2L/4WZYjLU5qnKD+8vnVBjqjcMyYcQgScsmuXJEW2HVbG/3ZtyZY/PqVeZb69356
bXQNORhSK+kOZ0tTPa0/vLbBpQ9p+iGnCtabOTb3RMrthzDZkgOzH2EcFrgXkvFiatUX4j099gy6
4oCIX4YBcFwQrAuG0rVr3MLVoDK32EfCo2l0uCnIvUF5iT8aQgyHNa38FohXPdt5UfgcW/E25yFn
mPm7DTHUD5/qqN3PHgbrhlHWiN2P/o66ijSN75mb3QxetRP5RcKet1BUIPLxOdV16xlY/xysq+4y
oF+RYq+zuaoyQkMffNVL4mhujvyP7fVm0kl8mE59Zu0DmPcjFYEA2yyNeFUjN687zA7OvdU/+DCR
G+1rJvCAhNqOyeJyqi4xXnQzBZpmAvjgTvXHVSbvzY5Cph9WaueNuGy1PZiSvYzoR1QmC7XzqVcb
DE8mZnz/RUeAq8TTiajJZkekbr+oqkHnezT1cCChSu14oRZ6KEmH7ptELQP4Og6dVY/JgOMwA1lo
jOShhVuTzU9oOJbRdQvt923avjbVfTujbS83MUfwXPag1UFSU/dM+abueRBpC3cVkZv0rbz5u0ju
NTTrPhp19C7bgahPI3lTr0ttKFnxOjO+lEzliHljIqUjSO3QTo7GV5fplbpmCCnLKYI/QcGmECvi
rmMG7IRyLRLS6t1DElAAF/xj+DRRNiwlfgZQD2yTHSCbqg32VpS9QuzZGdZwUwzEivYI2CMyz93b
SWg7R6KVIXQCJ1vX4ZbG9F1kqzSBpBlhJQooFomLJvV3LHaC0+QIBa9hYlMM6TYu+rUV4N+UaFzJ
yslOsww2AdtKz6YpGI87gqrKoSXWU6oe2C4j5+a6L6OuwcmXvDNCUnANBhUvBkShsvje8Sp8qk1n
PAVNsVPbtUV7TZVHJZFcWl6jeAcWy45kZxfi3/Q5fZnjlAZEu50ypQQ5FeW5YuLcUQiZHKtFHDwx
VKFUPPZuvIqDYN+WhAAb5hJNMwIVzqQ09olSMsZTmeDnRZjRIsibc9x/zWVwv5lU14YWLBv7JN3T
BMwS1iy/b9E7yHEmMQJQP8GlpubGL7i4sSdQCo8SE0t5Xw9UswRDFjAqJ4b8g+SbwTayDvQDZsCQ
yBXseF3c7pwK2CacUEoRqhsvgLDBUxlBAp6xnpdseVb1yB2wKIsdQ+kFzBOcLgHbYWlSa6AKKvAf
hN69ZHqt1gtZkWxXvxS4NNRu1WESZWwndVzpQ7XLEJtabXCtb2tul0lV1eNT1n5ThwhZYYfhjFFX
w1qalwSfrLoKGLiYMS4qvS0BN2Nl565B28ZzKfY5ETX8GEEVHuI5KJjchziMQq1fN/NbovzdGrcw
qWqMutewZUT35IyKU4Eys7zkzWuZlDtzIFqtBvSEK4LwNcbke6eM7puYaoDX02urWbFqvXVvwFBs
022ILrrBbFEzwCPF3KUJE3UvWXWLEdzAG5Gs1MmiCRFMoWECE2H1/SolPkAtVCN0qOvBgrtBHR08
dlGPG02Q/5a7FHMNwCLzbAMwkDAgiuh3DYCW8cWDzNS2ZzJpjJpFWn5T77lFQLWfXOqcdZ86E4Dl
Wglq0qTeqRNVZ6R3EtSpU01sRjPjYSTC3qpMk21HIl4VZJwzObHATNUZMQIY39Jb5yZ487s35HhU
6bx7PPX1G0kq6PIK9BTZjo91MQ4vHc64/CPKFc0GgbyDYYXgo5Jr0Hs6iDgvM8Rw3L4hjsw2B8aD
ABxVKHJSuVD/x02xpoG+Ha0bQCMpdNeU1pqFK7Yq83vk8ctC89c+iEodbZhJQ9Bo55U3hutA3zXG
uUoAke7K9MnrgJoRx7GWJGv7b5HyN+MqeWqpiNVnPeTR1nlM4ad34uMfF1skSIjbB0O7TwCeVsAx
IqltXOA8GcdJuE0VIuyBeHMYIVtRpXyKDKXR40J9I3N9WdkaYFE2XX1bGB/AVQMD951DXGd109Mv
pMow63Vg2wtTviIfrzHUiRZwaePc5OE3TK1O9OzC0MCFjaerM5MNjY+twyL8PbSZaiZHPXgaYJZn
zVFj3fTLbOW3z4X1NMbvGsszO4DP48NhtT0lRk50b4GgjtACecrTJ2YqQXuH4Cjqd36I9uLgzbdw
Z+m+8SpUEaQ+srl7AbhQYPKR6UqYSmdRrQL35Pkk1PBWYBoc3j07JVWhWxJlamP7SEQPox8CQocR
SjMOOV4BVCSGBaYn8Z61oLqbR9qks7nKC6o+Q996erdp0ZVFeA487BR1F65Vv6Oi7ZkQ6JhUtD0t
7ykJsFh6/XrimbIZboucB4nlz0iZgIMtMNI3TG4pWnKtCQ9DuEM5zjXQiHVPNRuCZFJs1M5S8InQ
3jVemRZrFsKAWt1A2poQHsbkHSsqit7siESKBQYAGm3KYEYoZ+z8+dU2n9BvLNTr5zkQ/VdpPkPX
XKR4KwNC+0hcjsDZiV6R2BHKE8uXw+TwSa0jmdzsBjIxocT7LdwD8PGTSXmAIyYh6swTZwutgkmy
ksMimcWnFjBYX9BN8vDuBWtfY3fouLtSHquCoGn8myF1ozDQw3qY61T4NCEBRvqofnDNUbQKiZLI
mn1mpmsLa5U2PHXjR0cPRE+/NFa2DyleMNhEWJGnJvkw5i9ZsbOsJzi6iw6EgNCeBkzJpvlhIbLP
Cb63Zg0+MsZsxneN/aFuFJO1ySBEdnga0D9nGUQ7Enhls9UrvDvOx4zVUb0lJetcPdqk93CxU7je
Aapf8OeOjtCTmIYuessZLACzXNbhQH6HvkiNtxzdkc84fq5TEtIGBFj+OqbVIAz+mqUuZiawiIAs
cPYxUbUj4i+rw+SKBS5HiKsilGswxiZZvk4YXv8+rihOwCRtQoCCwObgBHTp5weEwrSYuJOS2y6M
1hN0qZYHEDXJMgV9NmBIn5KU0F+se6x2GqtDODBkr96mDms51aNaJDR68qlxqhyeuxHXt1revW4j
OBKOcjxnnN3VX/Mam1ECnrOWWNi83xD2sMbzxumXIkwAc6uDB9GkeInzt2lmoQf/QrC2XdHtHm4a
ulIRzYM4mzb4WFgC2Cwm8+TVGBoyTCfs0O64oUYZfTR3TbJO6avNlrbLaXcPM6WvHR6zxFp2Wb02
emKC4pc+mIjr28zJdOzqYD9H+ls0+Kzqwzqe4pXqd7R2d8Nk99DMD0CqFi7bGZaIpU9/LxLw2wl9
oehVbcPGahdo4FdtcQ6Q/PgCi3Xp7yzJMIPCM2nYirFEqrZPnpDRxm6OQgqRzLwewGzOyB0G4722
eeQ7ynGdGAqKSrZsOv/RilvZmY/cDrrc2ei7rj1I+NMJtOsGy1pFlRZZBrFMq9QPQSzwOMb+omXm
UpE0yYM5XMhWE+a+T/kMwt8bgNtSGXoGmAn0fRpHPzn9ywwujUz4jarZQ6Akv8/y0jBY0ekSqiIr
1Xxit5Kt16R32lDfDlazn9uKkKj4xcJR2YUacIbo4Xq6+w9Gt43a6WkqmZZeii4HlPVA3mTxs/JB
DUD/7//7r/9mynpb1MP79NOUVX3D53TBMn7TGS44rmegRreuNOTP6YJgXMqQVWdSqsamusEAlC2o
Df/+N2kwePAMGv+0ttQslZP0H9MFW/7mSeKQpZCcsy3VQPjHhf3REfiEHwffi3/RITCu/YY/z+yO
h4KDH6TbjlRXIv/aI5CdZWV+AXgn8/o3Z05r4hDw3gIOLJv+rs5FfQatHd/N7LEyoWylhss2RMCT
MlW5OXYP6D51bj07E2urW1Xd0egdEoTUL2fUQUQ2TdmhHKb6DM8q2UCWZKcX9r1F0sa9B89EmHNA
yprj48JxXMQUxRczacRhZgrQRZFxCo2+hSPXzvduQycRpVe3v363i2WAogqOrdWR0ydyVlIfZoOI
Is7oRPvsib8SigH65Lg67BWz0XdtL2hcEZubrnVAj2ciYA5xpDCLkTVuIqGHjzo5TqYH7Az9f/gY
uRndtSTxVwYOQgxzc3aBRw6+vyT6yXov5zq7cSmpToU+0gGOv0VTWNxyWKAGUSda28zILPTmhxFa
HSgecRpKW38UmXZyjXlT+nNwc/2idcHBigcub9qI3OmeB88l1tKdKWFz0pMdkhRvWoLubmbbVpk4
i8kby6/kiyyr1s1v64Ac8CAsd2Ou7HPqcxBylHvXyPslASF3NWYcsh+oUfVi/shJGaPWKrBlqc85
7iji+zpZ+2UdPgZVfuOmkVyWfZff5EYxb9PuARmB3M1lPKzrBmthG3sZthlTu6+KUN/EQ2WeulGS
ah+osZLGAeuHJ+tf3bAGc7ofmkzqhsWrpevkjNIQlNZfW4FkJZJ2PMH8LEmTuOkqsjf8Fi9InDnF
a+p6CMTNheGK8uvnBx06qb7xzXm8sSO4hCIhuen6ZW6guRuJaa5rfZp2sPZeulrGpxQ+3kmQKfhM
YTS138dIVWWw9LB0mGqQbUThje/6AFjClLJjRmJx9HoNk/ZInENbJq5/NPzU3TZV3dz1lxK99KnX
HGsvw/pshLN335jI5nl3sNvWfbW//rLAubwPQg68QVB0qyKrfViXA171KABHc71BfH2aeVKy6qvM
Zg3lblXsOs8FxuWj/gUaR8LhHDR3EPeNlQHya+Wx6aOHANBhqKc0ol3ilgWgxpKbqk4wwl4/+8Jr
zZ3d4efOzCLkaFlaZF5yRfdTE1KgC/3UqC9kK2EWBgq9HQ3rNknG4GWsNbnFSk7+V1SHL4Vj3Aa9
RyBNs8QtCjKncN1DX1gnQ5vpLZQdNAoxEcoTTA7zndi+DbmqwOqsnRcGCeWudxckDSHcYhrvm+vT
WrZ5cDTqyX/ybdIvsviB521RRWW0xiZX3XZ14REIka170iT3vtAf/4fb7tq7/GmdNAzHtpgw6FII
wnz/0rfVwkK6ec9JIWvw5mXd2D6kI9kfoWPiSyy/VyLPHhqORTsisDj6g0ZmlcvqY2OoPEDZ15yg
IrnFq3MTWaSKhnbT48gvIvd2Vl8Iro7k53+KbNbXlRXgAAVR+DKGEd4M2weyIHvrNUS3TQTYVz0L
hltg/tW970fVoqjM6S0zz/M0TxQeBi2keO6fiCQWWysrSwi+GNssu+GOTfL83ukqE8PAlC29jqFE
Po/VpqyK9qEgLn0/S0DJlVNciI0Ue0FP9m5MgEr4OKZSQevT18p0FxG7tLfxf58ju/tICJpbjTgm
HTC3vsDkzyHbsdv7tEvG8zAc3cb2j3GLm0utuwBSMWIUxUGqwJlAVMNtPLDmpqT67fuJpBBvbnDw
Fkb6fP29cgpJsGMAK4RFdr1aNSN9puMaO8fPews68oRZrSq/Wu7t0DNtBFhN4ghKwbvrF9dwCVHR
44fA4fw4pLLDyFmnO4wYkH5iheMC4ooEhldfBNTqEJyjx6CB1sa7G/bO1h5M5P0eWp0ktvNDkHoF
gTLVXV164xco0GPklV+J98xx+rbBg58811SdWnP0G5neVWNtPzYluJNf35/2z5JHVkUKCA8Vgm4b
0kGAqVbNH1rvQktlWjU2xm4g5KOW1PQfkqo4wLC7roVN7eVHJlkknrjjcWIburGb8AvpTd6t2Us6
ZNXdn/vQQAqH6DP35JZewNALabswhvDu+iUsZYgekPWBDRdk1lxlx24ifrCcS6dg/Mx/FoSabKdZ
o7UXjCPgMQ5z6PBJEZqkCRIvmN7KcPBWofS7g8cHta4L4W+0Li+WXX3Mo0Ff22qza9Rm15lZfwrx
rujOLG69Ooo420OknSO3/tTQ/LcjE/HzpOn6RhqWEqd6qOKkLv8yM8FbXdl6AI1nav0HjcjSm0r3
khscsDDvm+57agQVJGF+6/qHtkcgUTwA2JOccI5/fmm8ytknHLmDoWUNzH28qE3rcqLxbw1Lax6u
X2wi1Sli0mWHnPXg5BkuHyV8aAwUAIZd3Gh2uWmYY3pIKWqxsHNvOiSDZu/dzqAr0hraS+cH9rpq
oPdgd97nbqif04noMIfN+Uw0goATxdqUd+zXg2z7hyGEp2fMnNd+fROKn+dNjudZKhGCrRkhr6Nb
9l/eO5c2MkZJOivD0F5YIv1HIRpv79sSvXxUaY9BS15zBpRt0Ol0M9AYOeH7yBD41w5i8smNcnUa
MkXTnGVt1Gcn5Kg4ok2tiwxFeREZG8fGV2RHM4l0TEZ2fiTrsyBC7fO5hxkPYwAYGu9e82o0znZC
gPHoVhyevRolWzKOaYEjzD0oQ86uKLpwicB1PpDV5zADFuuSY7poyubsjJhyPY2A6MAmLwkoALOg
LPZ5tFrCnfmc7n/9Bv48P/t8/0xX6OwzuunYfy1t8GSHWuZIpoEG0WqzEm7QzKGpktGRyLzLr3/a
P5X+6uNCvOQxULV1ziDq4/xhzYB8b+ZYv5lyjLZPbnBaXCLUMgWRN5AJ8H2BDb0jiMZ5kl50Jv0L
eUJcp1t2eG0D56fyqU2aiCW9j8tTUmTfXU/EZLMxX5ON+zQPzfT5KzPo9gSuzkxsrfF+zqLpHj1P
s04r2l+/flXXkf+PG7UnXEs3XYO3T3IbepyqfnxVQdHAWZ+Bg2Ype2BZNtu+mRX1LNAe7AATXJQD
KDLJG71W/3E9D/tesp7rmKA8PXsK3cE/a8hB5EwusmZw9mkN7wbXxQqvVXvIcNYerv91/SJqIiT7
jn6gmwPDC/w5u7l+KR3gadf/isjMXBHXZTwF8TZOw32cyvJkt4XYUynRxByz6t7Ium7v4KSh6YPW
CVenu5sqV182SNc+q7pWD2+0lh4yhqZk05oe+XEifLkeLwgqL2411D8cM4K+KVlVXTWsw5aVNcOO
kAd/a3jRe1KOQBbcGij+Z31M3ANzvxkwkB3Q0DflAGXG7ug/NTHoR5PYss5tUEO5k3ZXdNPZyiiy
Iz8p/4flA+EcH82PH51tcFQ2EZgjn0Pya6nZ+Q83ZF64uYbdXFt1iWCOwJHEcYlBduYQj1eJ03Ew
mH06E1H2sZHcmaqgndQEwmoz2ocF/uPPA6MlIYHwU050uvTT9QyZYHncZp4FzTfXrefZu8sJq3m6
nlXB3EL6kt4ml5V97ukYPLTkwmwLOWH0RZvHNEMtM1YaIQX27FfiXccby+vYCbDioa2PdhFLBpIq
6icHwtcqG93wVHCTw9Ag0lMGcHUzjXKWrW05ucxAulCnuNZmikbPQ8PrnfvGtJ7TrLYRCKnziyxN
h8KaIDXdC6znlgYhaLCbSarcaE20pznwjQfSR25j20Lu6qaXUBse57Ec6CurSy9sYqjVmpbaYkak
rA6LYwMXMRg/gjj0XmZIKcvPEhu6AJTpvqsPgEmQ7AAhLBvmLLGb3TcOPgq85yUA2ezljxMq2ce7
WiV7leqLjFuy7WzASvg7dcoQuFVGpJ+xKN6bNP1e67S8lRxGxZ4JVgCkjGPKlKb90YrnBxJaxger
hvXchuHN9UuVcddejz/q37r+E1qk5aDwSOtK6vy2d8vfkVh4ONNnSdiipTvbeBxJxxJzuQ16qd/o
+YSjwzGekkSmRPEx+3FtLfcXugRqAFFTmwgsyUAtbK+HZVpnDhi27NAmjGlzOx3he3nBsTLJtp/q
HgGlD9FVm/riaEQv12qOM54FfUyyFpKnCTg2Jw/Rn2YdsB/BiVQah+uJkSLYpB+f2eu2rgqi2SpG
gqAS4EKPA0kMcbYNE9/53ZiHb/qAgq3tuy8hTX2k0ZN5X8aes0kiv9wSdM/RLbGDp4zkhpax4txz
wHUrsh7M5k5GJz9x59s6YucoBjEBoqfcF4gF16lXvdilvLtW8KRnj/tIG86fz9EgFB59qE/BEAPC
HqXcWDi2GQwNBCyUBBN/rhfXmygY8Xt0mU/fRq+G34EuuZtJY1CESdV6tQLGlfO0hgnQL6OyRJ8g
HXoUmgZNURhVDXR+HmAM4IhFvdWu+f7hhtp2wkcvlW0VzuxkA1Zupvq1LyWiUfUEWJPxgijJvTXt
1nq2+VVilB3XqrYv6Hn58s/6SxeucSSSrtj+en/BivRPi5Rkh3EdDg14HP66vwiTArcWo09wHPT+
ziqKjZzAKFxXEi2P/vjl9U2VJkfTNNkVKv8an7D8/4SdV3PbyNa1fxGqkBu4FcUcRCo43aAs24MM
NEIj/frvAei3ZkbnK88NSqLPsYck0L1777WeBWCt+h54grnr8trAp8MYtrXiUzQnYzd5Ph5Ug2/G
l7N8NlTVsSWz+mHSSBVv51/ZtmdHaKU9hu57VWTxmVAjTv5ivZTVapjosdcWFXp0kEPdgk3O3jrJ
WM4SlnisG/iRZk1mMfAhH1OFgLBIWjeR7l6UbXWSEC7BpIz/UHDR2Pzfz813KKt1lE+2a7sfqg0v
cofC8TlqJDEBMpZmiTMlob4WAwO0yHWqMxBk5WGyfnAd8yvBsg5JV01wcUFINXHcnaRpBjz1ioiI
3iLVpPa4sYKydYl26b1HbQBP2klkGWzx9QPhcr9EZ9MVSbRCf0H3TUQkuowX2C5iK0faDQj2n3Sz
9K+5nZ9StzCvM4he6yNKrlp8G2hQ4g9p5ROoD8KfjaZ5xJUM2Ajn45PdCucQWpLIibnPZoTRkeDY
4Lp88fNvlL7+1Zz2Q9SlVwfH5NGV7nOCb/i6XAwpfibF7BAQNlARhk9fl2fLivorPR3vPJScN/GB
W/uBNfJxefvLJ7JcIq97ymP6fZhkYe9RXnxT7pfC6eTRcCs15/6IM7Q78gNLNzz0tXfsrepLRWv1
Rg5JvS1zID0+oWYvU/otLaMrH7b+vFxyh+SzIMmdbVdWbDHsA7qq4ycCKW6e75vHwUOuMst+OJck
nrOV2ZyQWdjvCkrmpktaiBgl9g471zmvFA5tG6d88b1Mvlg2SLbaz8Lj8prRZPGBRR/4+vyniqbH
Q1ww7dbK5BNJJODdCpa+gy6ZnSgvoxMcVwZhSYb2NQwp9Mu5s6ynbft475gYkaE2Kpd04ryac2LN
AHjpd0wS4FJ/WRrHaIrUk1X6F92nRyKK5jH1i2bfqwCB7FRp13LuPd3LCvI8p6dK5JAJLSe+KsLW
dv5UPvWL7qSbbhwrGni0afdU+P5wjUmZW8ux5GQntPQxiqzoikrt9yWl21xVU3xyxhw2BxijXTrk
za0C/IGNji1irmrI/8Iq4njlbrm50Oh/rzXt3Ce5/0zZihyjLU81DoW3RjkmTDTGi1JZ6qgNobeq
XFiQTcnGrRmfliq3pXm1Kns28LakW+Ly0UNA/b+fltdaAQw4io3P9z9srMNQg1TVzQBUodmzWSet
2uO54vuZDPs5c370VVS86kGdHcou+ZFFPplDPoOwnKdWuu9egL+mq+PwKXLLxnrsm6Q74NgmPaIB
meD44KPpA5Iabqhu0+ZG+Rj2yH8wjJfb2najl9H6LOeghOpTOXUCTC0Tg8QLX5IEHdCyW+pYr9Fa
GYHzU8hW7HXLfe+LaDizmnkbp8vVAbAVCImlP+pn0XcpQ6b0ZlpcVVGHa6H3v9Rk4tyhba5iVbw2
mb72gB8C0y+viYrHLyKouk3ukQdUq6671EXaX4JwBB/Qc2h3HV6aX7ftzNkURGgcie9zmNEVlFw0
P3qnMa/tAIVIhBppfc5M2U9F/tpXctzrNTCCErrJ/l5XNZKY6sJp6tvYoR/sDHxjWeM4r9LPGCxS
Q6q29pnih80tMn0yQER36wKf8lR0CBYCP94kqZ4cUiKfAXrTalh+ojFABEDBo9xUEYVl67bkqngJ
artpbtTUNZ3/SZ/AI0EPQY2Pov3NC7WbLH8QecZm6qvfF1Oa00EB3l36eMt/Ky1zwxz7eQ2ob0FU
xSddNJvUTYlKl9AC+YGoNxDUeU+lnjAFY+ZAFNNQtvnj0Cricp3yRsM6uBU2ZzOj6BGHAme90bjS
bq1Ec8L/p4518xTE/XT0ZqJAqHX4xdJBrsb5TKn82jylmruHIqWfQlQZD7HLidRLnGdtrsgm0RGa
5qFVsfV8OvR+T4+G/7SAINUV+fbR09+XyKHT7Gqy3iyvdYQtRKQwW4OFa8WlGUubfPyShaD0+CoS
MP+V+wKHZ99VQl5GdwhWylXDufjaW/DQuyxODyOBiQe/rgByp0aADeU9ib9SdyMuqib16f6TO4u7
0xyHGxoDkojajV+3zb4tJkCIc9W8XJSYttJE2ZE1Bdkk9EKxbTare8UsM41hw9y9By5jcWxCheo4
fEpzL8SPphoCKeJpYmwJnJ88ujM+30rmivQqXFhVJinWF7vMDvYUh5vezMynlAWXiUUCINGVt6Tv
7Gdm3jqcPx4djQNPTfp6MJHzK/3guPxE0DhOneXk0fcIF3KhFZc8ps3P+nRsPOShjXDGCy0YdEKA
KkTZpS9loomNcET0aMcG+ziOCIOVFLnXJFEuOaMv3ipLhSdF6Uh3zaW9qqS/Keta0mIj1jaas92L
oaISmO/+3OpfWgHI4axroXVoC2Pbws64DRZ/nUfw2j5O6u5gl/3r0iM2Cw4l98/RV5paJxGo9kJ2
9jpXnnGVRpltfdibu1GXt9Ce6pNTOWcRhK/2fPsul5x7dgybjlgBXuo6ppOmRYxY7aPvS/r++T7U
c9TAX2Mm4mzOGzVBI3guYrpUwh2eRGXTm/JbKozcMC6FKt/pkSP+cHUJ7N0ZM1hSGcbH+8SmJiEP
SZbXBZvc1n2iG5icGqEHkhK74YO8H2ZC56Rp4ZaV1AM13JpvUlV/Rd8pyrWdPZYRFpOQxqJW2u06
lsZLn9rlwW2tcuXoHUtMWB1iD8w2pTtR2yNKphI64Q4VUAd53K+pYIPkaAxoCUNyLbr+XQN2e14u
YONe7438CKrL0rCwDXpcjGscsuu/xX4cfo3bXrAt5hwZ6BbsEj8tgGPXXzSj5WidR+4xn5AKln2s
P/65svf+bSah/eYYhouNxGS+jqHE/tA5SgvXbm0Detl933czwkPySktPQZQgr5r35cquCed0WsQ+
gKyudjMGD0UIBn/KigOQvlvssiyn05YHzbf3yygC2kG/K2vSjjIvI+QwCJE/VV78ZE4WynYN69jE
IhghCfzEl4/nJwV3yIE4B5BN3yAqmnSTV0P0YhfE3uioPfoYG6yHA4muCKRs6tI2k/HW6VgQuszw
d1Qf1SZSQbxpErmGjUnqSmvqT25+62KhPzeR2mFXcS997qB/MdniAT6nljyTjYg1wKc7NJjksMyh
ir1PDrVEVVYAu192Gsc0xhXiKmxS89mfHuBpyijBvRK54YwaCwLtvZjnmWlFPbeURVqfqyNeRp67
lrwdsq93y81QM85nXkuGbqMhyEQxWYXeRfap9x/f7wyl+Fd7ifMaHgha1Hy5gI28eYbyj/aSVUB5
sIaJLJZltBZJJHTBnFc2klP4vFy0wdAe6lCZkMV5TSXNdC3MTwTcLLoAOJTxC/9p6ZqUHRIQEBYW
2LnaRo8uy6Wfucd0dtCxWVp1KgcdUiNwJ9yGtnu+XzgEMTSZiseBCe/t/hzLDuvfsooLJ8tnICiQ
3Aa6c2Pa/dElOhaPFuqmcpZ3k6tbf0v1iqj7AQSd3VzqoZA0pS5Cn/JP7nQlDpMzRDG/P51B3FRB
R6fIKkFU84gOdAWOpiuJWapN+BjcadeGwTP+rlruljUwRk8aMYc7jWnTnBhgsJNA4TYAaP3HQ/dx
cMWXMtv8LY+jNNiOj3PVsPVDrSfdEEg/NamZCgSinWHOFokfjRpfBzA456UIzj/ZSY8ffuic2yTM
HZNU/Rqlpk32nn7g444IKpjCva2x5nV+iRqwphJXXqKtWkG/AhR6/xxGrL7s0KQHd951+Q28G1Bq
YGStFX1K+sA6E9Bsn5efnJB8qCFFS9wTrXrqp7PeYjCgXTrLT2m3NLj41mk0EgoHhghDVmLQskxE
K85dXOdH31P7VEblcxES/SAH89qo4bvjYTXsKffPlqdN+5DSt6srYj4yWT002BXG+cgCRp1FtQMF
OW8RND6YDPjtd38ym2fRfut0ot6HqdEuYWn/KBhHHn19COUqHfNp76XxgU5y+qSk/mn56xyLZFWC
rbehz+B67MzqCuw4+/Tnb9T6YNZihIbbiIXUYLwAGcbxPpz0G2Nk/NRGHuETzdad+9KOQf/Q0fGN
hWU9nDUb/4QdIaoAzfvAg3aDHt4z20Vij1uZzNs2jNddE7Q3krnjdSq+TMqhSFJ2sR3AAm4oP0Zm
g5dlUWYllld4/pcZOc+bwxJiMPu8MIT9VVVJyiKkKBxU91sRsszhdBKkH1FS83zWBpW5adsbmY5I
nmrnOUbIhUly1glZyfD7mzaDiXm7EWwVOJhH067ybQB39VCLXVcLuWOqi/VskD/axrUP96Yq2v21
XbXU2FY0EV/kTCeLpG90REiU247DbOLS9OJgRj6xnd/YQMTv5amH3/VFSiD/43x4QopPQ9cIAZqa
ocVoMnT/avoq/6FzXNDQGwoSKca4tN5kYhDBZhOdlgMOwzPYsSNhJNoVgAGbPHRPg++d9MILTpos
zkmdxC9iZoKjNI9m4dJIjQXsnHDEv9vnhZ7fRBVPj8aI4qTUjtPcS5ZFrgAge7hi/u8Q3vk5/VVj
dM653WFYyPqRLiY6U42RaQi/bhW2MjqHvo6wKDfWIDL0delSxpQ0LDeG0Thrkbf9GYEzNl0+613p
dcVhwMK/qqZBf9Rz07wuFytEFO553uXvlyITUafXWemuhXp7/595ydBt7CrRVwmHtces6chxSYez
V9nGJhqK4SHVu+ligw4WXhRtbCnHL6otjnVpBa8OmZk7zZnltNX4qEF6fDHikYQ5BZjYBmQ+fxCR
M057zBb+A1jL/LVtSyQR56UCXzoJJlvT7/qKs3RKblR4AbpLwsh8cPOYjj/W2MvXQ4aWxx8QfJvN
ROyfS4huVaf+IUj49jWj35oaCTpuYpWPngXqUI4AnHHZ0OKOxXWQmbsDlZLsqp4ueVDGv0QOeUcf
aTBNQ7CGdGwdgrlDHXdJt2lETiE+iL+K0PEu1jBrducaPoByuOsAWseZGx8n+1ukR8U1GM38Orbj
dy9gueujSG2X/v9yAX0ISJ1vBurwDS7QsFctInSc12JbxBkNIdzaIDDzptyycIbvWjK8cQqJ36ml
H9Amjl89AeioIF4gLIEwLv/a8u8uF1PnzU5luL1Xzn1XaHs6GHsLC9NFxjK/MKC0LwSylgit++qr
m0XNI2GYiOk7LTwIM7SfSuTYD+lb1brN2cWXRGybORVHC2FMy1jlizDVL4f/NxgP39ozwD6UWgbp
wyk0f5WqYlxDvDyE5iBPjR+EiNlngYqr4Sg3s7f5HXWB6F4CP/yuh2n8XifdWYtkf+CTfWcDcTcy
JAxD80f4gQ5M/9xoiqs+mYpoNR4lpzc2pT0k5zwnTqnIQOjx0EZASmERsD1lQKKEHZ4ZwSHQXISC
hdMS6jYfbqEZi0OrDL44O/pMO9ODD0WIDSPd18HNMdcPTrQBEzhH/6Jhato62JVxiYUQtfo+9+lD
7oxerkWBLfKhack9inprInIDhbNh68HKtkL2J2hy41E67zEPDLovudHBiaOQL/PXOvf6kzUFm0IW
/afE78hAn57zAvPe38ec+27W+fvEtpMDYj9CBqt0bWONPSUkuVMXjS9doVyAD3WzQ4JZ/IfK4y5F
+NeoEa6QQ7KUjvLWNc1Ze/vPWrBso7Ic6K2s77V+KcJv3TLOoHVOlivxqpUl4VrZvYE/KPH1o971
p8oJMcekmNnsHn67cguq+BQCD5xGjqPZOgD/s8PhKz8PA1rZfhrUYdLUZphbUstlGR1qhlNvsxYx
e+wztsEF8KPN44MrPfdzQjYKCNhkSyNzgo+atc98tNbtvh2FGhZl4LPWBhZkvEM6VUIWeM71IPxq
TT42naX5jS6E+7T9LfXSO3ARleef0ip9c7MmYJ7DIX0Yq+DIVleurSrbW8y/Wy88Wn3KduMmB9UV
zhGaZ3PKk6g8BjiItUhw/oS8XK1VOpFebVnislwmi1N6L0u1MmnA0Iwn0mQ7tGA4C8X4U/++3LdN
1IXnTIRvmgqetAwvUdmr6DVNmmugTd/u38WEkPotHIiYYVPNWo14Lyf4RQH5ZmQJFH8pWBx0bCfa
1HZvrkVotkhxqBWAKdKVP4x8Dar9cd8wmQ1hGDcG52VM5HTqBovGg5eTIQzfwavIRjGC1jjZ45zg
lRNkhSqkZ3bAtGlIXsc66C9Ob/+0yNfYTTVB4r7GrGfQQZupZtDey4ESLdbyizPCT6Dh891CLHez
02l6coWYkFG7BvHR7mIwhVOp5RhI9UDbDKV463vL/T1ONTJzfKFVeU5EGCL8V9glTLxtTaHMfdsb
GKgcNWeTDuQG0tm9V3S+D0NqjpAwTaCW83m+NgHmaoOcg4ziJ8NuyzXe8GzLmOca061AUYQxXvY9
gKOlNUPEfcBBYDJOSNh+msmQv2YhjvmQG+yhzNsJg4H7JauM7Og6fXZc/oEg7oqdyDFGucOQHmWG
ALpCudPKZnjN7PDUujL6nqY24lWvsY5enHyq8tC6ZJb/efl0l9/4Er5IBvNHStrpQWhTCpUO6D6t
O4lrNqffnMT1Q2H7c5ss/iZK5hqRp31ye8hPozlEm8oB5M4R0l6NYYUbZCQuUGQeCTqNfSyCkHpR
6aelGRIXvOzWFVF3ZRzsK93xsJw5+leWjy+NF4tbip6tccz2ZKi+OdvXvKY7XU6OscF0TVlD//nn
fbKu1PSVhPHuHXSVApT53nhUO61d0Tpyk2F9b8TI2h1Pg7CsK+Z+aiBJd2r5lVywZNWNcbGt4/zA
qMT9mQ7RZ2HQBbQEuXAjxwxsS/NU2RvEaaT/ddFTz3rQmqLZ3Mu01F2hSltFzLyOZRNWR03930/L
ayIBid0ZChmplc+4mFhGa9MNCN9lRvJ8/xOnEPluqQjyKTJJCZjbSnZroLBNu8KFKw37HMC1L85/
C/Kadop/r5xJrB1TPEVLLWpyoG1hutSB4x20mc+z1L4FcpVTLqL0tPxUVzTetJRw40Y3nbWppmZr
iVB+Dvh8HxILYOnIdVUsey9w1vP9g2gd51kODvIrNn6Cw/RVr1z669a3MMiCo4rqg+VIERxH1QPm
mJ9hAsqRg5GXsCVKxXxDNeJzTov0rWdq7dVUGZ8vOq7qwYdmsAvy4V7R2LLCO+l4xQ+PW9LJO3Lv
5nPMIrKnuJwDHGeV/jSSEdT2VnjsVfGMvnY4V7k6N4FpH3w0SheREqCEVpE+EqlsCA30vTkWBDQv
InFn5IaE/wFGIw7RSM9rvdW335ba2vWkByLcAXs0t/rLfviylJJ/Pq3ZMznjw0Zo2Qy0qTYcxM32
3BT7R1MkHUYw/R0o5ixw4Xd3fnVzQguOY+Vbn1Nf7YdkNNZDFTH+msc9MUFDI9E7x2Kqm5N97mX4
ue8cHoAp+CKchPTgLGoJqwy+eEZPIFVI0NCkZ5xOqhb+fJi50G1YF8palSjqFYdCqeTssFP5AUQn
Fq5geImUiN6nMXsGY89Nb6svWue1h76E8ZfVbnAK/bBGOVze/vx5uP9mnswaPBM9D8dWf+EcLp/X
Pz4P4beVkyKXX81jBE9gZjd+FnVEpnnVQcmq9AYLs+s0eDnIuhhye5b8QnRYDos21sqgi8Or5Q6/
7C4Zr51JNo3tYdi29MSg+adeckIPTrpTlE8t0HEfNeeqA8e4DaVmv+QpMTMKzn80H5RN4gzutV+v
Jmtbw7g/3dcfOep3Vf4izTcJA0HnA/CBUd5XNgtntm+UJ8O2P3eMcVcWzxyjuAH3yHxp6tLbjsXw
E49KvY7M9mioCsYdx4NkHdArJ9wLHl42DdMlBoiyNICnuHquvZbg9sljScmUqc6pCKyLEyLddWfv
wJ+/CzEXYf+8NyGMMK/jnkTPTArIR54I/I5uanIrWOU4pA5L2anRXKDGoQBlRKc/ohRwVotSzMMV
Sq/pSj497oYhIsZ0lgtwpoGUHcn2YRmfQ+zpd3kG6dk1Sv9Jc7FTTzb2g+VXlMUtKVqVVq9HHDSo
gyirNS83ToNt/hWrCu9zVtR7gTlkVfUUeKNm+JDzKcnNSeIgsjiU3Bfccrv0IHrNOtZDPa2iyn1z
DDAbzKDFLdJ8fKBhxAFkvpeWSxp+v3+3PlukQxJZOQLPELrOxtNX8WfDGCqw9u/GpKf6dlF+aOUP
HIL6tna0arMoXgqOphWxEoa7MlJcrs0sGVHzheKwOi6/Lj+NzX+IVz9w6nhyoO3y1NDORsBn2B8l
6JlWjUZU4gD3mevMI/EwwtU+miiQlpUN0/9Ps0vtfd46BwejLOwWbdqqblJ0AYbuQdhBcYmd5P1+
xIsbAsQ9qXAnUa4zPQ5QubU+bYR7b4WgjFWfG/aGCCrrkWa9g7SYoqPzPqFUI1Uggi/Sz5vvcolH
r74G8DXG/+grWx+X0PmNC0CpUBEcwwel+mEJJVGK0Svsr8Stfy1v1UnMl7z0plOVKUB7jt5uhQz6
45yZg8PdSPHYWgOUDBdlfZfq0xEpabapJbNxMxqyWx4Cnkj6EHpe0CNgjHYFwVPEOoMJFr1KcGqk
4lMXw6wJ8psvw63ZFyX7PM7Y/xA8/a+1gFa5sB2BnJZTL77Ef789NF6NWVRht+awy8RPuSCF5xNL
KI01SWHVV80g6MDWde1gMzPZ+AkLI34K6uuBxFZDVNkTaObsCVVm9kRNSH2e90T2zL8ur4HEU+tl
ZllpEznZ8/PkSVo9VVETnvxXSnlK4GuUniMnGh+TISY/dra9h8bMtJl7h0Hr0NxaFuE+7rDXTmb2
2Pl+QirdkG3uZU1OKMuqtxgW5g2NlVgj852BmrMGsLhTtUHe2AipIp7FAZUs83tv58+L2rKh/nNR
c0wXRq5j6ghcOXl+3HCzzEm9JPDgiizipNqLun2bzmmCyicBw3PfsXY5R0+NBmBTpKd1T7q3XzJK
xa2zjwomoRC0ewxrcYykZ/zlSMxdIvZw9zlY/9m01n6aRAPBO57a9dJ96UdOZ5mbtK9u35NKR0gQ
7zoTfXcUcQ58B40RaxPhDUkRqoegDfBbCDouVUWSqW3EzkGqiWlpQgCeqxMfgwZKmk/5mG8LSqFT
ZhKA+OcPyvu4E6OC5wNyLZ4o7Kl8XP++74RXIxXRaBHeT3JNXJEpPZv8AuMmRzv5xLzK2aPdSNYR
BMdb680IMsLS4BZGPSCP2jgtDcwpJ4ND48NbLa+5KUfCICJq28n69OzRdqa7UdYcirG6ybpKj2Vi
+e+mXnto6oxuQzEIrcrK1S7XgE+NfZ6ftDSYLVwGgx4VvbAXNE/uoG8L5tEno7QvTqzGY+/ha//7
ok0YCFolBTFUdP0RFo3GY0cIXslq+budE9s/3Dz/Vc/WwXa+aMjfaFulTyMjWX2WmiU1KKLlVvcY
IZLSrPoXPJoPYd0eefvx0aDvux2Teu3FsTbbOoObGNGy4fFqAYA06oyW97ioohAmygc15caursmJ
ZTCGBMKqrw05Y1MKmKmzJx6xUuCZyKb2phfEBrdtk/6HbN9w5q/zw3NB4wCevGNAbDdmGvU/C1HX
MUpXs/Vlmo9WOdG4yXIFsdmL14bm2k/LRReZ88R074vR03eP9a9RZ7DuGalwd3oQQ98smY82c8nq
5e0t8RUMKn1YWUVUfE08e9ywf0X7xhXrspHqFhntC0ap+D0toLQoorfuIqPAdjdxIdG3FiQRFfCe
faebdoujs0b4eiSm5IbnBuySJZqbmfke8l3ffgz1yThXiRFdTG269W6DvrjysA7PJzg7HRCFjPpz
mTNuQ390WIpE25TOY5cjJlousKHsgxaZ3wKnGvd5I4eVVuktWv7W2lo4pBa5rD9ZkG9Gcplrzf/R
6zU5230tr7VMqofQ/Xm/n+IBsajVqeea5l6JO5s4s8w7zBSrKiEzVmX7wav9U+OExuMktanhziVm
bSkrl6NzmOqzvQu83kjpM7Yxj/wsc+sxMgUTJcbfbiZyCFf3f7Zk/nUaVFie7ytR3PSf2zaVj+Dj
1Ia6On3zsOl6ATVUoMX+2SzM/OiSH3f0fGbOlBk5DW4HecrifoadRVrJ/BGGDI/jVnNPRiwtANyR
/gB0Dk1mblUvVaeTEVS71U5GXrorCM8h/ZTY1snUnG1gErXaK867uQxwovqcW8nmKWe0wzaKGX7/
fcItmmAFL8688F7hFClz2iyTbz1/wJybkGOSZA816uqDj61tq4WtsSFvitGW8L5ESPJYvQgS4i+k
8OIguvxa2fLnnxfJRTX78alxnMUU7ds8Ox8sV2M1jt3YoSoRukJrL1R7ckXxdQAqsFlczqgKinUX
5RBBZhFXJCTzTCsLH0vpzQ1O6bonUv8YCs3WYjhmnKxDpV2K2sJTIKzkyUtDnARGu7UdWV7ZOeUK
1w0SjLEg5XpWFPU4P5nBRJzmQHLJPN5bebFyanoxbQeDc4qnNz+t3fOiemtqOt1IYbMACT4gzbnx
brXVsIOvBDmVhPFZDd5pZf+oeea4DoXdXH1J4Nfc3+qFe6ycUR0736wRz+Wfgji1Lz31dNhh7MDo
7c5luUdum+Z9Ng5xRzvRxArTBtV4LOvMJQNBl18rckgeWk1GEIena2sSsPzn7wb44f8sab7PUNma
ZeK6/z9LWjsyXaWMQQgPOQFPJCKtRXmfjkV01klYXONnATmDowWGskVELbPLYnWv4RcpewiAcxtz
457cgF5W5DZE1dQxituU6KiTqzBSRFO4rQsn4cxdAJZR9Mti+zXLc/24UBc035m2KJzcB76RmPi5
0H3M5nNbGkcVmGLcsh5BPUdTnyTK0OZz6pGMlDinZbgKeeelCoMLDVJrYyGN4iSj7OvSxVK9r05T
4BwFecNLEQEHxXlQcGk39jwct0Y324bpAHoqmi0qDAuQCqNN4zuH0o+kARoUG7EpKuQPnFxWS5ul
wcO0uFZ1QZZXnjxJw8tYS6vb36elesA0nAWfK9dKt8uJt7aj8qA1J9K9mBtOkfvGztAfG0ILHqIw
p1tjMiUTPpSeEVDlSWuFxsOiw1B2DctcC3KitsqtnjWibtcwqdLX2GmxwjN4/+5m6T7X2wMRrDtd
TPZrXNYVs9VkeO5pBFNe8FPhmZs/30P/a4myZjSHDgfEIYgB9cq/d0U/hAnd2i4KuBHlEYD71JaO
WnMAfenGrD7SKkjPdxu2ofwn7FJ/5VpgnZLa6V4LDtCPgYyI7UQqzeg/uRQTrXy9UzEJhaZszy2B
VVRa7lrE0B0s+T03Iu1LZIxnw9RohPMBvI0OQUSlMr/9x3v7aHdkl7dBo+C2nbtr5kcUqkDoF6WV
cO5G/15MhNfOc5IRmgMYDVS3v6aYILzS/sux808DktwokVunkSjYE6snHxONNpUrzflnagp6/I21
c6u0f0oAWh1ad3ofM08/sXvAq0B2+cCGXvzHY+59lBVhGvApVZkzz4EZIFv+/RXBKStqQ5qkZduq
3Da+XgYr7kXyYyt4yaAHHz1PT4/xmBPvKnIQi3z2VUfkgiRizzeS7LAoEuiDuqiZAY+RLLbqq1Q+
c+L3X5NAfHGlHpyXPyui8UIy2jaDWOzHU/utoT8HTJTo6EGoFGKxma4W1bIS2i7EG7Uup5pSap40
9gNW46AT0EUCIGaJ1kByazx9fXftl5XtvigzP3ljFx1SO1W/uxmRG0QX0i94GBqlbReR76ibgKPD
5OYVujr+PpIvDWu76/A8TWgu7CgxSfrkzO8bRCU7cHaJye32RZL02z7Q0bi6h36SP43e9o+WV57C
edDsxBcruLZhFO/MUj8ihNU3DkLer2BLnHk0iQLgLX9ZRIr41Lrr6CD/T2jjLo4sw4jmUDria1I9
/OvPN634qFdihRE6zSjI0khb7I+nktQZZFv2WrK527BElupPzEwIXRvYcpsuLJF+/N8lIN/cLIPv
0uiDk9PZ4tVg+FbXAM8fcyMRX2zknQ+Ggl8rinaUkMPfhs7qDjpxY8fexkGxfD1dwhBJM/2ZW1iM
6Fy8ZFeIjC6WHMcLUNj4MNY1RWnkn7GZDrvJ0y7Lc7LsABWptHhgjL0Z2aTISXMQj0HO4x3Gqdib
0ltFWrqzsb0/dWnXYwcCkt4XGVIWs5422uDibYmVeZiBaPMvifJ8gklIJWNWew6z1D8tUts+kOBJ
gsx9FD0klZZEgHtjtPTo0+g6hGOwgj9Mumso/6Ex1mZgY99s8vTy5+/J+P88lmy+HB1ZPYU3B0v9
+7H0rK5l7gzL+z48SOiBbSL9hyX1cutXeCIN5d78zIJbN2vWw4HhnkBcBnCQ9UWO0rP3Vi30jbQI
rTToJq6X1cmrAAylpPE96jiJN4u5tPJgINz/nUrrYZIIootpBsfYxwN0shjx0TywH86XEb1OqRer
tvTlRW/M8SxbDdQf5jmVP+gx91I1EOi+8Fb+rsOXn2TQ7BohfC60xLKJYprp3sCp1aOEkBlIOdx7
7v3x1r2yvhTmd28M8g0iuwH4QtO9pmoKMX8waulqf9pgkzYf73asWbRWTrF9zGVMYfx8n8eGGltM
4Ql1RcRSPowODXk/nwirmd1l8OWKjZ7BPQK8y/l7USpA/ih3SxlnVo8V8/IzFc9wVhM4Xg9na4n8
5nq3ZDgTxfuiaEfjWNsxcQtaMyCv0L3fvU+OBuznvR4/uCVEj2WUt3wYsZOfSZb+mtdK3AKNO55K
8HNl5FvXSIMzFXlgL759EmRLuCVB32hbuPUzMLRnGZGN8et+XHG/Rozqzl6fc4/0sO36ZbBUJ2kN
MWUeKbV1DCuY90D8d3EYQbAtb4/e07BH3PFXNtYVDKe/6Obg2BtNfQdZIzyjJ1qCGVAIjU1D7TMZ
O2iq4yosrHtzQtOkuZ4MByR3OIIn9bmxkGSi3V4uSwNjaVv0gtSDe+udRCd4QMi4dS/etIr8GnJ+
LyX2qWUqbPiwN6veZ5pHFvgQJuKyeDSkkf0/ys5ruW1l67pPhCqERrplzqQsSrJ1g7JkG42c49P/
A+D+TrCrjuu/4TbDtiUQaPRaa84x1SWSBWcT7IsdknyOwWhiF8FF8R0vYA1AG9FxGXbkZc+On4L8
wII+5WMg1Y79isph+vYzZd2jKF/6TMTWgJq3PgStE5W9vtXGCvTh35qs80bnPwsd29Y1deowC8NE
DzWzx/9jLuMkJVZfjF/rNidjblc0QHgmTXQrXsBMIWUtUutQ0ViDBtXkLx0E1yXae/sNwOPVHSia
80I7htMDtGGC25Cl6KOyLYLQeGE2Yy3D5OFDDUGLHOnsAKCxrcFd+qcei9FRdVoMW61knIXE3dg2
07QurZHW+6Ud/HOjbHy9QoGIUUbJMX9Ood/Rsle1mPrMxdkUD/pu3lNVvXU1UqaReY6Lv3IG6zIE
I9SO0Cs2Wa16R/Q4XGjzO17CbNl32VeIYHytWwwITooDc1eOBpI5pfqZTC3T2WY8/8nIakwcsW2h
Dmg+/rKyzjXl71+FAQrBmSYzQlN/11EHnZOpuvDWUQe13M1aefFaU16c6cE2SN9OLVIWptcluXCX
OKrwdvh4vLAKRKi7YtSnoxYdDdOLdjMrDV3jL2YH5B/7PTHLakpo/Hy1DS63DCvi7p7Gkc+K56vr
IdKevB7WqpUMzvtcT1Ti/TEtxi6GqSjRcNpmzINphpgbYmx/tTUBNA4r+cXwmSC6MDXVCKSZbEvn
VZfLalJQNxo4Tt/sXCoV5Tg3gkZ8hI452BdLmmQYJ+T3KYazZ2enbB8mfW7LsBG+tsDe4V15HvaT
PDsItkmyjXdu3bTaLrWs1Wg4S7X90ZrdcHJhtZFj217m+8ijxZHU39KRQO1krgZz0/o5v4navNvM
orz5IezT5GEraJKBEEFCftauVU/tkAjCzgRuS6MEtbjSXwTSpyOYOwmvBFd9YSXWxgm8bD14GHNS
oVkb5O/go+n6QembWiJ2R71Jd89da7VXHXxNMLmqkgK7lc5dxYhCdrlI48aE4XSVW0RDRJQdCcUS
U5lhDSrNvcoBTmyBJnaXhVm31rJuU1Vqt5zrdy30ys1j1XWddufmWriVxeA9py2mELTR27bs4ptj
4VlFWZl/i1mdTrM0XnGBkafdgL5lUoUA9NC+PrYX1agj5eiHfp04AH8HhN6HsCCZZLZE6z3yulny
Xw32F0SUMRpxvBqWhPZuBJXyGWf9siwZzlFkZfw4mnmUUUnMmm/8aGbPqYpR9C+WaCIffusPwCdx
hM2CRtadzfL1W/OmaWMPQBohY9Ij7m2a2iaGSMnSGeU+lcZXTEHW3otHeGwxyCglCMm7U/6xGHt0
aDUT5bo5AWsQZPTn1uBCY6Bgfdd/eQnkb6YPv8ZMO5dqFryPnKKLsY2OZuaGewgIDIk1/E2ytQXq
jMS7hImBMwOJ13Z+qkCKgJYLD4TwZfUkar87PM5VBjv9bpjvkXlmct6XJHBQo4Ug4OJ4NdvMGqbE
+4fdr5JOT0gOubBZA1iVpNlh4fm+9sXMayIXNLItNcMWR0OG67qo5bH1J2iUE1n4c42VxD/ESGbf
VEF100jstGu13VoVWoN88uCJrvvQ4qi+qW6JZGHEUT1NcNTepBloqndrTNo7FX+41GiaMmyxmjtZ
xHIVqmlzkVmA7zHCdY4LmPZ+s51BecB65Toq2LbOHZI2wur8762HmpoPI7ESWawyU5+eobR/EJND
NS+hiSS5SHdJj7NXHwfnZnPZ5YnI2LazUtNYl+f5TzUxyJta2gM3InSwjwujhr4y8yjKuKwYXKvo
03tGDrYWPWMWJsdnFL9chl/QyFTYUUWTrUdudezkFSTxpX5DKLUOdUCb0k2tsxd8r5iB31NK/IZY
IM4mEKVxO7x7OSHnQ0qwxlyCtj51VFNmLpfvaHIYO3zuU6UY5AihHt+91TJECLrY2bS9ay/mt1UX
VNrjZzctWECN19w0hdJETEAdEZJ4nFYngPRgglP4/Y+9RxUZDnaTlENXSbYdtXFqxpBGqwGIYD46
WheKFZRRPBGqwBEWZ9ztZ7KJCDNGeV6d7rvR6lBQ14Qfjk34I2QfTFW5jht40ihcozU3iXDR2r7Y
he1gHx6b2riHbkZrIvzpi/xDzyFqW2c/cTHAJX6un2ZrUo8IyJvG/zPTg+i4ctUWQ/tAfNARbfdx
R2aM7W0DvznPsxlu6cq5KRkwVOZxFnfHwSBOeR6dw7pFjDYpusyg3Ju1uhWD5KoNjfaG+q/ehi0O
HZbSfx6YOoEGGh1/mv7h6uMsrkiQQvtHFqugw1PtvFmVVhnyScVdeLSHYJ+A5jiassOaZfVfHsue
6PUrjpb4MMs1EpmJ0//eE/wBd4AbqzlApGyKLcsmrO6/iy2Nai/ztJBiyezs/ewgfwhR+1GQAUl4
1PphKw8HcxUKD2bnvKwNysnVBpRro/COOvirI3ssNYEwML9SZaN69KM9cTrWM4Rqf4XmbtMIl0MC
F24moUZKw2eAGoWsLuACZD0Mi8dmzQEHvmfwtat6p0Mw3XXRJcsBfqOmz7dqQzSQK2Sx6BjVvnWl
UZ6kBWx67mSiIFloiUZQpCeaDw+fSKrhUeyNkX1AWnR/mbL/wZ1zDTp9tmqybYOdpv1+BEOn6BvL
gXj7wB1ULqEtUwUx94rnP80P6cBHQqUZCH/oTrObZt4ozQ+GVwlSfirkK7QFT50VZSv4ZcS1O/55
7Bkcm4p0tzUOgrlpzibD+Ic3a4z1l7m+KUiNTyphn9EaXDWPYrAeDB8LX+DtJPvlWfsftVb0igaW
MXXemUfNiZ40StZvLGTOwoxdLs0RrlhGbfrUWHoNwwOD7vRssLTkL4lKf+ovDEPTJias7lAauL9L
tvzWGKe2t1hiyspW0mzoI1pwLS0/2ca0X24tWcVtHRRbi9oSbO//9b+mZAyvduunWdPK9al+RND0
Dsqkw1WLOD1pXladvUQXl6hKLgBGySANjZM1tGiqWte6KOkmmFZJx61PcBLZGfbe+JfZ6B8KDM4N
+qMuGzIH7TOd4P++uqJCgd0vKgY3CBMfXQjkDiqL4t63ZX5FKZhuqtTIr50JSD4My5cuVD26TEkn
scq6IGgjlLO9m6+cWU+U6ibhruTJwJZtD91kQsnNEkS6IcIN5DBMAPCndyrAnq/4RXcYIMZ1CFdm
W8UmJFc7EJjpedByEMJQowAKkv/B6jU87lxjH8dcMeIZUTHCRQ8kaNG6U0bhv7i8tcYcgAiBpa8a
KJCFuk7j7lmLJB9T8RrPN8T/z3Vq0l2YFj5DzjWutt/hPcoAitCg1v/nKgMIVZztBm6FN1Zs+b6b
dcrofnoIGJvDFKYYQ2hIaK1rH8agDA7EgYMojZX+irwR4aZmGmtDY6ffjS6/RVUGG6gkiPNMwV2k
TuKL4lRk+Q00fb3+TEgfc/06S84kTOynVgcTGEt9cUuc9SHrKLS6zFkHjgKABdI0bufx1cYofPGy
4cIcRH6k8Buw4g5cbeO4MiqTcE08xWvpS+1k+m8VLpkbrsfwL9JI/fdxFgePisHWVCA+1H2zdPI/
SnAV39mgNIgnooIUh9kZUFZlyhxnIBfJdSBBd769GXp72JPbgw8mKW2iRhttaw7c0hMLzYPWmruu
Tyt+RePYR4N3CAaVKLskSgjTgQPQei06Jw5tkhn6X7qC4ndNCUM4g+tnYqQy0vljleUXTCOMP+Ny
LBt1Rc/VPswP5r/+ND8l6YMtHN+St/F6cfNar5ss8/2NQzAuAjSIGyjUwIjV+P6YZGZEZoyVBQ84
VGJuR0G+H2k8VFreHWfV8PxQjuego23+2CpJL1W/tEkcLwVjhfXjxUw38l3LtbLpWYU3JdUOG+tl
0HssrZUmXlKAfpOIftIzy1gzLmNhvxlenKz+97WiTVHe/6XIQH6JnI3JpWvrrq39PltmWu2qURN6
/ONDdxw7UcL4sJmoTb74MH9tFXBltTAONlJ9ADoTlizsVHvJ9j27zMZPDg7ZGAWxXFAYnkqLfdAq
dM/2LH0yg3djRg44UL9ObOgWVuN9yaFo7x5kM7b4W48x1WlWZ6axIO8bUSHlSFvteqhGiMICQvoG
jcHYaCFV0gfOTDU2iXL8F2epg8+OMYdQqJpZzNwQN5BMwIfECRAb493q7YTWLMez6vp7YEfw7Y0S
M6DaddvCiPrFvMGfm5QqyL010udkw1QjRAnaUD83vXqKgINuXSPgfBbe/YGPUKL2Dt47YwvvR7uu
ttlNt6QwPdRoaddTOU0/Zl8znm7awdgG01PRQ2l4bHNLq/6RTtDCsaQKmmuCeHoaacYVmoa1l7FV
TZ6P1TxGrzS/ZmeJvnxWTWCcXFmpqugLs3WGQx5RV/skJs5dq3mU2hpmRlwHI2DNbnAwQq+BwqFh
p9ViuMateZZj+jq7OxsiXjfz+v3YxGJpMfYtdAjXE/hYK07mrebJj8CO35pxqA/zKCc03v73afnn
RonQeo2Ovq6yU8Jc/FtfX9begEwnoBzJwpSsXmTS6WgxWpu3QK5SmVtcWp/SJEJlGEVxQBcGLleP
023aynVYZvmqjR3tgBqpOTAWLe0IjJttv0AoLdDuu7Ar4k556Zk8HqPIsb8BV1hloR4AFcIIDoN4
0/nZ8G7Ltl73WBX2FbMqFChToZprzNkjy8b0jTQ8G/pmNQsUdYAZS51NNBUg/Y0mLn/0hsC40zFF
Lrw785X6pA8KJqvpKdsM/S9bzD982ZBRJ0QvNz7KLouC+r+3EU0ierBngvt1aAgU6C4jYflLDUSz
yXObmw6ZZseMC5Ukn8gj1ZSV2OgHFDpDpABULGsAXP3wlZU/WStu5uzmpzrLlGTfsjbrzjsatn6W
ItjM6ueZ+EIRS2/7//aKfiazO7F1wQY7+mlMXWcJlq7l5jts9LKobzK0QL9bFXx1n+RVkvmKv01s
f5/hAfpwmAwZDoN9mKO/SzCtPHFrCXhv6ah18JwnqIL1SqZXqk/lGNraB8YTZYPfO0Iu5BAvk41H
EQzBrm/tr6VR51RadnZkfs7VYvT6rqhS92KjCIL5hFYFZwjXG4k2Uxvf9Gusm87VKpzkmhcG4DUS
XFCDSEDdTHp38ASSc6ST6Ce7APxiEd3kQDRU0JPzV3O36DJPec8M+SlK39/RR8bu40xmXjv+5dNY
OMQ2mQyGFlyivtPveuwRoujgQ6zJA7S86Jlit1lzkco9gILurIPIT7NWfO+69J1+Wn21kxzdT5Kg
NPUDC9AHiNVjm2fW0gEkQgmUGouptXHMVPdjYJMIFjRS1tw4HKTpnn/J+0xiaOZPOqamNbtL8jzz
Fg9+4d0G0ZaHsXXbFQX4ep4sGEnx/L/XBfN3cDdfKsxYiMaYWVCL/g6SMCrXhrRKeFigj+w65oHY
IOJgFXZizfBEXelWId6GsTbhKxP1WciqPZpKbT5H2QBnVQtunSHNZ7gl48rGR4CtM3WXYcyWrpxc
ZrLFlFQbAzaVyYMGq/Cb4wz9dX6z8g/QQ8PXUIzkTcuRaklhDBNJA7GtEmU4EZaxVL/Gyc95K9CQ
c4YEsVHXmk6Cputak2ogwIKfNkBHhRy2gCvyY5cZzSK0ISwJt7e/mol25HbJRw37inwmAHV8yQws
HuDZjPe0LbZI/pqfmT3e8xGv9f8+yn/uCdg4kRRD4xCzELKz31SabhLiwgqIdphHQqbddUwt1ezS
5jahJXHqvdYdKYsefY7rqE4J1Crkbb+vhlNJcBKLZIDjqnaMJd9ksXOUAglvVWhnzU3btWPs/vfP
q/+x4ePndWyyQkAeoXz+/ectQ0ISyH8jJCylq0OWtXWF5dz1unKZn/RdYl3LoQYdlcKvrothrVYO
MoUgYiV2M+ytibHNXC/i2pHeYX5wVCM+SByo8w3ZDBIMqe1grZUgtTbxEISQ9j3tL1Wg/seqxa/i
0ilmKUUSJH6/8bmekdtQHyqCwYwnG7gPYWt0P41W/25G/tUJ8oPntTgSc49YPE3tXnyNjlHoh8kn
hSlZB8nHiB9+1TSMYsLI1fZhTQk7j5gUSwPH6f1V1kt5+oc9gqaQxejO1NlF/ins1ZPB6iIsKMvH
DrFFDAML1Wd59Ai7q5p4oetj8CatcJcQ+cOSMYV+TVvINnbJ9l06Jqt0EhVMcpwAk0HhBwvZWcpu
7oiEbtwvH3469lrfNMffzfvPpHY/cjMNn4SAmF2NVX7vG1pwXhZF+8oMf6q9V+8i3G+brsk+U+ru
q5dGn0aGdpdkFs5NGT6ZZXshlEx+2ImQjIWjA37vu433azXDgOpVhXBrw9ZXPulZoyx7qedvKKd9
ZH10J81yyomBwcEyriSS+ETfPmZmfKysxL2JAicSIn2Gt+33iO7QCyDN7tba6r2x/SetzfKXXEwh
1jKtD7FnM3MDXdMFifmIZjIdWmnwmdI1CImXWbAHeyVaOiW0bEgIc04JQDpxZUcNchr3lpVF+YlF
3/kiYv8NVEz+DJXn5hcNNokgQ4w3ga4yEs/WU/JwDN58zT0vvSemphyLnJuiB8By2WReQqOefZAi
kNa7NieV5ZXVRiukc0h1nVmN2ziEw0PXXzW4rdQee7jA/bOKJrNObysSQTs81XQCgfgcuBsyWW2d
K7LYOhF1kdHa+qpxffOOPNNcBIGbvXuW8zzqVvXLyK6QObShtD80fjPyEoE3474rdujwKsj+0NDd
GWUw6M6Nzi4SjTi9zcbGVOB/oE+PRV9HpZHlMsdEDcl0V0TIyhkQrwslMciistVrzyAUu6lcFDZw
4zxI+pM50hruxWcxcuIvpICgNqFkVL6FU0ZTYzfWDQbmChMsHRgrty8aPluU2Gp10GZc7PSUg3yM
lRg/+HTI5090tbeyayU4uHZRPKdBdZ/JrjZ2l1VepXC2K4KLQ80eFqIftB0FGevAJMQoQ6dbyNj5
6U691Ll9Oj9Aa/8O6vHY6RRNM/s8irmAMhs0RapFZzuo+a3tSauSVfAEpx/FygVVDt08hKLMhf79
ECnyTqe1WnkOuNKHjBrMNRGdKiO/B5C3BGX1KBHS0KGIEN2wFnFl0WsF85gyK1rndRd+sQf3GEZd
/hYolr7GTutc5QinSmITDyc8pqPFi8FrO2/jV4H5uH0rJMsGqW1cRYY+eG5smnXZboXIQ6AypvKB
KIh92GyPCPXydUSq9DSLTlynx1Pnpd4pikls5BqCyptZ1xm73ifGza29I8Ip5geFK5+lgnTeaDId
H0Tw7FHnvml9ByXP+sd/Zqmlf50NAejraFfY2bDTilBB9y6LTaCZyU2kVbjjpoD2viMCpyLx8kpv
AATnKJ4VeCevVtFc50CxIjHQwQyjwZSj7m84ZK2LaVM71mMBAS/0ydNu8uw1maJE46j4FhYNKcOF
UsGqhSAqGTv/A6yPo0Fu8XqHp7Afcfkg9SUu44cShcYz8b0GowKJJXfYj47ZfJqG8oP9rv0VuDo5
y9xjjvBNEurxUNnGPXpkUuGiL1Fe+MfBre8z8e3f/fqYOA1Yvw1hQG1DG/gbyO5y8Riy4HKkU0+p
Pdfv9Qh0f/5TxBTOtNlTQsgaNrbOaZG0Ye9tzKjAwuJ37UXPyKVk8LNWaDi/l0aoQYxCstT4JDNT
aCivHm92le0e0tGdYjsLjaGNoZ4Kr3h+MBTCyjH2GAeOwxQ3NMRYd4LWqpkcKsGxdpJvWRg1h6KJ
jEVn1M0LnZlPo3SJpQg8EmBnFBJcZkijZ8zfHenXDfs06aPtYGrm59Um9dPurgjOSej5CmGSarcS
ZeT/wANX7OrEGbGQxSCMJzheE/rashImTN2xkht7yjfhFGjWkQpIZe7BRlw6otPytVEm751QvKXK
TOtMF6C59jWswdxODvZY2Xc1D371g0NGUt8QXDwxFlMrJBkT/uASpbvxRtMqXUye0JPHhixi+ED/
KNzUvvKiPXzvaM8/W6x9xygtWFxzkxDAXncwFPmXkFYCaaMQzhHoluugJOjLCY2fIiLi3UpZuPxM
BeE0YZLJSfF3s2mOZnLOrVt5sRyH/AzYf+fYiMODQkaBbpjhU4LmL0eFdnxAsXAvfCL4QBA2/T0d
X9ER/ANCOLf2L6o/BivXc/ZWpVs/nL5960mFn7ubI2KBpwCNHTt6GJkNg6ODEnf+we+St4d9Dxoo
UyAGqbO+JEaRwSHSBTH3QZR8jnSNVM/FDSXcZ21myyvZKYFKklYj5oPRqS+l7n5pqVHnfz5gjqkU
OnqBeoqaAIp2mRefyBh88ARiOS8xndR+pWgqUL4yXaIRxdeO5kdbQmF69dRG3EP3l6mMRGtNpkUl
QBhUd9WwdMi2OvlBn0F6hPAwLa0pvQpPXLsOzC3RAZsCdb90jGgZZ/fUqp2j4/jLZMxPaqb3G5S9
n/TkyGXRx4sGqmjn4Z+00X7vNYKUtbC01wLl0Cp3Ju1QSY+ObhrTWaBA1a8mQig2KuW3Li4WkRsK
xv4qojunHmhmjD/xSyyKUQCrMGlX1KqOUCIiM6xCPaCSRhFHkmS9Pj0VLoTLSrO19ZBMu9CO2mkw
4D7pNCjpAmhU1IUmVz0kmZXfZuS+4dcLzDPg1m3edCHlLWZsWUn4Vp3vbwvNIpfXz44hCrc6QBxk
CmXvWfbSEN7r2BbdAmisu1B+lBFTbNppctMH7QKz6Pc4ya5pl/xUGpAM5Xff8m9pgECt6Xcu0HEl
F1fgRIVSfLcS5azm3c/cTtkvRzfN9o+uvcV/uG+IwnSx7jaWvAtnMAmyrT/GiH5PMrLRIoL9nqTj
0ku1GGNgTgJwAeBOSxii4c9ifTvELu8UXyyAHq61hap8Uny6+B5yX9XEpYkyMW2Iech6m9tBd+k1
4ivsEuJ8GYtFb/0ghlld1q4HvGPCFDvjhK3KYmR7FWbMeNgMNkVVCr1BVOaBboa/sntSlRxh0IgQ
OKSSVH2WyTJphL/WYXtsgf786CuSaF2MQcVotl/ieHzSmIbkljzR7/2mpAXIYX8bAp/E7NkyV2Nq
EtUjq29zk8RfKr362rfZtYeKDCl877YuLuycMjAr4JI1pyAa7kYd7X1VO1iR/W0wCiZM/P6eh2l/
mEpHNm60EtyfpFMsWatItmm4N4UGwYhlyl9Vx+9CJdhXRgripiqCr8cR8wjzHptlKRnqFoXYtV36
1vNrDop7stXixwgl3cWquQDdo67zVr4WWlZshIh2I2CXpTFUPqoHm68FQrkaNx2AyBxO/vBkOfpb
aNSXIvSduymT7yW6s9VQQ9BxmSctEEMhiWyf6CCvCayiO6DvKqiYapauuslYY+GzKY3RX6Ba+zQc
el/5lHKfiOiU3wyRP9se3OOG28ko3bvI2nKxp9EzwMS4hCAWzklN5WnEcQlvA942fLptrQtJNFU+
6d+07w4JjLXoipXUvWbBSMhfkgvHctu5v9rGghhMjDaokac21X8Q8/kWNwfX/KLjBcXPwTY6h5RO
4xkBHfoicsUU1HkAWaopliE/d22iL1r631DCiBHQ1TxaawFg0MqvT1JRhm2mqO/tLEZ3offC2mE1
AxWXX+iVcynlr6TIPjVp+Klrpr5stSpfhMMxUkgMYFFgICmzflGwZ+mb9iWv/Hhp6tZHGKpQ2tUj
QoMCKqJxwPHcJRDGRigOYcMBTfIEIl5+tUXD9z/A6MDscIMS+cV39W9ERxLhHJpnT/M9TgVyWyvs
F15zqWJY3Dhxg40a2cvUQuPaef3Rs3X8l26vblwZDGutGxkdtN0LASwq/sfgZyAVtEDWQsu9PbrE
fQ33AX5JVCM8zF+tcIBzYBJm4EcW2msNDw229Hw4db1KALhZ6LQSwpNkLDqdCyUBUba8JMM6xbGU
l+C09CL6sIvwrc2TjQYxc6nhllvHWXiL4kHuGiu/G1EAu7l/1vh110MzAXkCBSA4WTKKOmVWk6Ft
mMquLMJfpnS/ws1inEQ/E/3aysVjsIoF9BkL5GGG9QWS0q8ayfXSB/iEXLFwt26YP/PfcRuNmZyU
QfcR9n9sko+FsmY5SiiDmPtPiRkXIIs2hRM7q5gdC7sIZJkeqNFRr5cerBagNtnByTQc5IaHlMtx
+40fP6tMRqReykPNZ1UzHljQbQe97XBqEQzQucJGawzFxTSddW60ELwN1AOFzF+yMVtnSdqhl4Y7
45qfuoj0tRmQs4q2WTlon0UJka427XDvaaa9bCjjF4YHV0cUtJuM0iRZ3mU7TgG1y7x4lSoH1SK+
FM0uRlas35nXJZzAgXEejeDNGnCmsANNd60VNNumIDecKZ88lPfIjO/EQKYvljLcQ8nKQj5mAByW
f7A22y03/r2pRZ+V2w3neOh+uhYXaU0ewDLQ+GALalkwe+ZUSa11Z1qrAXXrAYY+yqa6HZdMrhv8
sxhVKVWWYYiNzZEUC7aFupGjni0cPcARogW4MVKPe45RLHU3Gvj3c4Te/DIJLeIVvjbUTC7GBuCa
ayWUVyGKX2g5EjD5McKFBksSX9XU/rYXmdeKw8C3slDDbNcHig21W1u6GNqmqp0pvlqjUG5jgvia
nNBFwB3oQuF+Qu4iuVbdoqOMj1CMVq4WVbvEAnDqQRByqig/o7QB/q1+SBgXQPazJa2iX6bpf46u
shxEc+8K9WQqCflR/dms5csQ2wSp9V+SSr/TvWXxI5gefBicKz35guExRl6EsL4Txp7qbFiGXax/
11EOOXqovHQWizDQ2IPueOmh0kHrWxad9TE134OhTtaSJu1Gj/ynqhf+GxY0eiFMAlwL4ZmVFe8J
P8wG0sgHc5B1yY+PrlTkiwSWjKUPtNPkiSHQh6xJLYr658aDfdPmfb5KCZ53k/4rZWN2KlLJkcfJ
hSb7wq7CXg0JQQC5BrBUaMoSxV2zMqKcSjj92o2p86Vt2/BQaiKkJSJ7JsJ6eNGnhwh+5GpUuSpY
Hd2zmzvy0BYSSSzPRrqObRh0+0aG9k7ltPUpvyHSsRuxUjDKXtfCyeWYujYLEPXOGhVnuleCID4S
RzQksBUduzqnnkWKFUs9sTvqCq8IqUS59tEGTrFq7HirdYQ71Q2qmkZa77UZf9RuB244RzQv7Q3I
er3IPscw8kFpddFCuFMojTKxrNBH95G6G/xu15FLv8JVvhNuSoCCSS2kJWawKdSqOpeyupsTehVf
Y7BNU0XfGNPTcczXhLMspZebL5R+2lnUkrrMCK2Xph4KLBlIIud3S7Pyz6aPjcaC1fISEUVNtWcY
B9+xesgYpfnd0r2D77XFqwL6aIcsEBwyUcZfyxJKdG+Z32kGs6yBHT65oyqfevY9i3J6IzX9X2mc
DF9EhIM+EGm0nl8fmxv9wB4jHk5Wy4bdWsj+pwOv/th5Sk2PzBJLM0YnEyOFOhokTnND9NyJF5M5
gH3Z5DEZfwGUWN2sonqFk9e+1UGe7iMXwbkc8/ZNOCUJvtxd9tn0blIVz2Wn2DfksuJeVcRDTi+P
NvQJ3eaeNf9PZC00xASytx/QEhLg0cmndkzKS6gqK+yj8gkOiXyaXx/D74o+0gL91ytg0a5O3UQn
V/ciOgOOxjKQJ8S1MO1bSMMfn+YHq45/IdnsDwho/3lJ14urPcrx9PjA9HqAHskZYxtLAP/j/FGF
zM6gzo4K9mh2wc03QjCMJenb2U4f43pvqXbJjz8QmEemLNW9hn5ITT90C/wUGMvg3DpOeh3CCQ3N
4vWR2v4pFknzqtZQZ+O2FvA4vPFVY44yf0Dpm2hZJ/laNyLlnBSqCgWfKUrbqtVNtsq4VHTffs9c
c0v+WbMdskSlCgDf3HSjeR4xjr/BwIcsm+AzqtDvV4JhhxurbzbIoy1NHhdwIiggM9cYF5oeIUBj
nW+oYmrqR0ICzDRxQE5H9d2tLOPmq/G28dTuzBlOeKExHKXrqu+shgb9vtI6IDzS7rrLUHV6Xc/o
MIxhHx/TTkvubq1c+asrinTGh4lXJcs+D8ZvY1jeq8wPaEK7mxClkU9mz8BF7kff/aEVC5E7NSPn
LFrj8IPK6HQtYVstknt2+d3k1TYU+jYhayRtjKQ+A2JRNopNYpJjxmCJmrBDZIxyGrBbuY9ouJ5E
mnNeJ2PxowotzNaG8kuv7Uuh6sOpVkkw9To6LXXslfRuwNDEWu0+m6XVrLQCB0YuhLa1XcLhglKh
Lak2OWI6p9t3mWmfYtn3m0xzgidT6fVFY5X6tZduc/GNpliYwk6/9jEz7KwdzG1W59nXRiueTb16
L5tml9uNdh9V2P5xMUQHUU3HtE4JHyvtZDO/GyTORkBBoz2BvUS6bbNyWuk+c4vvlz7DlVcoTmIx
Egizq4bRXXoYgrdWQ9e8KfLNwJD2jequsOuPsirsaQk1jgF7yRumCTTv0xuwqEhm18wX6jVzlfrj
TWdev2211nlpo/LG+9pHpHTtQimC8qmkSX2godOv09Ks31MNScr0CZph9jJCJnHuFEuQJzKOm+jV
8+vkaRisirgMlL6CRheYZUo/IrUj3fefMuLWbgoCwXMy4h+uNOVWRbWHkit7Fb1lXOvNECalpKYM
890oyrveJe5waUw/3uSQbNEiO8o2MVmqwMacYEoqbBUcjd+Ep54qSevppig7hRHYNo3Gr/MbKZSe
YTDIGiP38aRMD6I2leP8UHPSVYvUcaa9ZdKulKGGdcXa3U0W/dRO/3lQJrM+BogpO0GLooOBB2r+
yGzl//fn5teaOjmSzpy8ltg8CW0ZSWf2vle4I2G64ZfRB0G3OyBaNc2YDblqsQd+of+ojfRLm6rF
hzNmPxTHLC/D/2PrvJbbVrYt+kWoQg6vJJiTqGCFF5Qk28ixERr4+jsA73O969R5gQmQomQSaHSv
NeeY5GL7aTD6jVkpzCQoc3DW9udhx4IPTOj8OC7tnvvY/LBKspBubTiSTlfAp1wOGoZBXRlRU584
ZHEMqg3GqoJotTxs6BCfI/PDqqE3Rx1JIaVTPzjZUD+47czs0Zvf9Xxo8iwsCFVqPI6uHp2WVyyv
Bfyd7vBnRmsgkkq1KVuWpbAar33SuitOJN0vEeNvO83UjxV31KssReFXWhN99HzTOpOVX0Zpv1I1
HX5QVqH3gR7gnKkAt8xeJ5WDTKk3xZtuy0sh31yLKmvfpo7z3I6t5oJ+y/ENA/JGb1EtzHHmvhW8
dcoN6VsSXYhyzfPIoYLykbaKsxMyCZ+rkC7Z8hLCXM6ZExuvBQy/DX1BVFR5r97GqhHr+Y0wTQQ/
0NueVOGYLz2JKIcUBO22TZziszq7ltF+ZlYUbwNisg9ioJrbR8XFno/LojDWxuSSnKpANrIE9bsE
ADttEz4V8snGtWO2cpOClNiMouQDnjcdheAUsdUNx7DxGNeO3IefgRr3hHty0hRCKZ+pTZfPrUEA
kmc9LTtSYN8lIPLDrbT6MEIahLOUxPjjS9QAy8Nlgww0PmFGXFnSpjcTahnpIGxaN/jn0bJrCm9n
Fl56zCobpRBB0NzXDPoYCarV1WAW/QuLCG9dhjU6lSIt1uTRG8wxFCC6TKHfuWzKVTi6xk2Z1zpQ
le50FeSKsh1BkxRPjqpWsoQd2uzBqTcsVLlAWtqpiH4ycQiF0B6WzZAEFgtcSbaFl+oQ/rM4Ohc1
dbMeUr5peZ9TbqnHZUPnlIrPvDEsia95Odg6rtxabfj09yXLo+V1y09ggv3Pi5f9/3p62V02HXXE
TaWTgtST1PHA8pnwyDbeliIoH4JBJh7rWIzddQgaJZ8PLs/UHlk1mtWdl73l+PLz2P7Gla0D2Vt2
EzIMH+yOolUWNy/Lob8/kCWQ2uqWUInlmGLIp7xC2cJdkA9cbR6mksJzHhkbFeL6AYM1/Nawf8lj
iv+97H92qVO/mZ2JKISUEsPzXqoWBn/FzAeT03gNa9XwAQWPxHsaP5tewGlxR/w76Qx4tup1XJtf
w9RkjOyBfsrSLHiSgzC25TBH2cKsf8rMnlu6AMTCUsZr4+aprvX6idVHR7lM0vKYd+MpePRw7W6r
ZvZXB0X/ZCOIiQKaoGAiND81sTg2nXImHfTnEOonPSiTb48m6KqwMFORAljuBRA5GC5xsyf/OHms
pp5mCuvnF/AE7zFITEc2wZsJZn/XBkG3i8spf5dxgYc4zT5bXDAbMPwhqUUq67Zcj16CcriqdKU/
HR03G/B3FntkcjwoxVTzZ06fSPK1p1Toj20zMl9tCc9t0w8tqe2PONBKQufAHlclyE9lVPpnS0b5
VjUQdtQJWY9TbQXHBtf9bClX/Sbj5tnPVt4ZT4lpqzote6lK3KVF2d2e+ZzLIVK1p60o61vdUzGg
Wlbeh9Eu7oQbalt3aIx1NJMCCi8/qDFl6NiAnNWW0dwMnB9SZwNUZtaQATz3ZzcW4XfnVG8NPe7n
jDXTftQcZ4ehPXvBXv+yvMCdOefxUJZPI9fJAVxBuBsrRfvh5t5FSj38ThpbrCgbufdQJ+agb0ay
sqOS+Y9BBWn+JXZac3pbW1dQLmgyy34YhQ54x0D+oAxBeQcWna1FlqQvTg0VEQvcadlEuoHFsM3e
CyktQsrnxUxDjQ/LcabAhEaQtXHqmVqhQ2oX8fjCfS198jIBtQ0PiFaMpLTpz9hVhvn6LLj8x+5g
RPOwn3JbErJWXsZo4GxIwvhnh9pq1CcEci7SgkjTd4Tf5C9DCeTAo0SWGp5GPYp1o+F961PObUqA
9hGmfcI6HTBlyAFSTu17ZEcTw2SkbmPPEO+pphwn5MjPrVtll9KeOHfn46xInzzUCHiRq1tOPs+f
jUQCt4qz0dviBiT5rVU60NnteFs2hFNhaIJ6DZ6zPggkl48JjuHHunwQzAMAKGUffW1598Ex9KOa
O79TvfXuy4YG+bDFtJT4f48R5nYExPSMYYcOUGnT5rdldwhIcCb0kQWejlLBSQtn69HpV3SZP0St
xxlVKc8UJnaNaoKGN8x6zap03FtN99bMcVRRRo4lQDvmAUaeXvqWVX8ffXPLEJRTR3FdHmnzo3jA
rwtLR/NDqTyGTiuvXpvIa0DL4rrsxn3XUK4oXzOILqtIyYebRU/gJnJCaG3CCvyx7zO+D3aXY7JR
fpPFhV2GkpZVoFZeUISOFNYFReFRWDXRV0ZjH+ismmtOQzJkFLe7lOQSgk5ovJnbVB3CicjQEZ8u
XmDu+YozJGe16+hhAWWnVB0R2lOxTlX0xGCmNyX3qigtfzDbby8N82szyl9ZksQvFMdYAxUtWsap
/tJITFnDM6maTrtWgfXETNvl3cspoNZvmUjWQ7JjI9JVfEyOxZoULdPPZIcEO1P2UCiLS1cN/940
9fTRw0GtNa3JdopZO4DNsceLMURKnhkW0uLl4TgF7png0apTeYLkkieCUawTf/xJ5ArfVm/JRzUd
8lOnur/RnhY5xE5MRV3fTLsiMkvKeCSGthT42rqkKUQRiKBGNgo0tyN5AcPKpNnuL08sx1oWonzK
89PLC9tQxfC47AdGBhqa0sMdEY7cV2GhX3RS+ehDGpLzXuqX5ZgNa+WfR/OxIRMeHB7T2OCENxlf
5oN/X1OyllMbTT3+fYM/7zK/DIK9PGo5zZi/P7o8u2zSkfBprwfH9l8/+/cNaNwOq0DGHSEY/FX/
63U6KddNgDPwz0/NL1Ox7qEShwqF+nX8839BkzWQt8USz6qFtzVFbV5afDU7Zjc3K1SGY067ZMqv
ymCcnACxVcjSd68Zgb0pZDeQ1WS2h0anmE8bC0HgZKdHGQr1nokSchuMu2maSbglY02gOJA30+YH
iyonKqlvzkC7qr6Dt/7qPOW1N2OkDEkGFU9WSbBtur6/OrGLk1/GxynQAg2vImBq3crjHRfDyCLa
Gjd58KsHx3RTyYG6LxsTwEBbd/XZri2aO5E/6iERd0ZdnMmM/dG4avfoOe1wMbwWhsrwbcnkQ8Et
v68sW3tIm/pWmfA9tNywT05nDjsJ1hrf/pmxLn7ruso96rmZ+O6Y1hvTm+LZO+ATxoSUQlpHIcpm
w2hnrDVdZLeZ5dlUEBTKtnf4ff29aep6DQJeZxbe2de86J4DMqe7TjN/ZFPP99S02quTvCQEEyGm
RJyUtsfKSKcDC/udLsaSLislUlMd/XYKyy3qrbUjkU/hkRMrBxOkbpKrkyOGzo2xf8SzJzd1Rp0k
1V3l2SHkcJd1pvC9ugqRSpbmEV2NzVqZZ6umhJVWF2/xvNek5BpkXrhZnutiF3ke5nLqCBJEtTCm
X7phAJlZdvVlmzLyHpfNv/YBSjHYz8/0wMSPf3dtJ3EId52fCUyZ+wYs4HWPSP2R8InosTL5D5Wx
eAAMHD1mUybPLG//PLe8Ctr55BJDHKB3+7MJA73zgy6C//b/x5ZHJNcN56IZ/nXc6+BbOMtGCUiI
K/WGFsR/3imWYc7MzAKHr9MpDKqwvoc9ypN4KDTCVFRSBV8NQmU2y5nX13V8HwZAz7m8oVEKPiPx
OhlmzzyE8vlkOJZvSZrbhF6UG2ogtDDBBIJOrx5jqqKHUSa/DAcyK9mm9wA68z2RIcZiO9sGTLJW
oRjHO629kbplF+0g3qSrfBh3wq0KqLxckyD+5qzu3iUHMXYvVUWkV9fkp7osbhP8i7MTN7DxE4mU
1sAx6pRlm/nLQXVU/3nazhJg8EoUWbg7AvB4/MjfzfI2oIgTsLHPKkpuwmUIsOKOtxv1Lt65VTS9
IzhgPepQy7BhMTZh5KLz4HiS0PRVAojBhhmjQARwd05wHE6h9pKT57XDgMw9DCl7q2fpKqzp/urD
2K/UKoNJ0dOY8Ip6Ojo0+dZl99Dphb4ZNSrZZaiNr5Ji3GpqB4MmVDHC/9+RguT80B3EzKPtRKvl
VUBF7R0mT5AZ8w/F4GUgxvcDIfbBl5bqYusFivihSIqPLV7/tpAX8SUNVb7hgQ5P1gAAOXc0+621
DbzKaE/OYPLMF7BXPgCYdk/FpNohzvX2gZfIVYnoO6KX5Yr9UDooTNJ+5i1geipajQbEvMnrcAMV
gGj4RvnnkDtoJNMUZ8/KK3U1TIDo6ml4alF9HDpoHUi/PK+g928kCOxZWyPQ4DV/N1mdNpt0ZulU
Vq0dnUCF4eotWxVQDOP7fHhZcC4bS2OKSUo7jXQjbECADMTlpp3+GurgMOIYR6epJ80rHa7lcBAy
g2wJwIlnxnlsK/YWPjB6qnkXiWZ6W0DnFt1S2hDi4b+OF7kJ+uffL09RnFAubY5Fkk0ndLnTaXnk
jRGR212G1mnMTwFA7j/Hh8SQJyhtVax8UY7ECGeEv8xi+gJ6idomT3/YPeTdqHKNTZIkATeOZK+7
XfIqsuEtEYC13GpqL4yDLQl9fPDLI9UuJXVlSUlh4RLIloDZMKQxZyjHVo8xxHfkQOGfzy/hwMBv
Mj+ixgcfoY5dOrGhx7GojNAt880lkZqdtFwloXZ5OCX2FfR0znCxH5l6UNosYdyRTYANlpG8r/qT
ajOIMdQfhDJjeGw7u+nNwEXEaodQ6s8g1rpN5glCQsmjxbNKd5+y+DG3YXtbrnaIo1Cee7WS5+XR
spHz7p9j5ZCvvQDiPNZnikJlm3hn1vb/bEjL9M4ZsB9aqdm27utzlmMJn428duDgU6rBeqCZP5S1
/J3Me8vxIodlquHwCRJurSOpQrlnXFRn8jZdh62qrMtgz8yXWLGczoCaNsOR7B/IinJl6AV5s1X3
e0HQSJMP2Wgmj4Dq8bkec/eEtfudqaCpGQZr/U9Mf+khsfQ3wF3Z2bJaoEP6yOnk9YccdX2tKuqh
yeJdWuovGiX0Y6nZ7rEyg1cw1djFXUPbxMKl9zzYJSbljga81wJIw0apIWVfzRyWwqRZ2TQFOo8Y
WJtC2s4hcn4mWvgUNao85AqVvkQf946+KpNY+EmkxWur07+GPnkaEhcGbJwg1lYOhgDbYVbqmfNi
35T6NXe5t+VXwlhmSQ+nYq82SHIcV9tONpY0jVTDyZhutabMTHB5VXIScJvA09ejrWtI9r5K5oF4
qO5tQW43dMQyAWE44EVbc3/w9ZQJQuESqNoIX5bPQ0VIz2SLkplO+CttyvaQJJFYWaITqzYEsQU2
ZdXBy10lbvHpNbU/osIfuZ6S0MlXUWQ/q6F0Nl047DoIO36mE+iYD94hGrhrK6T2rUMmxGNK7Xmg
ieJK90dmlWKt5vkDxFMCbmJhr404iX3B7AhIGMGCoLTPUwJlxXMTbomBd4LtTIlPI4yFGsWtLtWJ
ZI3iIhLDWunlD4IOh60OGCwvKL4mOaHcdgUQKa1ovTewMmM7XJPa9ViiU/bZ8H+0jKOUPV6+MbQ3
OGStH0X64qpzDRwV9wXySXeXYXfxenOTGgB2XSyk11J7c0VbvFZ0HZmp5SmtfXbhQjy2aOMv0U8v
dvUD2iRC8MwDxoYnCdQMyMsmrr3uNRHYb2h7rvMcUWTuqJJ+sXqxvCI8VCRfG0aytScKBrLQmSo3
YbsPI4ckXcHUFThll9BM9yYBt0N1dRoLKFwzSjNjQViD5+CQy0k6bnCsrrPBJFOoQOqKLegxi7uz
mlD975vcb2uW9a4y3LtWvBhhWa/rVIJDTukF0PFCy0or4gTtYz0SaZjHIjvWkfnTCcn3Y0pOfE4N
9Q6t8g5YjZ52vyiBHyQ8xFCql6IMfqs0aVYl7f9da8uN0KjqABJepxWN4hjGNHK+VFsjlpaqQPgO
bb7GGTBQsxhQfVclMnzVHJ9baTQnylcrE6uPzWR2xUdD4DoEWCbBw48m8hQsu8l+jAzlmhhU3qzV
HAVWO3isBBb6zuWGHCsCFWqvJMiLw3vjesrWQD4IMZ47Umf0uANb2mGuKzbIGspH/o7YeypHz15X
dT/6fcx6yHHRhCVir4dTcxttgMdEi0raDAet93Bpm9ETZTJ6v+a2jJDCYAc+jQpdSLDa2Sox24+O
+Z0hk6s92dZJ8RipEO2di8KChTigS6lQBAYWwFLiqUHRKoHPRPCZ5e81sEbgLUPXnTu1Ho9B7K1F
WbACB5VyxroCuzvxDjA3PqUyG5vljPZH5JjErPTJeCVWN+iKbaY6/c4yta+C5srFG/gPTUQdblOc
2M/MbGMVGZe3FTR6VlEtlJMzaVcCluUtpg0YZCuvo5raKll5z5KmuNEFXGOg3BQ0Im5ZiTdHaybl
AkhpVVStRwmls3y3ZYbXtPq0Dofkk3Zhe7FqKbamMnu3o/GltanqGHky+fLJ4LSYBZvjOc7L6SyT
CE7X3/3lUT+lip9Sdv3zxKCgX26NpIbf32p+E6uEz07ioBnxTjTNhOsbG3IrtJWG8PYaMFScXZIm
bUpdR6WzsUh55k6jhHPIEQugu13lMgWYpNAO1UPteUSnXHVuvGKMxydvUnwAQpBnziFIVdrz3Os3
IzejlebVWKNorMKU35axNzdobMRKGBeEs3X7wTuaMFgXR0HRuN+1wDtox260CqoUQksk/awKFMaA
IMDRPSLCGOb6WFrTtWoAngUEGDZFUkAgbZoHT88MPwga01egLhIZnD2UiJyQUwhxnbTp1sSNtQol
mMFCUcyz7hJiooSUeRtCH2LGQNX24neG950xNdh4NC51o37rVa4P+lQI0zs6Zei4d2bU7mETVZes
x2lJXB1GLWRZIudKrmfgV+BozS1IxGXkVft01nbkWQwbD9d9xbg/UQdHmi7g3+PN0kTmMUSGDL4o
IzOTBGbYKcRmWW8C7SDamq6EvILMp6OD8KdWQ1Z9v2lq1gi12tZnC1PBWVeDb0xT6CSMkLVaZD5H
ViZ3tJJQgHI3pa9nM5gwhqTItxXmQRMioDY/Em1/xc2u73r06LlSfGvYaLegc+ABhuhAqZMj9CXS
C8rHsfQ+KlqNWyoUfGSZjs6W5dKxU6qfQZA7rEm8lu6W510nq/jVacNlpLB/p1qPiBNx06ojScjP
A5l9tK316NZjsrc6l6/GaIxHBrVmXQRato+Aft8N1m2hZz/EVnU3owZAZ6Ar2OSR8YAhoN6ukj8z
CmJ+5z27GepbK2MHyQhXQROC1u8VgS48clAv1dhvHQccZBuyHMqiXa2Pt67MjMuyaZreuChNVa07
zcs3WIf+ecKm1UZPYH7haFbbwGGWu7z4788uj4yaQmpikBjwv340ghuGcL0oMVlaBvAEJON/3nR5
L6fXr7UNN2z54X/9Sq5+/Ri7ti/q8FdcFMOGCcMmJGXys0nMdKUj0HhrPcBsAizmbOx011IfzEcM
jvFGi8z8Qe/1dttNKvWVEE4TfJJZliVekMTLk6quiG/BzzM6r0PsuIx3OTWdUV0FBb0+fBJX9EBM
PrSouUVcBq2pRsfazGHLZFn+nheAIC00iCe9TihgkYQnMvCD0fQ0qhnVmXawjnWlnnDBebdqUPVn
mrQqQtlGOS67FQFiPg7IaLfs1rZCDEeDqw3tgNyrs+AzxDx6tpv8F/354ZkqvP5o5bsyehxTN3se
5k1lp79dofTn5ZAw1HaD0zXbOlZ4r6EX57bIKfH1v0EJHjqiZtZZHWarqv0JTZ6WWjX7CuKCqNp2
UH2lax9EPThH/MNro2y0uwIAIAN1v4GFla3sWuQPyQWUeeG7Xix3hG+79ygEeFAXypy+iUUqgsM2
ZcVXOGBDSJOq35U9k7O+2ZHqvglr/WPQmpJ1OpfN0JrXrGq3mQNfXQVysArzagfSTCPq1BX2p4td
cGU74Q8nYE5J1ityxoD2NFrJuiJvPnesd8zI66hx94YedbcsbIcXK0Sw7NDERN8f7TJn2k9dSiZU
Oeh+XWEeaAam/gGT3lfS1h9MZQYn68jQy0th5o90im551+zkVLNu7vdJV/sJDqUynY6tFr3aIvjQ
NGZAWqkcypKkQTFcsf8DMEfDPKZi1eANgR25xdX7kDRA6Cz1Dkv+pfbKhyZ8nCieCkKO1lNG4owT
wyErQWaF2V3Xjx2XM1zO30AjD3x9Xx0T5LwxmlXpMZYIm5Wh2BdUgLLBwNzwgG13q1bKMWvglUyP
WjH5dKMOTuDjGYb1KnGfjTTH0wClVNTfUY4wH6BU3/IlTvpZeUTximIP70makzMuhuxsjCwN1Euc
A9wr3Wqf6PZnDQGIRJGncqigFjqYLtzeJjSn2MKVuErRP9RUJL1s+gjb4Dx950PFasF6t4xHWxZ7
O9YRuZc2l5zGwkpbmxIdkdMC4rabVd573+p0Qa5+qDP9BanxaxdDgMLcsi1zxHNd9h5a5oPWyyPt
7R8mA+a8OEHkc47juW9Xbwkm2tTYal1FPIB2swWoSO9xaFdhV5wrxbnbjvfg6MqBWsoc/UF90gK1
6B36aiypI0u6cHZ7w+fhyupeEHLhDfIpNilRqCPevICpfI2dXXkYGPpNdUddGm+kM+FcyI5DXL0M
zLmCJticQPP8ghJ/5CI/QgXakAtyUxO6VBFZZTifaFTH+VvJxBlx1VOf1Uy5elb6rsatZlAPbkop
QCjWR23SWjAJhUEr5kut5vZCu3KWPkeUy5xa/eEUtIzbuRg4f15UgcQq47Jalar5E8MztKnPIif6
vC4QvdmMPjSWN0rBAkG2KPKZ5g4tzOYsFp+j6h1yLd5YzACHGFzaLFJdSxu1FjObhDExtcWxwmqb
s24PM23HULpJPP1hIJbGcsYD5H0wUSnukzA4uh+DtA80ARR7epy8/EuY8gconwMquHUKgl2O5gXD
4qaiBR52tL6saf4yfc/qdsh3t/Fo05kw6fs0PsidfT7iYB5U8PHyrjpU14eIkomBjbt75iZCVG4A
svyDDu20Fiqr1liHz55Oe7dPvrAAblKzvDqCZ53KQrBC4RXLE8P55JeRvWm67MZl/p13DFwZ7bQ4
olWXXDI1vjucLo5NVm5HqlzovfWSlLCY5WtRPuw7dWUZzUEa/bmrzYOmKftST86Oe2H1dLCGtlw7
6ZzC034Wdm6cNP1npXxYKAX3lcbY2PSar+sK5IvvVte+ajdl7YS3csq2KEQfLUvUK2fEdNn3J8/O
3ulWILI0QoT70UXa6jPz7K2twe4WScIKGcV/rMj3qcPbpaM1omj8hvAIOlRffCFHP1Q2F23doL10
6I0bCKIJj56FhphAV471w9FRaoRRwVkwPXdu+YUyTMOjArKWr759H63x2GAJK73yZH1jI9qG1XDV
uDHh/MqzCCcF16VUWpRH57KQtBQUMpRLGNzp8DbWE5rQcmfAiMFH82BVkCpZ6SE5SXa6jInnRD+Q
T8cw3ObDdLUDM8ZKlvJFRMeitc5qjRvBCblJgD2IwV318tny+DekWzm439EUvRphcp08Kq/yd8FM
CRrsum1ekVV0pyIMf+lBsE1lCuRWC0k/kFcLjCbotkLaaCM431pKG30NMQkpjcny1VU0jPz5ZrpW
PapwG5UE8uBzAWhrgKyEK7DFQh26J60fPlmyIDTR2k07BaXfRsmDWSrHwSA82C33891GTYM3TWl9
N8ca46g/RhPHkUPlzs5ADnNv2QFrvIZ6ig1Oad56AUTYeUaudVel5m1r45b21pfRcub1wBKIu11V
UYrvo3kvs+Ce2EwhEHFsDAHd00P0P+nomMxcfEDSu1Yo4vD1Zxsdj7TC3Q4m4YrCwaEgbHIyPs3A
+mkPDXZK4TyWFFw0ifIONtCbnskRGhLMrqKlcGVaD9Ic3hEDUC2kdBbp4nE0tTerOLMIdldYukPc
J/nemDibeooiMc1up0yvpm09IIzYlMVwQriGfb0FoUKlVy8pDALL+0p2sBV2DTNb5lXVh+Kmb3cI
WORoKRrLLuSHTq+avjC5cblu9pni76RWdsWe+qMpit9TED+40JdXLDKYCRj2i9lgcy5IGK2F2awc
eA5FfI1VuoY968Sm9DaNlNoewKE/eomzszJ3xzIl8L1Wv+qFCWfcSqk1pr+KSLyoDgRaI6JSw4QK
J81VjY0YJ8W0s231U61C8I36BrXhOsYuYzEZD+lWBOnKVnQ/ZP7ZvlsQkiwUisZAISVFGg1hYezr
jaZl237o1xgSDPjuQVptlVHdCBntRCy2XUKzFWNU6oSbJE63SIfNbJvytglvNEGmNJrIj0S26fR0
mzbJIbUCPzcpiY9rEaHm12iGk5EmaLunlkPHA46lyFGBt0hZih3V6nSCY2hygxWVj/pvEw2aj4V3
Z5ikpWftvnOMjSAGXKQk2+g7tK5brQx2kfNVsHaK0UDbyKJlORz0grh5Y9pG8Qu/+5ySF03DZ6sq
I6HC4Z2R8ThCUhsJ+A0Hexdoxg4KCyOmvhXDuJUuYtvY2VZJuQ1Z+1bkrunczoTrG+W4SUt5AOy/
z3Du9pQx8kS7d/x2zTC3EfoAnGx+NrvXG2UvLOQ74rmgljty+wjQplMUPoRpT5uf4k5LtA538NJw
NkPKglfGe3oJG7U0EYzGm7C69nRBgiE5tCo4wkk7BHOhAe9AiHuDZd42IwYGuQF6CxUNOF8g7caQ
dyCfTCMFrrCHbazHhwqgzmBXSMT6nea0vpmMWyW21wUskaggIIETfKQQ1VA1cOobWW87WZNM4qgb
7E3bEe2FxVqZVDdfCIeiMFzEyt7IRu7BZ2wbHUEFgdYlEe5K4G6SfF1Z0xw5tDFJt0sosTjJNc7F
ZgKUUuo2KmNnr3QEySc6/2JMBkheIJGiPI2hedqYKguwjFSLMGauHm96MaD3UJ9cuH/z86Wj+I9K
XPrEuGDNOWQKhuds9Cslu6SBc2ABtyttB2/19Bx2/mzl1oyT2hr72YQ7q6Z6f/57nCjZ01Tcm8j9
os7cpVV5MIGapC3CfOKwQgIlWaAfeycjLyeGmbkuDH3fQj4v+5IVgziFZn5Oe/NUVvE+xLlCsMh3
ydpK4+SN1HHXWdbOzqTPnHGO4xsJtRDuJlVUPw6jq6BWC93hoCTq3gW1XiuHvHd81fpO09FPK9Lc
FeuYEjwkY/fA9esP6l4ozXGOvkn5dFzJtM5dpcZPOWtasm5bMOssB9tPMeoSY/0qSnHG3RzWH5K4
gILvzVC1TT4pGyToOKYUEpIsvlOv2c2GDWrkkyX40jt83mDr6f7PG1yUe6XMaHT16GbnCLkE3t6h
YtVF4FsU7uhxfdD3MOFNVOoGUoxzgd8HI5oe6qVFkucidYIpGiAmTpxLY42Pg+jfaRrhsJkhgkue
y59QF83aLhCOVpmic4ZThHyi6m0Y9k1HlT9D7b+g71s6NafJQufRVZlDOgSRFhGOKvwBBaVVrVZY
647N3cSitoqDRjs2Bqnqsjjp+Se6PUxlJWj/fgzSo5VNX5gLxw+K9crNjbzS11QgCARL4jehBnDI
I4WFTjt8lUAxklBC7vWu0RzZk8ybUed/hdcE6yuxCe+EhdSM9556VgEMnM0+fK2HynixKGsjVHZ9
TQ8TopE69bxk6Sxo+2XXRMo4TxS/W6GQJz+nM2ba+GyZU0PbKlOLrd1eaIWST7V8CkXV8BVI4P5M
GH+SwJ2eQ2mnnEPkgGeU/Vnx9PnZjCP1SJyEx+2ioyKTRzsmm3ILr3H0FywNfOxozwC1WUirRQHo
FKQDE/AyLtaMPoShaNALFuC8A6eE0v6cn4tgiVsOkNb5P7uEtVPgXwsn8/9QfUSkpmhVg3THEvxW
KaxvcCN0O8yIJkMFTfyAkv2f98p0ePO5V69Z4mM8aGXA3IENjmN02D3NeIbqDJANEEWimBQSf/6z
KYZuxFKcyfQ1G1jEl22+mLPTpzCHITN2+zYkhd00+my+2Qma1cC+fCXo3HWmRExWZs7+MDNCC5W7
/p8/aOyZikftMdDGX1FeWdcE42W/JFJQs4kOLQGkSzbGkja0PFo2bd1iwbGFhAcB0G019GQ7qllz
0L2mu/35YGTj/rKcF7cjnm00lYSZDBvzzqq+v+hZuIdGEpyWjRzr4FQ48aeMiQVotZl+FM/P6leV
Yt7VshGfLJvWZJig93Jc9upZwFQV9tXEc7pf+O4LOaZC1wnZNfxsM702/Psf8kU0au+155Tcr+Po
ok2qQjMsNVk78Zua5Zf+/ZP+7LudmgLMlOF2eWb5myDl3sG6xdQzaPM89COzjrAS7jZK2vGKofZX
7zrNfhyMuVOqopaHoYxC0lOVjY0c8brgw+o6e2xk1B+WPTs0v6O6HnD0tRLDoFH7zczE6k3zpeHD
2cfx6J17u/6Z62OxW/aWjaUR4uwvD7GU175aNuvOHbEGJJXxChmR/Eyp71wr7O+mfh8aqV89i1Yr
MKL+jEqfBYVe1TgtQyIzKOMvx/nbD2qAVVBSttbGZLxFfYMEFX378vkunzTnJqtYHSEi7gZsvLbe
bMeAiEn87iYKonkzmCE9iv/j6ryW2wa2LPpFqEJqhFcGMYsUJUu2X1CWbANo5By+fhaad8ZT9wVF
0rZMkUDj9Dl7r91KgdILGQyu4aDdRJVpEWeHa0EdqgGrgom6dJNJ8sUMw2INCCp64dncyo0D4AXm
VS0oZ5r4XiThW5JHb1obPcFiNvc9vfAd8lv8l+XC9FkWnzpBfOX29OFIjedCJY1lv/xsFDr9IfB7
Bj/+uKfFEH+rM9ZgG+3Tg7OciLnGukN7qOPDuTEVlU825K9VvfzycYCW3pOf8fJNz0ZMVCJr7DOG
7V1ZGNk9nxENlH2o4W4gHtAKiObxOhI0ll6uOUr7wvTGutj6+Htx4NM3G96iFiOqQ6m+7wY4ArXp
0lgu1Vn5jQxb84kBES18eHZTYw27UuuCluA4Fgx8VCQtR+9BZHsI3+Ud0uOxM+bpGMO/5GabZ+jn
pX8M+uQas2E/iMXway2HoQrZZsvKnFeCYKQNIW1YTpfKxtdzWAUFru9x5j+xkgib+gIabenZnofM
ZtqPmIhQiJOpkofzNbKcaNwZPlnYgDDXSOrc04OQ5ZgpaXV1x56jzumr6UPw1nTgDJh8jIiJY9hv
S9JCN/XOvo2zDx+Bsr7w8CyTMWxvy/TdirxnOky1M8cXbNLVJeckvzTYrk5JizSlKfTiQs/F2tg0
VFeZX56rCFwe2RX6btHRncvuKYlbk9YKklM34lK1rbqlR2SO0Ra/gY+9Is34ypH/HZ1K85Y9fvXV
bDoL/YOrGEBeguDfq+2/1QQ+hbA1eZVtCHqqnt1r2o386hkf207P7fxUNqX/rfMWsDRxmy5bpNAi
UsZ0LX3fIoDcDD6wKF9ABq771EJr6ng73TDadT7iVVVJAXg3bnxckt4bymAtucUQDuewufp28xLq
ojsi2QI4nNjo5ZanObfoi0mLzKUC0svbNIzuYXnHstxGUx0hRoN/YFY2fUlLvnK7QW3XtFrBzKlx
d96mMAv3QGiud4mXO76lWTS8qc1QRHt43dM2PCZQeQZQFydolhuL7dHS2eIsSb1fnlv8mRq/2anv
o0vTYt/Dy6K1KaMDiMVuLxu+AhN5SxOgTFbfYmTUDGGW5tQkP42hpY5fflwogSFaZdRfOBuJh7eL
8mjquD0QPKTnx5dFRkB+hAgLCD0YnsYhOYaJFxyEClYjz7TfTkAhVs64zK7nCrkzJt+TetT4LWNB
Bo6m2Q8rvdE0fVUnWXUsWuuoyhV1KJcxXZjFH3a3nNl+7O/Mvn0tkJjh3M9pgFae8xJngbUSWdfu
c4RfAXMZGH/5dHB1poiqXLFTHzcmI42UYnCtmJ5Gb9iMVKedm7oSbRkh10blJBgmgVSWrvNH4lLE
0gZOSzBBXGqEwQm8oz2EYMKme1AaH9NYy6teEgrqTcTKhBZB4m04Eb0Z9nsFvPIK1/ip0wd9JgCi
IsHMjZ5gCp/HukqOXWeirnIJ0MLSi4LRM2H/REF8b23qSmYU6Ldx183JnowixK/ZTR1UAuAiWWhJ
s/DN+Cs1DLQERMDvsH5Oz1VKLJNahB8Lqg64fG2k6EXUejoC69PMAVndUE+P83kQfkbkq4/n2xwg
mC91CnDCP1qLY0prdOviLwcEiPnZ7bX+NpDxtVNLw4PDVjoIy1CbWLcpi/l1CrghlVnYN/Valk3m
IQkZWnrVTWEPSDQgmls91Ericg1nrzd18mzUgniUGMsSzHzn7tsukIJY5Mdajs49CBAHsMbdIiZs
RO5W6d5IM/M5xDqFn9a3PsKpI6Q3/F5xcbz2gCQyQsmf0hSpv2Des+0kcI6ELutmRsa3M6bkx2gX
3UHloiTMpffw5yf/E01Y+KrnQ0wKcYH8kHAASGPhqsuAA69CLTIvgAKd0zSgMVkoDe5AixLxAMxr
qfkX9ZoPZPAyytTaF5F4U+VbRFoCm3EKa0AFe8kyQvTR9Ky+tjpO0aI7tAXZ1hf1MUua4NmxLPcZ
u97CSo0883vm6eQfLyVMCKJHDyThYLSorjpl5ZMta8TZdj9EWwGlGgs4A4o+p1X+nxdrOjwmBPoE
AIhaucTySq2R7S0wdrwYltbcIdU7GxEhzWIkiHQlLcLNo/KeEDCNgWecXOdNLUHq0MWOvx4rBmDx
RITLGmLCoXVM91hrRnRNmppmnEsjxc1qpCN4Nt9q8YWjp93286LOWPLkIPrplz5J1iKmxoYYm6ys
GaizWIxRB/XfqD8BgpwhZzx2JrasVQUdjxttFRyNmNHbWJJd52v6qw6W+mTG0r65rfEnihkh7Ad7
iWVii3FDQ4xDf7woPhulDThGL2h2ojXvgzEGO3tCUK+S+OA0dQe2Go63GTKpMz8s7AN9oRdVfMQC
K1Uv+nkbVeIY4ov7mRQaUGx3yF8yGh5P80Tak76kpyPPZSqxLF/tMNRPIdogPH9Vh2wJPs88IeTx
/BDwfJJWm4wCiNZTlb53I87hqizcmynQmpmjn3Of7BxgJ/BYvGADkzaC2SI+4wVl2DJaOGATvSIE
jp/V8mCX0Zf68qKa1m8b2eEThah/05LvdVIw+HQohtu0PTGVfwdmww4irG7C1Oybaf6NZ0AqC8t0
oiUvUpWOubzh3EyNUwUwBEQgfThnyOly9e+KsudK4zSZQ4qHK65PuR68WcunDdx3XXLaOnFo3Jy5
/AzZbZ4d3U+frAjlLicHxJzlvqYORUs4U9vI+JHlRoz8C/Fm3c6uiOiA6fNkFsbNlThpH9/PWCOQ
zpz6JSmhPQkjgvWqdaQ9xQDxzBbtaO6SykYq+oqqPH0vOhxDQzXPxCj277UTyDdwyvx1fVybAzaC
nGAl3CTaSxh9RctbJXw0O0ayPOGA0J/tOdU2RmQQ2T1TmloZXKUH8bbAWWWEl6JvJOMO4b2HyfCC
gmW+R1JsstCPf7FodIX+qjbBxGd6dHkyfS1KNIqojaafjm6kNObi/AQ8fE2GQLJx7SF9D23CK4t3
qlvjh4WBCpMKkzKt3vtOIujle/V5dOpvuuUXzzPgxT2OsA+ryj6s2N90CzFSQ4C5knKGfh0yU2+W
elLdaL3K4O5pNS/xsrapBQ43BlR7uglrEleMS0jU/H4cRprempluMkphkJ7ZE/El+8bgKnAT8orR
kB+55YkBo0j/c0aHsDcNQ17Bu6L0CwqMRzzLuzo6WlhvUxgEz55saZUJ9zb6rcstLsDCXwT6ZxbZ
uD+G7NxQ9762b306ktWVVfnNLeU6aSHVmK9jFxag/6ri0vcsweofNpkL13VZFjMnAuhg8lVU0aw/
B5WLgNDr0ehBftiEpvZD03uoJeH3SDf4wg18ORk4HnKw4uDglIFxiDwn57eNArheHIycqVw+pWEJ
WsBFtR8kr1kuxB31jHNvigys0wg2Il/uXyhaj4FHUiqMna+iiuNvnp94t1KSbrs8k8awVHWUaNwE
me1F4h085zIsFz/Us9wrLWigXgPynj8UBlkrVUmvzbdz3C+IjkLSqP/fSqtjhMeoPB5Usqhfz58d
aK/U+pNG3b3oUB2N5Ze98K+pO2DoMEw59zP0GrauWMMwc+/LCbAxfTr6+FTN0YSNTOXezYyDyDI/
VOTbIC3s5Eb0bfcUiki7+1ytqt5pw/qnP/nWvQGMsfWZsW3V09TMG7inTPkAOvm72M8+Ut27VVk1
XbguxNs4+59ySupLl5TRdoI8vXNqjy8PJ8VpQi28t1vCQII+tI6in96QlGRMrdkZ4X1dMEIxA/Aw
PTfx2GydMMcuM/fFru6/1WNansEXnODJ1LtkaQdN4oslgXtPiuMpC7X0OUZf0Y9a/1wb/l6A4N9z
92boJ2i+izh6C6TIXpLU+i6GMkDJ64YHXXOnDy9i7uQxdQ7MqV6LpR0Z2K15pkcGblXr97a0zNUc
TKjhxMQ/kvvaJFLE2KPTj3bD0KdEPTZ/eMPeCwbKbFdFSbGNBZJXtYCHrql/MqF14VI70KHpCiMF
1kF3p2ZWHVicaTJOWXKesQntLNmiVm7KJWjKLJ5M+m/7zNQK+tNNg1oE1SxA4PjIYlgBisjiI6XQ
SMvgKgXhyNLHltqh2HHq2PpAb4wbdSkUey8God+gA2bs8qco+33atP1tTjKAxh3zFLZV7rrW0upg
DpLJTmo9d1F0smZqbHVeGA5YYhW0COR2W8+CSDna2Qido3sY/ZGONHeFHuQ7kw8P/x54GgjV8Toz
xd+mmIpTOef1fl7y6Mx8erdbK33JwcQ8GdB5wO/YpzEkziGnAWyHJreHAJxkF2SoWyz7xSrdBD0U
dLvYsn9RWNRnAn6as3qkObJn0KCbazfitJEpxkZ/sZUjusUPrV/5t7PBro8I13IdlfP8bLdnW/uA
srf15tK8qELYcXsseHRozWXTZi3bUW9MJCRg+kG6m8/fGpPy7LF02IIPNYQ+x+wk/PDoIqzy0GSW
lul/VMPSaap9h7+XfnLFvLElXWSgwmkHhC6Bw1fSCG03jHAh6mGWmzIGBDRKjRS81Gq8IxaeLvWr
D6Ct1hE+181qgZsr8PewQMIzw6xRtY8eKWm4PD0kRM8DIPVtr2fBOhcNaJqiI9i3jbr1wL6meRrM
JSV2ae1YhVs8zZ2QKCkHedK6XLLdZrJIZxSlMMvumCT9lmvkTzf5X4oEbzVAxjKdQnJ2iQwN3gvP
houvu3JXY0OLQX1vdbLngQyO0QmhyX8OJF3ETFXCzzwn3s6E9nbL8avgRegT2JHUB3FGDztnYLQR
FSpbVRuziaHfUILCh0W/TwZcjL7RwESTPXe4Nr3HkQM6GMS+ut+OWf0bqX5PFI6BRrqxg10XQngX
dYe2uoZdIDsTGh55vN1m0Ipo4zOMWpu5VV9T0CAMMkjA9vwzAlTuc2YpZbP1CpQLJKA1VDAs2HVT
9PuwG8+tJs6MECi7rf4eVu5bjWgcPp537vFfRhu2xwI5p7O3q6/EdoFk+gWeUFZNAzk8eVJjxl5W
dwQcgt4cQXq8RMPInK7uX6j9PlTPwMF3u7eH/tVDDDTw7d6s0hvuiantZrI/3inim02bDuxZfZLM
1QGjrAd50MFy61k7O5XGm6A7dbSX8q3Oi71j+8W2mjFvGGb8SuxLdahaXKjYlNrHNcDZw9quW85a
/UQrIVTdm8w/j3aBORbf07injh7zEbDvTFwTyya4Wmd4z6voVjLYPZpFAguSMm8bSJ1JRhnjLZyL
U+qmv3p3AVxW2TLJ7IJDLBqgWWZ9l20b38Ia89OyBS3JXN63dBhW2lDDpvWwA1eaxhTVYSMeaGF8
pN9gvBitzmtlffEdbMyw5taq0OsLrz04UP7rsRaveHtRbMbWauzyJb6o+fRz8gNq7BdNT+K1BFzB
ALUcLo3l0R5ybbGH1sm4Iau3zEaCn0AsPyMqH8NgROKHxQebzT8pt9rVNM/WcYpH6zmU1s1u4+aY
GNLbVjY7AxhviHOXcneuujOtYutbFWjOs0xfUBx3K1JktVs606+pNYS4RomVJy9JrjG7UXt2SFL3
HPGtVSlhfpq/GpmZbCK3j78nLptsgIHe0Wtx+k4gQCO3LNaPZlKUoQUXHs0qs9ZITSRJeq+nMjz4
PvPsqO8WFweujHkwvhiuZm+GphWXLhTeLqzy4UDO3rZN5hT+TJTfgOIgFYlxTbcGrmmb+2qAas8z
ip9mnsX3x/+JEG+rFz4cVPi+pwjWxJX6O/m2oBLNIr+oStlIUnCRY55s+nQTj4gXNB0rp9rdFHnd
bjVL95je0Mt0Yw01HtuyjXradPY16ZLfTgao03M159LOTfuClPKvf6g2Wt8WVNhp+24q8jeEIuwN
9gdgaVAIywNQ0AROzOc2sbSLUVj+jDyCsVAbOZDn2DGGn+6yJ1eXQ5hVKfyFpTFnFTk2i8R3v+WZ
/hM7rPMb/QuUKOG9uVMjnpBNTuRQ0spWhxoMNkxJd1g98uM6MLgfc65H6xlkxT1Lx0MXUp2JYPiu
zk4jSpgy5WRvqzU7aZua0nYqH0/hjtKnLMFjE34Owx7DDp/OmyWDrd1hUk+84YOfKQlSr+n3s14e
o1j+IpuiXRN2YTxFy96cgED/SuHfroQvih28zbl5tu2YPTXpCH4eXWr2pNfKiumgOeNvWZrihDQ0
ek38ciBOB4atpt3jLqq/YIfdtX6ovyYeDES8r5sYwElehlA+QnzmmtM++c5M12KcV5ZorW8MbtHL
OTqvae0IuGnYGB37MiRZql0hWnZ+M777tTfMxsmw6U+oR3yEpLbE+WfFKkAHBEXIv5nxkOQlFiwI
QHolxs0kMiz/NbkYUajQftFtElrBqAWkfJ2gxMoTHLJLC0513+SIKmfV2POI7YXo8RI2BEzTxtlr
YF5PU6vnYO4FzeeJznmh2a+ELGbbGjsqIletouE13FV6XikqMtcQle/lVGKxJNMsIKDdOtnBmO0n
7AKQ1JnNOmzf1aVZlnW+aFV8fHSiP8OMgkfGLXg4l5DBDcc5NZaJdU03yHP837NLDUoIr7zWpReD
iiwCFic75TSHNb7GBxZv4rIkVzuW45/BYeVRu2dqRW/F3qradYmRP+lYfDaR/wpQy/qK3xAsid8e
ZqmYFANhSmfnJcJ+deB7nMyyhRu97IihEBdPqMh9PG6YubFrIFVVMzhwTAdDln+wftZvum6smSV5
L+oZt5sZaANwPPV0bmjrAbDSt4jgeuDbNH+AETUvWEfEXji0pUMhe7J3bMOBCNNZAKkI+/6/e5t6
xIwdO4BaEEcd8tfSmVI9KirK9twN5eMl9XqCiGrddj15DI7mnv4dnKREId9UH5TVEb8wz9Qfdvov
Mf9QhYueh+DRfU3iFLKDo9qh4o+OTzVKULVVBYmHR5Y6fWNCYT7nASG0SZ/kr2XR04znRLAPhL31
azXy+neIk2aTRoD/hU69BoV31elm/L2sQB40Oqb0pDXt69iYAv9C/IXXz9hTa4OKsqxd0HpEjGsY
DNmZLN810OYItkdkbiNHvybgHD/0wWsOABQ3yLUndNMetKt2rG8yGttrH9/+vaJengesUsXIjZHO
fr+xYuZotcGWg4kIomZL2Htn6PQnu/TtvY82a5OIFkSEiyDAwsezgfMD5bGQEOW6gdho44VZasN7
odyul0e1W2VX5zXJbfdC8Do2vsLc5BiPUbygPKZJZl8iDbiNdJz5Z+FQH4eiCY6WRjqXujUohQR5
Mwm3hDSr6N+4bbU32Hnv/ditX3BI509jFsoNpxoiFhm2uzn16It0IXVDFIBVWk7ruojsjRM51hNd
QvHa2JwzlR1++t/UpWITRWI8sZKH6NT7iNTorHjxRLkuBER0dcdsPSa8hQtejpgRfJmDvGgD0dSG
VlTv6QLwoA82NnQCbGGJ11LQzQPSA+TL0QWD+GIsGR/23tlMSLZnK+Sd/z2NS+ixxAUYa9hLhOqo
S7wlq+aguvkVv/URhtQzKLP63MixPCPynwe5I/WSd0U8DM2TgS89ilKDfmrXXNXGzfXH/pdb6JTy
rf88Wh3O8GWx6ZbFp3NQw/ZNyfgscECuVg5eVVG4jDCFvOPhgiDako26PHOqAJxneFJLVaN+xHJI
aQHiZYMzqf5gYnKCeVaP/owWyxO9hXbTFrnkxwKz3eSYIlm1udJ7L8DwLnLsY1777pldxuwE21Zd
WHeYwDSC5IwevA6S7dgAiXXm7pwImj6py3RupmtFacHA0ujZ5jdNJ58LZpe4O/EGwwai7AI0EV3N
IGPLFzVQsNF9/muDp/H8o2h/VDafoAr/1KfyJyql8ZRK0V6CLqANlyAlozlAtlatU0hM7XsY0UoK
+2c5FtmbbuoIIWJI5ez24P4L4xrHurxXKEX8bHrp5JTuCX9i/B2bqNrYdl0Kt5FHI3SqrR825tU2
+49okDhesr68dFny6rjWjAbwLpdBDn3E6ppfEUf7/Mr0AFB4nx6aqaVMKuBek/H9ozURc4mWzCci
VflshVX9cnG815Hp0J0lNXeUyOMts8FpXhbflnZi4YbjG+PBfj01xicKEfQiaqEakQiNiNY9oG4V
6TBV90p9Batxtg+yD/6QBx0/dpgBYTpA7FDlh9xclOIrJDV0IezYl7ntAb8ljBO0ycNExjQ0d5Av
eK2Md/ZchbwV+/U/BRdzs6xZEB3LX+N22z7lNdNzEJzj5bHg54abvIxyLg8mmdOrIC3Sg70wDFTP
usRkTXxgEq/Va+byK08zY8/BEN6T6uBrGYaySJuooSuDhj5LbN06+k7W3SOMTm08qfUzbFMlwZk6
4rgBvf/dCGlKgGOB2OGCdq/M7DMtNAj5Hc2uAJ1ov2Szz3MIzTCL26297JrmJjJP6lGadjPTKvLG
K6Yr5562RWy1+5ZwXtIERGzse6TReVpeg2U+o3os/E2PKbwklAoaaMCs3Eyes6J8VeedCZh9FYZD
t0qX6C82lnuuhIEdFs+CqCPaowSCqkQgYeAVuySe33W3Lp51q8HdU5QlYvIkBUeWMNAwGFtIMLCr
QOlZXOyY6lFp4RcOLH9HcoiDu7S0916uUzX24rmo3PmOJmFbmtMFsjEJ0nZcftT4+58CO0MsH2SA
E9x8IpAPuYY6xI5hQLebrc2/1yKcyK49bdSUIjnoLkusPsOTNwJdnuAYZ5tm1uhwBLUkiI3cRvUH
6qkf0CShJlIKPh9yMesAHo5eHHF0wh5aDh6jpMcj9dSxsh8gFPzdv9eDyEnWctbS3dRiYsexHOyo
7o7U4sHRBih1gvvMLoB0ggsh8uV6EslPAijbZ3VlLc8EgXkn1+oeU6dpUWI5pc+KrwGw1cYogQs/
hxfsUOEeGuRbO4k82gQRguUZd0rco8t3GJSdGdMQHLsELTVEzKwNUIR4YZY1sDeHb1xS5T5kiIr0
kv9xN2Czf1LCQ+LmTcjGrlFtq9yuX0bj2ASxvVY/KkiYPodNggDRDa/uSMQI32c8pd07poDy5OXe
Xu0+XO/Vln1J/B55q21gnYSbhjen7aIzkmd7VZZ2D00okPjXCCwrLYQHTd3BqEmS370EoQzgRsCA
hfG8jEHiEIsK8I7h0NFWP5UG/tcItvlqEtWwh5aZ04HkkBe+cexpp2feeFfLCCCau0TzHMPrvHhV
wOQvtBLIDXERPrm6nhNQ6sVECJmoWUt2Ly1dtfYtTvz4rIrWcAKjIH1jrYKzNR8fTMl5MaFIvZRW
vwuj0gPjfAnN2n9TuVB2ov/tlgu5JSnlENQ9Ym07b/fSsZOdMGPv3rqDnVxmm1J2HMvyYtpaCebC
cH+OZfgB9fmqTmKt9a9IhpLVOFyCKJm+e3luHuSMCXQIXf0H7+od/c7vOvZwuPshAkXOjX+HVDoD
/gubaLWIRnIXT9+nOP2jvkqnKuirpnaz1+PAuWpCT2H+Vd4R9LdY0ziYTsxgcCNuQFAUL3lRLxwi
Ay/l0BGFRl1DZEf1SWxy/qsf3ugOGp+Y5Nk8J05Cj0jOzyKLgNCyHXsmWyXYq2tLt7AOeA1JWOqp
WCp3yGIvU2ACkSERZWUbQ3QdMxI4Vz0pMqeUW3al1e4ugiW+gpDFHTMtfy8PGhATN1aTeOV2SbVv
RnIDyBaaceARvVfE8aHRQ+2P9+XZEr3LoP1ZXhMob1aOLeJXtMz7hHvEiw1Ic8mMXWINSGkIai5A
9VV2FjEN0rb/UuHl4Fr+hGCCVvktiOiNr9N4pCQBbbApnOiLXHnxI8hz7nEgAiBn9LtHfFgjsmvl
GLiXWz5pr+yYH3nJU1wl8GAsHFVGxJo/cGaCM8YQpQ0XM1gkSOEAS5BJzREdXwzUY6Rhk0Uo6bVC
HOXgdsfSr3AvAZbxTd5kJSRBtVX1HpgtIgW8pMxCkkvDdXcVZRAwFrf+sC50+7hwsXgtY8DUNFws
4RGXEwn37KS8Z8x0+kZoSX7vcTF2i95A3VxVX6OEYLQ1wA/x9Wv1YbaHF43Mn+6xm4HoVKVS/xmY
lnZtNOuqGYm/Nb2amRw7s7SY+l9lNuUm/ZA2/zVkYsn80UVxZ30wH1W4CzTibDiCDLngd1jK9xBn
yjGy6BFSgrUvyBDz5eKff5GRlK8ym9FbHAd/I0zMr8G4zCgcbslKxsO+QgmkZ3xwF10bseA1ZJ9N
qP1oeVsfhedP28GBVacSjqmX8YBw97FFsSZZwnkL6HrfHtslu5fTzWPOHCKBmuwVfFJnN4eMZr3I
srZkgrEIFQGCowLGYkteN0JURkiaYfqEja+lz9aqYg1bDV4/ffRtWO4greKNb0dzrW5DJKpKZvn/
e1A3KRcZmR41F62iRat10fBkaLDDVqYX+qfHEg5jKH4Ig+EJ45ubwOgnVXiZxpisuJBkGdWuACCG
aNzCSrI0L9TUDDHoTz8pxe6hMnay4uBrQICNCCwLE8Bk58RxhGbB/t1PXXvMSDhd+YDxSsYx5I3Y
sXgKCooamtbdDe4QVlMGZc+P0xmEQbybE5RNufTEez2gtXP1aNqrTU/Gqr8qOmzaOSkaBWm07zgw
knUUk3icaOTkIMElIYhcLGOpOKoWmJuD2nvJvGVHCsVpk1fSWEuv6Q5sG5yV7+kQs3MfS2f48tgm
8JbI16Pjf0PfEt6iX2pllXVSHmmoIEBEYXIb5ijYpAvZrM9m94h8jYVPQyng9PjRaqXoqjLgznOO
c073adm7jmju+Ei9a0DihoVmqreXJPi2m0m3LZkReABGYChJ6xspCLeI3S78CJdkk2xY8FMu6Dgk
XnSc1NeB0dneFYSUPKTgfdVvNb1on+q50e9y+XWZa2c1+mTmoIl7NqtN5eE8xZ5xEm2VnImSPgBs
DfbCsL7aOaqw5I14u+kA9Gc9Yo9296LkVsZGTdhEhCmWpByrLLyznLr0EsStzh48KX/GJGakXk4W
aTT8VL/mYuS/kqDzlLTVtH58t4xD7HJGZh31tIKX/m47sff2StIqgtj77rd29l3q+d61yYuqgk7f
PD6hh/rb9lPwY56GUdHukPlp9KJGpcsx83qthknmMlFSj/7rqd/yzgks/QkgEtSPJyS2CtPKt2qG
l0bkJ7k23ap/CmltCckla/IQ9kN1Gdk2kudnVsA7PI3TgO9UiyNxNR1inZeC30mII+v9CatLHpTb
DOjGRhi4r93lUMruo6kq7OEW4db4FfIjQ5o1bUR8Avg4HiXaf92QxxJQxbZr9frJNdJu1+exODw+
kcddYmyoJZbPkVrhpRN1esKLftG0MXkLp/gO7Hr6GIbyK2Ma7Ef9a7GMJKohWNy5hM3YWPCUPAis
unsLZvzLkGpIC14kQ6EdhBhJ0x9K4PHP/cEUO9lVxLHlsqsf1eK8OLQGy0E4ZN2UpFhHfgK/BxPO
4KfdupyFjdb4rjbA0q/2roCdAXvimoC5v9qt8Nd54bJrgHVqBlKeyd8jFjkuC+JoADY0NhYVVfYZ
Fom1AO8BRilvjGZiSC69+tNMqgIMasdkzvabTTEnM8VY53J6aR7KivowzGm26wUOLtcDQ5yayIyX
AZTpIDB1LKpXWVgarjcgOqCJCQcr7DuU5PZ56ugNNNRuORFxMskwCusJkN3FR/No1ZehtxV6T/1G
aN95Eg2ZEeUvrQyye2Dr4jwsbPKBee5/emdxzRCoK2cQKFVMBC5r11pptO0scHesS9ZhHPnaZjcX
r9g6/E2WWsPTWvNGMpxHkX1JsrFr0KVt0ejPFo5ykHIhHTOtrtqN6kvCLtgG3JUYViP6XqnGZD9f
PNQByYUuI6qpykenP6Rs3xflJ4O4NZ3ybd5z/zWq8l5UlnmpnPQHsTblD+ZoKHoc1H9Ng340SSle
Xa+9s/3Vf/rzBa37ItsCfKvuo47smjuLXJIOX0WAbzfMu/IjGxuuaiP390luBKfHyoVg8XuczDdH
o/Si3QFWytRObQdTGvgByrQx240Ums7RGsgOYZ+qbDx9jxlnnMxs3Ses4E+NxYTdLnSTyFQ8Awxu
/7pad/FFO72QOEqo3xR9i4bJOKJvTy65tvg+jBrU5tJir3rHZn8x/rDzEf+5X9CGy9Atr2aI5ujT
BMhsJ2m2A5aotbNc1JozTruZ7gqmaZ4mTXYGjIwLHTzNecQwv7aZVTJYZhrpgNq86QEEASK7+ZnL
zqNb7qnf3XomFtX1YNxUBGV2c/zFjBKAyP+9BKrpNMDXROVWZ+SDBAP9q4rIVHK3Do/9RwRJSPZM
gVMXyrKaKcgZDQKTttymtV72PoI4BsANBJIczB7Gv1KrvXMTxX99Fvi3OSBTrQZHXKB2fyuS9EjJ
EB7V1S+HhRrSEylg1O5bg7b4+LhAEPWgtGfbBQbwOBep+6YaIjApCGaLX4eItdIg2YVIu4buudBh
4I/xsJtbO75prh5cH1Pr0ZZirywSMzUfEEPbJohHZy6Z6+GTo9Xy0R7wlh7BfzUK2Ia8PPqVkeV6
B2QIV3seghd14O+7u4oQKDDDA/Y0NVfrOe9XytLHtROvMsA3Rz/7qwbJTc/tucYeXvWcL0PeHoHA
M10ah3pbLctnEhuvkV4ke0/KHO5oM4EnnQ6q3LDxJMDZRYkZSGJycp91IGebnVJFgZcb6sctWbX0
1YEzrSI/mqJQlRuClDMuSiZtj872qA23PoTahSVZDIsRQUeljkN/3Crb3bpn68f4pfskHPpdJ/F5
tpP+nI5ZQ/7osIOsuHpIf5ycO3GPR38qCcGEYvDOlA6v0zI7xKtmASQrmOwsE59wdttVo+P5wgX2
PY+c/jJUyG61gtRhu9EoQQBrAxwYpxHZeBxt9eU7U4cmodaklw4ZZznfA82Kb8BpIzphTK0ARDF2
Ciy5Spedp9Fr5VkLDixR7hEjqHtUj9TBN8b/PDV8DSb58qfqtbIg0NctG3+T11GK5R2G9fHRq3J7
0L62npOStVxYyMgwd+d4monndI6yjE5zaeP3GJh3yhbBjjW5xq4xPAk5G4XVYwYkshRpvWtA2ZH6
F97DxyZBS9PqOU/bs1rbUneDGI7kFJNk1Lyl/OsD6INxgm758bCVbCpaWDObPtL2ogMk9O8AnYYN
uo41xcr6ituLiz+Rnchoef/D1Zstt41sXbdPhAj0zS17iqR6WZZuELblSvR9//T/yIT3pxPnohgk
7aqSSCBz5VpzjvkJj5/lQBjxJwKT/tx2GdG+oWPs4OpM5bHwzo75GpjD/JvVMREJOwEdOY5cBilx
gZ4eSq9Lbh7JJDuK1/m3Ne7cdvol2FpPSlHxPdZaPKQhcYDcP+wAN+sB9zVareG9JVJjQbf23FJ2
vjRRTsBsEpzW+tMlZwjT/ECeuNTEWmX7Ugr29FR68nIADOsBg6AjXAdSRBsIT9vXPdyN0eyfGnPE
H6dzoglKFLEhzcLNMljJsQJmr0ayg8030qekdi1lQmuWnvV+MU1xiW3MW+rZJF/OtFNPUWCd1Pt4
/0PiOtn8ySi3jCNKqZEmCPSXqjTbqyrhy5wetlu0u7W2TcqlJlQHYzz/hocHL/ifJVi2t438rOXD
vvLzFCkn/TQl6i5sBg7Jgr2Pb4faHTorGBI0zknpfq53RxZgJyUnQd1c6jZLbIsM5yxmVMJHfqJI
p7lNJ2dbpKN1pUK+5bHbMCWd6MSR4+fc3OSngYQD8zbaYQEP1gcQ/X0GM0FBZqEznOO5+Yu5YT4o
ky1WB8AOsngYrDLZqvl7FTvBQ0yeB8NsM93qlfMCYT7GUYvWVMWWdNB2ruTM39Pj6gXAG7DbiFO1
k86xeZ8OyINMcsAx7XEGoVtEjhy4JtWzc/3sN3ar6mwzBzkS78QMVU1aWo/gQiucNlM2zj9Zk98D
n4lmpi1kwWWk2OhD7u4WL+K3NqQ6at0H0E+/qFJTbTt4Qym6KUhci+RdNWFU88ZwdgbCNZqRsTos
dLcxmqcqNn9gJE/P7VKb53HCsCZEWzyolgxCsZrqfb5Z4OQ+LRuVlVb40cvAFPGQNM4AAkFqO/IJ
o6vXDq95ABg+sDkFDm39KByiKvlu2lvoRyTkpDUMpdQr9yiC2q2jDSUR5oA5CYRFoIflBKpe70/z
z4R8TvnNbFieGRX2PsGZbUS4pzGc22yYP4UZ/QmSIL9aRbq2jb87w0430FRzw5ooVjxbHLgX2N+v
CMNO9TRENxhWyP6Z4G6bqajegXgCrsT1c5w8SL04olB16TY+EPhMfruQpp4m7PelfxZaXT2m9gQf
u8CTHzTdgtoHv9W/4y+NgIOmG8NxcdDAUX0wGfSbTZEn3WuRmzsjMao7fB75Y5lxPF9ruDlf+BIZ
bRZWUB/d2a52YZv+Kgm8hQOo5Y+2a/GtxR2Foq+RL9xSjXugBZ4deBIUJLQq1I1kJ2W9m6yCmDQM
EK9d3hKQzmAGjActDFGPX7UFDkL1Aivd/VknnIJQCCzFAd3gVoNecG0NZLzC7IeD46L0UC/LzrAR
QyWbLqa0V0PZJSu9J5lHr87h6HwwS5rGvdrnlxSOM0NTdAuc3A2CIjKpk+2ifNqx6kIcQzpCeMRw
6OoekkPtkEjdiuRqSz1fbrf9yVgY6e0MsVOiurF2evwCpXVt5wlhgOyzx2ZFFFDxqQVaearlqgNj
0LspIXAklyOth4GIv/OXej+4whtqYNyiG3SxDEjXP2eBbFv4zp2Vo0xSHyhJYi0e5eZkI8f5V2HP
4sUUoLGjDD9nHc3abY47hEgdaaE3z5s8uEwtJwd4+/uKZLWrmp+rcXpdzt3W46wBZtNHqOYDnUbK
OJzNysaA6GQOmC4DJJf80dV4UK2kqde+64X36kZxe9XzPmK4UWI0D6buULru9FzOekWumKg+Jsf6
92x9b7KjQ2SaDqDdZb4UFFVeEuAwQzDCROmTm17sgF56l3FCPCN08XMt7KayaGX227SL2CquZCEM
+zhi/tDKsYRPRssxYbHbTpA/6bb5Cz2VILe2qmPhD2KhqIkEKrzwnZyo7G1Ak+/Zuf8T1woAFgcM
8ti01s0h9W9j1Ll4kXJoaHLVL3g+0QNjEv2HwDeMFtJE4jjVr36a4FGvgMLQYLx0AWM6QNmbsCTc
K5BAgiFqwju+v6NGk/6m0YQAjNGBaKkQLf7fQxX7/14K9DkHJA/mTqevTIgakUiDBwNPbShGH057
GobFNsB+tq9TSFn4zRfv5Am0ksow4wPiZBHwwO027jN+2SbXX9TcIhGY7lGP7HoDMqzMTLy1Ze/p
O3rcMozcxuhl9dHLYopgs5riWxMN5TTTXEssALW5/4Lwd6TrGlNQ5QG2xrHx+hvU8slLrKOWkbqW
FYMcBcDwO9Z4hLazFJqNdRCs3I6yaV4w3BO2VtUcsiVzgLNH+pxPiI2QOATLCJaT1pZ6aKV5eDZd
7ALSjUu/tsaN24n92hqihr0Da04hPCUOjhULma166TvtfPphxSg1lVwdSdqmtkF1rGcJLxqbo8+x
lW9pLC91X3wGtXtTW/AwBL8RjzvnjmMR1s70wOeKrnCKRtQGxBypwkjVQ+qZl7Ovj5M/bKy223Tm
h09n/zOglbWftd4593pOnksMWpDElebATUOvJwDCtuBzRLAL8WQe39WGqy5kL/LyPRky8SYlRJKZ
pmn/qnwOpcnyNFrmhdNG/lrNi3d1vPyP23TRjZl4tK99B2ak1Q0AoLMtoyNBSOTAolRKlE1IGG2D
QsphkCzv86Jqf2uaT8tKvmr8GkV8lvSHHpQndv6Qg4t0j7OW7cvKOSvlA/OS+IdFs2orNLjdrY+u
khPEZSEhZu0MZbzCbmvC8jutsBA6gC7ZHaT5+A1JLLLtmrq+f9/1f1WPUD2UjrglJK6hKazyc6nH
1SUZlgZExvBLFY2Ba7WXanT+hNyE27UEZf1lSI0zZUsgs3tP+39PMqL0kYoSbAU3mHr2/WBiFycZ
CWuTVszWYwc9bEsmoH+IpTC4NRjY48CdaHb9r6x0ls58sxZOwdN/Y1jMTxrcmFPs66QutcW7Pgyw
QzkfXy0HAMySG+Wli723sRnMuywnuj00Od0g/f3AdMQpUze+ooiOeNwyprAIIjt7RMc/C6LdNBc6
J/ZtUjjqmBYcEIaNSBe+EDltETotWOXacT0Qa0wL9OdhLstHP7C36lVOp+kaGmZ1UuuOW9AGt2uA
SviS7/nAj0tdmWfVhJqs5h8tQL3s79Zrw0DjpuyiNQELu26mAzXN3Mr7IeiznfAdjKNxVJPBrFUf
hDvYu4Cd8TzkRBKLAPPOus+ghv/xfdYn4qesN7Fdfw1IzY6NhSEtN8XfWjpb1UOUTPqdGkBitUea
BEEzabS3KRuiQ28Cg+2caT8arf+kIwqmK1Jl/4TLpa5ttMANPio7ptUTV+HH6Olno2zB4bXxtYEW
/9ZPv9bpnY4IoVzc7r8W+Lge0LbWqkq7EcmDXNmY3Yc2/qEKOUjj0ckjk2lTj26AYz89NTaC1ZrW
FQwLWG55vlWdO1ZPGlQyVJszejCyNvc6SYJFLkApJOxieZ/t9RENpSSYOPKUoUgqywQ3cLHBHnQp
WkNhp0gS1N1W+3vbCD7idKzg9I7Gfpqa6TiiPbuJMA9uRE0zqQT35NVmjeGmEZcMIQiHcvQowszH
s3JrsGiScWLReLAoQYIx/9mMlfXm1dVZE6b7HnveVYSW84Wd+Vq0PblMprcbRNLspvwd6vTOxkd2
0+XPFHkgVpzUZ+gkX6b6IDVPOzWUDLoOKR/2yquvLR3ciWw+0393ard8aywmfO3YP5okkuEbc/21
KdOlqI5ig64aslUoOv+bT6vuuBpS0RPeR5F+JparAiVugBHQguq4niFckystJl39VJumhfpN2rI5
8myUyZV4C5PkFT7ZPEIY/28wQdsC/1xaPA520Owjh6zN9ZIvy+WIchSOjxShxY5V3LsNc+k5IGZR
tn/Zg/l1S0xLY/MAQRCUDnFw95ledSdPKorzi7A8+MpSWOymGjtojFEmlOoQh2x5UktmOtrZ6Jt7
YKSUnI2J/naomd8sFgTWKAByR8JSPXAchm4wASi2zca9Gk13Z9B+Oim58rd6Oa11+jK+HbNJWong
sw793frRaOOIyNpLyJSPxv4SVJ1xWMsgdwaTwlQqO5WODEia5gIXXdBpL5Qy7fb/M8slOZs0Ppos
6IrFxZwM+0E91M6M4tuA2a5eDni7ctetrrMikVDlkaeReO/hUmF37hCPngr7sdJN+/jdkFDPKixy
G2NGU6Y6vWpmoHMCqif+f0qOOXG22a8Vn+bqyfb772UprIvQy8/qWolSfvTWIAKmAaPThsi+bStN
X2vN3XUxNWbLJg/tjua4TifuXT1Lu6HBU0iA0SgN4bNuoHT0LOtRPVgDqNasCEPnZ2xkYqdlbsb0
sHpHDQzqxjaS6DrEXXQdU/u/DCSWseszvbno+Bq2AfXWExmW1qsae/g1+hyWkkvtZ+WhdArzknQy
ooF+HK0S892Jou4tTWOOLFNsvqbt9NpLDSJtqGGfipFjDCH00dbXgPGVragvfh0F/jZPfQjkPsJb
oxLP0g9+z/gvf02K56IFvV6Y4fBztFCKzpC31mfqPTq1w2aU763P9HQ3GuCLYbsmpMde1ykqolai
NumQcYhOQo4h5kDwfRzemsGxN+SWkWGuif7aTv5rC+nn3JmRAWn8f05b9cwhqJWyErWgSfqSiPrh
pSUc9dGJ6/WVaxX1lpPSPCNzYa9D/JGCJ1Wdw6bFNj6bSHDUEajuuG8YoYQ7dZ3ac0nZKf/OtTSm
QsuQqWv3QVKDw+xQCCEc/6t3XvGjRVXNGamfmYbOf42ihrslLeR9CJOjW6js6wHjIzyPhFbQUu2q
dHlfAvTsCOSqZz1CHhElxJR6dDuYuqKUZiosDs2Eus2zBPMzuUR4rfXZqcuDXR9c3AKpeBN3osWJ
QNXWkEJgtQwElQQwEQiW1D7eWnZxV4Duh8y7lPkJ4x1WWrZgG0DO2bJz11uxKFi+YKNY5s9udCpm
55LODYmSvzhTzrAknUx/su7Wj0X0TAqogOdDXsMmNLraPCzCrv1N4tjOfVP9wQ8UM4lp48dKPmsD
giXcfOMIwzyoEc4MJGYjdXBXywitXZcguPivbgbkj05NfKo82KJ3JIxGSaWMBdZ14g3HLCc/to1B
8n9T5Rpt8vBb4DQkb5OphzgPMme4mZP0UiBbpXHc81O1y2/mrnSUmmj6mRKNEE3JeV0BVjKDiYOc
onboiJ2G9RX3ADCZ8r2xhc27suq0+2EynGPq+Xu2ScnbQimrHvIEv0gLx/1sNz/bkhOfLZtdvnDJ
D1ZHROocTiZRRQh3OX9KDl9DJOE2m/18Z/7fpCFKo3K7pJF3rGoTY2zt2JC764nJTf8WWcaHlnjT
ozu6X6xhG/54euFYyHAuIhSmJbpFaGJ60cVi3xFO8VzRt7gM3vCkhrG1zJNSz9L6yGwAZxR288HX
EflF2kXNquPZibYJaUVrN4Mc1lOZjA48FGBMY9FScIwLPPW0hhrGzFiqs0yr727qVUC2INpoqWLC
9Gltx6AoYIN5lK/yxFd0PuEVYj4wl30cZ6/6iG3hkp1EcJJjs04qzbMwBphIxMyleUp6iRq2+F4Q
XE3LvwKDKT9d3SabR4Cerm0T3Dr9zbOQcExXb95NFxv1SllMtE/VuWvp6YO10raq0DZnJ3kse/oN
Y39f9FH7VZntvc6A7afhI9D1k62aVFZ6Wp1qpnrss/SDp8SYdqFU6ydebG+MwrrVlqA1Y9tJBYjW
bB+s3D9NvsORTyRfq/IEDBfMgaS9W+X2Qf2nJ33zfmrOsaZF12/WGlic8cotFByDZXqhzm2J5iNU
vXRKhkutgc/OFILiFFLNbHjkjfPW9/upeZ3joD7QLJr2jknErUbbfOcjofyqOj09M+EdT0aSvZdi
cZ9jkob2Zp8h/aJ+CLndKG1bM/Q/6LnC3R1i/wMfL/KvhvJ0Tl7adFyORgdc12S4DWTGP5cLigMj
0S8M80HN91P3rDrBCRww5k/bmPnObfFBCcQexa/m8iVUGbWhZ0h4vDf9KCLINxKJ0hvVwDwXDigG
B4H7rFteBr7kx8hw94Q2LC9RyFuVFAGJBfM5YKCG7baJr4L1/PT/ezZOpAiMlSSNdZHOuBFPVY8Z
/ZJEhBVnLo22Vh+8qyzR29rt/2Pae6SVSAocVsODPXl4KkH5vesm0psaD8SfMfAPVhJrn16RzBBx
uJqDmX5yX3KomnvALK7h2ncjVqYNSqf6oXd0Z1uPJenraqy86DZGRKnU6Qw6QFGYOifVMogm77VC
vbcdzKY/L4473jxAcmPn/7YK+nrcd7YIwl0KM/sSNXBoKw0HXh2isNfzHyQt/GxH794fpj/q/NCX
5FvnxSzlhBS9iCwkg7thuMrtd5/N8Mj/b9nqXS4u0irqrW+QjNElYfXSNkO7TTT06xpydTX4wx+R
n0fvt4OtlsgS074TNV1gzywc4J+uBW4GFIUaXubs8gxcLhjIn30KrlWSAiXLQbPdDUctgjlVBZW+
E+NYf9jULAwl3nQ/ay5qyUSjlBCr5g/76FfgoeNWTfwUhMq+ihDD4jNiVmJrN8Lgw3Q70xw4DElX
7ywE/M+GbXXo1kvjrZh7pOJIj+HHVcIkPTyZ7Ae7oWldDE66SccM0wH9ZwwaNLGa7IVLwjnjDW4f
5x0JMwHwBnDWGW5/5qXBEVj4ym0UAq4Cd+rPZk4tTNox1iS2VWR2w4/RWqxHv7egaZQp9h3+nbXq
JWWOlEJ+NfWy9+vhDsnZRbPjECO8+6GWT9W2sGRKUl0fFyDfGPCgYIU15wTLNqtDR+TgxrbdczpX
BFEYAT1A2f5TBa3jcTrsaSapeVluGF9TUDqHPvTvlYI4LuefGD28pyjGmyvhCsPccf6I5nU+704t
Ipu8e+tTIfvbsbF+9kNj/CtC4wG+scin9/KqrgtA6g+V7xU7D1v2q6k1z5EY/qaJIyGS1GIUQx2Y
h/wPreB++lzyESTwf/kYHjq391jLy/smIiGIDs8maFNwDL1RQ4KXi2ofuC+jWT45qg6DsECMUiRX
fdgvcRHeM52N8RRYGGViLz1mtnbyXxYv1QCzT+3XVI9YWjqDmW2ZWinIKO3NGfrXODPDs9/1wMCc
BGa2qjPslDM1Z43wwokM/15i3NSD0bchXeCM8NBULF8V/72bnXnjOerF19zPDgl2HL8tMed/QJ87
TU7cQcwExcCRAYxUIED28+LUWOZfxEz9/ff76iXm3rdCS4GJSOmUerDT5cdc2tr6Vuh21rbqyKcS
Y5GRaF1kB1t0dMlHzYmPwABQ/dPxjLwSiDsFhxqxRb+Ivb/LY59elqr8qOqdq506NEohM4ryp0UC
2FH220bX6UCZ25Irx7MRHMSZ4hOzNeYzAjHQyDTdgKs1hkxR9L/NPOWyKQ1xMuf553ruVZt2aVvl
Toj5vTS9+jcZj6roMSqb+IhlhoEuD/VtBFzDbQF6kR1iHrj8utWk/314SxIvPLRtcauXqbq4hXfB
oH4eeiCQhkaTCF4AU7RBI3pxZJnHckePo6mzchdU0TPq/uamy8a7jWbLSGmcDL6wWGZM8gEK96tL
pw/2DuwyAWxdddPpTrzcDHJdoDCjgZNFDVHtlxRNHl+91L4HgJvS4L+W8Zuc6nTPAeQTFOnRyfIT
TYbMJK9aHT/qUTNha2uRDujafB1I7dyoimMY0N6CiqND1VP14g/Lz4zbyi3dbuNQmIa+cwPaT0tN
7aHPmnNMvHy+IsXauXAT7lGQ/OCkiVhWyKBMDr8Ip7B1nCC11VvdpSzuW+fDrsdRLvNESng67XPl
YNRHs7svdUzsnUF6OAvbCwJxxmJVTpdSYhV8rM8bjvc/UYtixB8eZrKfiCMDIwsOz98ToDO9lEOw
DtYwKpwTAjrPeM/jHVQ7VypaSugiKGUXW8NwPTMRcQJxP9A6PFt1w946esYJX7k4rXJfmlanfiZX
T21R8cIp0ADKespg6cJMTbPnvlierN7E6Jdh6ksK88GkO35hVIwvxSFRLDXc321sxjjo2LnUIG4M
dfPS2dllbOz9qmgaKzo4Q+xM94XRuLvQRR1bEc+hCry48be1O3U/wiy7M6PKOwZjNe9Ugc75czta
WNC5vr58Y7oVhbV80fYtf7fC+q9j8HZRUwwkHdZdNbnlRiMabNPG45+gl4wbs3qqadfflOAwBNuM
nKKbHhODJHc1AJgKwEQGgsmdbcFWjbryFHLxKfOLj/HjDjYB9A7LHcFzJ9ZByGeFzj2sJOMZGttt
H3jBaXKy+Klw6WTJQxPK7lfFSmoYXxROkV3AyzkbPY1tgp2c7Bw3dnXKKo/Yn4Yo1bVBQ5mxLQ2b
AJxSzw9qz50TFNt4eGwIAUJnQUrcnd7iPfVjhAMiB5ZJePUje0+EP1sf7pQfC5UjOrMYirzte0c4
xtHvIdEXVO9je5zDgcXfM/u/rAkPXlUiFouKYp9rkDi/FwGkp8heliXclZh59j7JGKfYghSPJWH+
nOm92Q6eI7QZ5j7lar0VQVNtnIGWN9dpctYHq9uEiNtOJvYiZkoSgzsiLq8pnqnNI04VAIaUfK50
RXtZhbAzmvm+I3yM5pH93HIE4YTYfS4za8JWD5GeNxD+j1ytnGm0iMYHyp1rJgMAI3Ljrm6dMcGY
yOqSr6wQVpXrkW6PmeixtNro99wN/gYrWXcXlMttdaaL/BPQBX5aMo3+SbOb1HzIG7IIJ2++M1NC
4CwlmNLGqX7REstEjdf0jytaV/UuDETlDV7mozXkPU19I3vBzv1UFgbZS4350tsdxZC0ToxAlhPJ
s+G8onPnlvwu6qV8UM96MFX7WENjFxVG+qQVlr/hN0i+8u632dbRhc0DQYXEsc9ZmF69pm+wb0hF
F/E4Pxz0wvvY0sX68VqF2K6fbh2E070I7+uB8URSViPgcIQqxjChViyTtyLSwWVAvDHEgKZEjiMU
cRLNIcWnIItIGvabiPFzXE3eqoVkFlzeDUX3U32XhlHLMGiEjxuP+/8k2J3xPHCmWvzFHXcJgm8u
N5zQ7Ivb9T0bPWKDFOXBBaKhAPHZmTZreBiqKnodMyvfzGHyl4y8+HXodbrPOsL9fS2iz/X4R4Rv
uOe/dbLL1MB/xIx4ECOOHnW60twr1hYQmyOxPN7Anb5N9PpYdaTttY4ZXmjDFK9AV4lWD7EgFnFy
jXoyzEysuwxT6vlCDMMDeqqFKRQ47H+u6p6I1qUKrDvaFXiMbdr7fpf+0xGnRnps5WxT4FTbOcR/
bVW7bO2ZQecCAMIY2cRD2Gsi33RN0hE0yIOW5OEVEd/JlVoz9daSLF9AEQykWemD2s6YtiaP6lUG
SXYdu6HyGde5ZiUEg2cZgaGMHnXJNLTI5pLbAOug09NNTdpQf1bjJN0Vf61Ii09NWLr3WS5MDF/8
ork7vAQeYnNz+OGnVnCvtLEsCcFDNozvVYXbFpNvsFn1bHSPnGurXcOwWlZB9b+WfLD0lxK1BD3K
JfvTVcaR0Vd206awvw6D8zyRrvLXhpITdsMrdzgyiXr4gFxUHJcRQleUFketmdgU+HY35mimT3Pl
zmRpuSe1vaqHMU5Q1FS4PtPy19wZzUaVEQiOUF0qPXXCVaZEqXqGHZ68XX/cNh3aOyV34Dtkfkrp
t4liA4qYbHKqB/UlGgY9wEo3avLi8FMPsQFwRnEUsh5NnALqqgdzCrCjJ+XHaKcwV6W0xkNEQajF
TEGA+ULTc6xOSQz3X4vjw1TQHVKGXSh15Jyoo7inJ/WOHl2cznfrpI0WMXExyKxLiECrECTqMrzD
gOY5VUn0tsSSqwePeCso5rQDh6r7T0jSTxIlGglt83wIJOmnXLo/kbVzSqfF2YF43wFovPfYC0Gu
+dHer+kI5R04D5iJ/KBN4F1jh+y5rio4yos0/r20y1t9FGmb/Sr79g9DiOrXElb3ffBXaUvGLs4u
dh5L0GBgXBNPcJ7RAkzEq8CnmoudhUflIrTcuWlvSqKgHpSkhcBTxK0e0XcleN1dMgv/iWY9VmNy
vrGEsbejin4hqnJhp5i53cvgUk5ZTMq1fiVbxf5RZ+LP6IoHK/a7q04b+xwv05eSm6vzWkRc2sZE
y3BWopHWKl1MNf2wa2DVK/0SgoXwmABV2sSeSH4LgmaR9EqIDZyxOkMa4fS71CXJ0tKW65ik1qMY
9AUjTv4HpaJzKUV+U66OJX9WDeSUsZ4evrO4zse2s/Wr4bErVlZerH1MIySpJnXoiav+QIBmBvmA
dKlOBSgq1t4W0s9OVftWWunH8kg7f34xTQ8cWuw99/lw6qtAPBu1Ed6NfZRDQyrjvRXMDRcXESD5
yClOzOMvxP5gZrT615SKSzLWoBXkxL6cHYM4SCp8VTQVdGs3qOg7xFPERa26MrPyn9VcxrYx3kAI
YjjrVBsDtfdV9EuGF1wqclqcFUVq29eKTsnRT2qcKmqQIvTuYnYDPV4wGWREZfGpGGt3S8vIIK5s
cu6mhTwyzA7ABnKWrXpGeI+CTgYBzcnTwpANp3frnVsZtFEHmNs36qmQQTP5YNPJyYkn2uh58puN
hV4PsUVNSKoQS4P2w7Z7ju4jvUX1Mvb5hD2iFF1Zi1MxoB2/ql8QodNXFs7JfkDttVrvbEmXWzui
ZFcPu9Eh5srT54cwtOVvFCUhYchAx1RtkRnAqecabR8UMj83rkJrQUCakXVAw5vuVT3aEZUagi7a
BLTXT+pyLCeaLev/ZfEaY++Tlys71ImWhk/GggTadd0/ORkST5G2tNK6EexI2gv2Q5sufO4Wer+6
epizEquMvZxixF+nNtBLsH4EXgkTxVkw4CJUDz662PXZ93ue/NN0xJRRQZLaff8B+KoTOY2XbppL
vALu86i0A3FGHSBfqvUYKKZFEK3L4oh1/h5oX+njJ2epb3zr12AV2rMBN2pTGDrDRid/hCwFAjSn
VtFch1p1wn9cysyfItERYsT12yLPr4iVdIkfRagvXxocFho/aejm1jMdZUJ3oIduRU+agrlUfyjH
x4PI2/QHSrkUKGIKdKA0NQZbIMXnw3hy56b+SqXGxUBHs0G/eYAU5/wsTPiJqqnj9XlzWDJEKtVs
o6ilsjhFXbe8Zbhp/wxdRyslDLC2YnRKIqN9XoaYoTJo9DsTZfw2MhmrB2QgYMhyUURSXN3q6U51
CoFTm9cyd3+odmbYtl9l6HkyjYrpWTWEj6XPVjY0nCzsqfHO+ZwTYkT/LvIFkIfFmR4hQ9Z3bZxm
G82CQk8r5inN+XjB35yNztwwVBs+HB1kdjg3A8pZAHdqBaFgtK4hWqGnHp7ipuk7n4M0Y1C1NHUl
o6osjZ6/ZzzVyJYzaul0EG463ZwIxc9gpqugSSaoPOhQSO1u6pEtB9Nx6b232tf642r7w+N+GxDw
Pox2dcmqJnxRD+B1npEeR/fqlQZLANwkIKQuSLSXGtzKP1WnmyT9xug876nC+q5lQfWR47H5dy+W
YENb4rpqtikxon3k0tHIS5L7TsMAMvFBcRkA83YZ3r7PqQbZ2BFqnffeQenBv3ELTYcQcxWPgVX4
TMB7vZoEAbe2Pv9blXJSXr/1DOoZnYC6DK6OQ8yKnkCuF33cvLQGjL1mRpTT1Gb9kgRYkatAe9V9
23/OYUlKPVxdk+FoY6JZ28IIPtvDQHW6I4BMEmU747jEyWlpzeBTaGAROW4Xm8psRoCf0tHZxPFy
aGo0CcQVYq/Waw8jt26c8qLoOTGFBQPtIjoGfTDd+zQoUX/H1FnSK7YUMmqLHKzMHrtlE3Mvbqym
zY5FhOA2pzZGICTtRrTuRrQW0bwBDV09IGWhpgRurIDHk8cUuG9xfKE0LYvt/Meumvk5C6dngmte
ViFbTxpwVY/PAByISBsZUZPI/OzS6HrSOnpXa28+tTtSpkOnu+ii+GFqPp0Vxyu2+YjezcuFvY84
Lz7BRhaQyDRCWP0uJ0OL/9818ppfztwUR/VKD3Q6OHlGB1a9HghO3PXQMrf06Oar+mMbW7kjZfHz
1Vs85xgz20zy/FTF9mlYzkREgpc2AtM/LGGT7lTZ3LfaLiqcA2hvuFrmLHYReNlzGhD1NFsP3sDY
gxNvVl96PG/qdKym3d8P6r0ROgJo7uZZvV/KSUFbLdqd2XLuynpGLLU/pPvWZhKwiXoXW38A7XR9
nSfjn6lN/wsL0trWioif8tX1evMuKt3mrqjr6EqyB+eZvrJxiFvxrrX6Hyx35ovjpp8N/rNNjm3u
qgT5loWyPvkfcdCJ6GK5CwBbaYk1Hf+rNBcSuhli7KLQgrBLkfi6FqdDxVW6hO5Rd3OA37iy76zQ
au8zzCE7oEQR8Ux6T8aicHYLstZL3GcE76Zkoa6ND6E1HNjN1N2wlf/pg+FjrrN071hhALC2uxdE
eb14S+wfR52MAUKA74RhuO8EeZwTO7duIziWbyOLrsGVnvLnUWZ5LIz0+Ke6Z+SID0XVFGGCldXH
MOVIo2eggSI1DeQYSlckCKObYmtrZxUhXb73zpaprUzBb30O4mO2iX7JkTHIu8brSVuxBXxX16u/
oMFR/tjaYm4VsGj9Ox1IQ8xk1X6sQWIzULDeLS/CZyG8Q+db1kNWX6E+bGC4JxTHJKt1m8Gq+uv6
VIdJuTHOwufEtSoATDcP+V7lpFfHDa7mreGgeXe0Y0DE0kD0LC04BD6dHBWSEkDTO7Vp7K4vXZmZ
AssWxzdW3b2XJx9ZhzbyaEHiOSloJIJWeuoqx8WprRdfm7XrBK3hGf7D70YZH2SqOXaGszcN21WE
Sk7CQrwvIjzGDKifCHSrDonOeYjRKlVKN0VbZTIzLYFnSD1NKm3XE+51Pw+gx8GbAzFV4uLwc21Y
NQ1RIjB/HsJpAKBji/IZaVt5T8/wrF4t8q1EcLWJsLyUzvA3Yg/ubFp+8mRXeVW2qY3J5MdxmVZW
ZKHkQ+RA2cKvQaiJegh9rOPEWDn77/foSaekU+ANGXyn3PUIxE4tPYL9eg6rBVPF0UGqWRugp8r0
Uzn6xjpzt60HvrtAKHQr8gVHA5LitwLxR+JGj5PxsO6i6ESOqZlO98vUM3Wv8+w+TQDO8zHdGXPn
H4plye8c1H5ni8Rn5aNFFkE+I4B5aCdybZ4TLT4SkM2k1A78h8BCgBkFggtT+lmLDP5I4IT2nb04
LNN6SxNA6l0joS07JyUAjivjyw7JIlFXEdKfS9a37r4MJ3JopWfYKGUGt5v1uJ1TZL+FGdyZBgc0
uwlaMltTfS/xqLTGDHRJ8lm52Nckr4x9VkHNoDdtPiL+BUsIrHEzM5v9iIv8Mfemo7qvyng2USJL
dZ0eclJA5sF2CRcm0cZXy83/H2Nn1tw2lm3pv5Lh50ZdjAdAx82KaHAmxVGT5ReEbMuY5xm/vj+A
rpvprIrsfjBCpAZLJHCwz95rfUu+Bh69J07lUYm+EEhpLv1BgKHXvs+CakRc66bAhJdrngYfbSIs
9Hp3CU0sJzOQ27Yx6obSQ1zhfL5fo7wZjTNX+i4x1AcxkIVd9AnJ2fRiWyMIvoZ9jQo0WpNLcfaA
gGzu8vwyxlSWdqfeKu0jg/zsBKj2BPgzu0g0vFd/fCR1NQJ6HYLVXdZiq8xp7aYgBDzX5E0vyBad
RV2Fio73vkDF8ZRBL3zjwWpMOJe2JvYDu6aLgS6NiYxxC+2svtASri8uoJBdzFrnmBR7s6LDBN61
RW9jrtKs7u/FHg1NMMKjHRDzIhPRaxjfwcdxx+ka99Jo2ZMUFgYb+mTYZvL4GbBBsS4QapGgm3or
y2VJkRQgFLMpzK0ShHE25JQ8SddejCOezL6TPYavXhdIV4zNycbP5eGkKdCGsRB8NbG9OgicOVlx
auCXZDlrsTAP/kUuou/cqBAqGIPxBHK9W9D8jWFoS8ZT52jvIkuf56G8IVv1hrXS3dRFxUoJX3yb
MEVa3zs8yNCZ3cT2Ft5m/6YE+mMl8jwiVxV9ShHQGET/HqUjeUpKL62gHPYHoNVwfcbqnHhfaMaU
m3miYKuP+MWgo6nsO+b2rkliTK23TNXKVjuW1CvkuHJ5HlTkAMXPrY1nej9SK0nOGUY/0SkEHGLw
wjOtd8HdJGJxidqlt04a2zjWoBGuuQ5tEgbwy305CTwSTiYbxXxSdwWiAYZWxbawCChEsarx7X53
ILYkWURThkHH9oos5eGWaxKzkmkCqTAZ39e8hoTJsBtnCBFvbFFF+GHs+hB0BfKG1qSVPsJo4gQI
Nx20R3SgxCr7U6A9GytfIg+6KS9eIL1Zk+ImZTC2Nkcv30Zhws66G9vDvAUrvuZgyBb2tBKz7hiP
UoRsRSl1m9yTgiznUWVeKZpyocYYZqpsbDD7xniOrbqrjoyaKyhFKa0DbTc/mJ9mN6isixbInzn1
PeaRvaJIyG+xCc9PBVpx7UcMTj3pEbvahRIhjEOawp4UOcrZblIA/nFQAZU5jN6Sja5Pch6oFbu5
ZZeABVtXRactPEIlHKRh5Je5uXumLGse/DpZMxZXyCZVjaXhkhgqTw2waMqfqMGpIlwFJdCOhJyS
iLW+q411BRHUYH2RRdBt73drcnsw57pnw5chHbJPXs7/OzE5aA3mq2puEUkGqrcZY5CqBPsU9aDA
As2esqboPF5fEptnX+hPY0QZegtFjDrlvgfE1SZilD0GDq1Wk8W/sDQ6GAgcMCpmduMpzVhm55OL
1tZEFkbYSGzSsGCVjq96b93oVkhPU21JSerkE8OGONGcfip/u9T2+Xn+qBgRHundpo6U8u7tmQ0+
NeQO2NrF5zv2laI8pOjPh89qhKaMlscaxKBy8SBcOHzn8M3HiHnv0/OmFL3/mI+NtCYJ08EaPkoa
1y8znUfPaymn+wfMD/219hQXa/XIOZ9NodnEIc0vmW2ReTfDOJhJk+kIFwXOZ+tt+skLauJp2bEq
UC4NbuJMvIm9TPHexpV0ulcbPe3FHp9FWxP0OYvx5oMCn34NDws3TCWLfSMpoAAG4b8VZY4YoLB/
isyTyi/PSSwPS9By5opW8Q7NMIy+BvgBcICYrYtE4Mn0lGkHDfOGaRgn9Vp7yRIuDhS4wQ7kEPQR
2uy5T3Iyfazj3Hn3DeAH99MrkMQwgYrT5djLghRWKAa0qsAs2LS2j6Q6TwFeFPnlXoj2x70Xpki6
vY4foNXIDshTOK9uE34Yaak6dW3pJ1yQ+klzc2LbemIRZ5OjqcdfI6UO0X12Llv/7qsCGfiWEpHi
OVhxBiSy9I/TgiwGJRhh3GQI7pUGP9LsYtOk9qchmBEa/CvN/smfcltuL0CgFnP3lmBUqjGktZuZ
CTcIYdOeSzN6sazY4IMDhGZtupln5dRbQC3nK0aibrr/hGiKe2oLhjYWHmX2Lqp1USTwi7N6Z+bf
wnh89qfuvUwOyp2dkpRIA3uLkLWyHZ4KzZwIiZFFKty8T5g0usOooYqap/oDbftTOFK+dRCAs8w6
z/MTUSI5DUSIEGKaqQRme0vZfB2U2lI3ha2rDk8Hy5ByPVqHZPwuElt50grDPdZakzwRrgh43O5u
Lbw03CbM8GcZ18g2i9Sg8VKFNcVllfRbVx7Ckxfpt3k5VC1cFXRJwN1MNU4jyWSWkre7dNmgH0kN
bLjmrtR+5trPhXKIcegc6BJgVplfPTxKW3WKUbLZNLBAKFBQc/VgSUXuIBksp2g7Jv1Z995XBMJz
uVzmFnEFGBhXJgCaQlpFvZFhNSiLfaC01NXEMxCQ1IIKtCrt1ntxh/SrPZo+Tl9XVzFVdwkGlrvK
1M76M1EBkqeYF9VFONEQ6r4PwgxaeBufZBN+T6lqIzPoPltK0g8J4RcxcMbX+4pRQ0ma3vVoXTe5
98B+czt4urfrDAZhc4oGgeLtXcEVTSoVXmH9Hr/sSt8aZvvPZWkekT03V88a5efCfnHpI+3u7z9R
3+7m3tZtu3g7r7sKoM4D0cj+sjRNsZzX3jngu827w9wIEvhWnbZ7y9TYX9uBqPaj7MEhAde3kGj6
3yAfgUJJUnM5P7R70tkZmRe8liEA6+m9nLeNcEmGTUJRdIwXOf7ZN/TCwS5Hg7MyXC15lMcRjI6t
EuBhWMt50IAReIeCGrtxnsJtggy/EJMzuxz1fjczzpRRBuQTlU9NL6Bq9AzxAqt8HQtFOw5UQUhB
TwY6kA0k5d6ZH84HSQe+FyKGUONh2JngrjZ+YQ1rMLwgNIohcbJcCb8LtoPeUHdvMulHTDHO6UCM
dD8Vqu10MEXY79W8fQ2mAnZMffehxb9h/I9havZP6WbArBJRY5Cn8ZXhxfvc7lPGegK32w80CcU2
lTtzGzAmXKcZud/lgLMkMMebqeXcZ8CSzA4jkZvnQGGPO9psg+feuqz3RHfO9706oscpBrifdcFd
AsqH473RZ7WFI3w5mPJXYP2hrHxNenBlBeTstRogyCcU1NOFfsroZ6wrOtaTkjlfBKX0kNEf/940
2WPv20DG8gD6v07ETaLCoQrwHARump9q36OlpVniwVZV9wYB80ZyVPJNGbPXYHmf5RMagyMze7OR
zl9R7mknNRCDk0+5b6NstAswOV9CbyiW85TekrDP15p3qytOvFgZ3zEV5svetwhq7WN1eb8lq0rg
rubJZNSSUNEE6LqmOaU9aP0ZeqxTksSzKCZHHfngya6eH3r9q+bTJR6m9SkGgIwFtpE2nh52mMfK
3Wz9jfD5OkVijydpzFdkIL8lGS5R0oK+jCifgzq4yU17BlijIvOj8BCMbacQKu+YVEwbSdyu1nOw
QqtFpJJ7CbApm2AaZiXKwW/CfGvq2aEVnrrTC3ywE/WriIE8kcqi7o1hdITQtR9RWF5njSycELiW
qWnvUlOA8opV+Ywxm5w5bKQRa+12jnpJS4DntZ/Ka+TFiqMRiOoos3aA5PZ8k5kemYh5we1+GFdl
1Yp1F2jLuU4udBrUIMsN1Et0ysDhPtvQNhwhJQXTnYbKxEOCBbAKrphnDGTlRbT+DZ436GKKUimv
XQVJpzJCCDrgs5dkXdU7jUo9jCK0IQnN4Myg1W5LydXWJFK7NIvRr+yT0miSdadO2uq+bYl9nx4O
rhsRAEaxQ+uhLHdlmGVLIxAI5K2nMojpIipo8qbkVqmx0E3krs/AxPS/CgI9chcYcFPTMZ/dwgZR
QosM7//kBNV0N7uRA4p23gNwqRDC9hpTTG9ll/4RQjDvVfhUkhOj06vgjqYDmVm9AFMKNzbcRrqB
nwdipLRos0bhPsWeOQ/q3XT2Z2HE1GfQlFMslYTVeRjjQ6+z15CU6/Ug5d87RT+5LclH8DSwArmQ
Lx3FJBsmNTElJG1P6dVAaSsfy6q2lvdZ4x24iMMqRs7dp3sQNsNaN/Ob1OkBv9EY0nv260U0kPch
+IWXOsaQVVv0I1chqhGbUNnl/XZjKmn+bJXuQ2owLxLxCJViArZiNvcdfYykNz/J1uGom0/Ahfqd
2yOCa3TOAcVSidkNpzZk+Fg2prbDv7WpJn2vpbugLDPNXxYy+wMaOORDIeo5+nh3956XfJ5xQ33K
V5RmShbqJAspBoNuQM9CxjL0IJcQRFqKjjsNOTbraJ3aNgmZQka+1z27hj7N2prijOUk+RKBv5hH
tL4eDuuZZCgzEANmhixf2DmteDXAXaLkzcIW/PyJi4PVzRnJQrFT6GTzfLoqynafxPq0genLfdbm
4TotRnr7WYKEF520QO4FgzqLH9hlvc/EJXSjuiOCklo01TriJLuvfphsxjG0jiWgmEObcQoNctfc
9ALmETRAd1sF5FW2sec681Vm+J62qI0gd+RMvOILFN8p5XaSNL4zqUdtQUD5riw0a5VOAGkpipZG
OR5zQyYsyOrVnY9IeVGYyUert+oz4hPsKiUT0dYjRk6UMcXjJFBPUpZ4DPlf7krGtmEjRXbEuar7
433oiUa0Wbm9vawS19+nwdAsEFOs59UzidWv5uifsq4ynmCqpZsaYPNyfhg2HVhb8ENObTF/sUOL
12PCkswjT/ybHnBznc2cEYQbtWeAmJWeDgzGrw80FEkHItH16mnJIe0kpCTToyCvM/5gUipB12mq
PMULThgXy+1OIjMRftnG46B58nW2pUUSu90gHJNvEtLvFqAHye/HOZIW3O54ZHaOrZxLw4qb6nn+
qOr18eKPrF26OTSOlNbSIhDfQm30NkIMOSlZ08x+SEl4nwtZZupzdFUNwmcLvI3wN9T2KzWqSFPW
VRopldmtvKg2t7YSjo8IZG+a3/WnTo3xqCT63mQ4fsxlS6EwmmZ5PY777T2mmflGkDmcrSjeSM1b
qj1EeZdTZePTx+lCnzCp6cRFPpnTYiMAVjIwIkxzlrQiGM5rm+iAlgCnt2o8mLJ99jC2XLxwLJiw
aTC7Degi81kaknWxYi//XJAnsI9jNMLkEFdHU9aeuCYZm9TdVxL+lFvuo/VHLiuISwYDAN8x4D3o
S1l+BnHQrGbtAvwSb63VabcMstw6utTPEJDa8GCSrxVWDMLn+0IuuXtjBPrqdZioTQLHFmmsXTR4
6J8b8yD7HdwJYCp7Nyi+JhMlsUNtabR75nItFL6TZXbsczVV5ewepaVJm3Z9lyyWZcWNsQ13UQUZ
e/rAkzPGJkN3oY7TqaB1EhQb8xT18Lbrwj5luAqXkt9TbOeM+A447RgwsCFwqplaJFkFLcuxX2Yx
mT2zCwn6WA34xnoASDrFHuNVmjWCRcmMYe7/SUqS7HUh+44pyeOzUsWEQkpHuTlbos32BV2OUzYg
vQeSsQjVtHueP0JxhkSmB0gUKUrw0JX99a6TkUI5eUgTH4ONbIVnSUo3Xq21rK9pdJ7mPPI4kXwG
UxTrGBPQopUSVJX5sjTS7puV+QR/uBMLveq54Kz+Go6Yl1zNEwvadNEmKAb3ETjA6j6qdFGct+0x
KpTmjaVU2jDGiWH/WidWWVTdXZpvIW8wtvS83VzCVjKNIpd7/SYY7APYX5WJIWMqLaUxSOEoUdaW
OAQ6wt5nH2oP3JT6Rb0zw6BiP7ZqPemflYsaUcBPeXAyxEx0KnZbs20H8Jc3JJk2ZvBI4zBa6Rmm
qqbOH4nx1n5I9L74lxKhFjNgliL9IpEy7qiWnr/lvhmvLNjFu7nJz80HkokBAcesKUV1o7gKIoaX
yTyZYQno2fJ6F1d4L/1EB4OSXC5K8LAdWJldJcggkgpVcXIkVDPCbJgixDRdVGgH1GU1lO4yb1Pk
7Y15u1csGWA5iZyQCCny0bLempAf2ZZDAKeSruTYAGbghho4QcLuysQ5+DhQR1LSje90hgw8RSR6
TE3XB9c2A6eSkmFfTJb/qSbYy9XwbuQC9xzpFnNroKvN6hxXbHjaSoc6P1XCVpilJxjFS4hg9KKN
QD1I5pgjyESNHZLAyLU4PtZCL88pI7ElQbjjqmjpoGX5m2GgXUpURV8GdR1fjOoJoyZYj6IacIMx
lLDV8lli7LYpScKJrBYJeJs+mIPs7n1S0BxVt0rODCDjs2EjteLq/jAcbyGZJpc7uiL17FXjhgiL
KmXVTPD7aVnw24widrDegsGqENUq3VJqEw+9d3mgMyEd47Spb5mJkk603gP+E3nTjsN3WipyjGVg
mgrdTRNTwRfVabLvI809d2W5t7QFs6YkchB4Vk2tvhdB8dJMBKyi7Q6VoZiPhZujVhbbbsgZxk9j
+liJNy6OwkWltcVDZJX5gYmptSbeQF7V0HiQJ/TVg9t09aKd7KgKXGhwXUtlSMNXRSgvNuOnb01v
I+EAH5jGxkMwdXG86WANJDZKqbrMfDS0uVXp59Lnfx0j7wtUIrG5r3aY7etN0UEuoA0RTxTG8EYB
kDSVvE3QJ+App7lrJoH2rLt0P1CMP7QTfc/MaTTOZ56pvY5menWtuIB8PvUxMFvSUU9yCAaTQ8wr
ZWMfmNIpUp5pY5iXGTTRyVhUqoR6qJfKakM3ETndPCaXE6jXbbogoyXaRJMmJfwwcYqv+xZL8P2/
EAGRWv2Y0kKdEoXbVG+2kVt+ngFjLQ1haKxpv8o7rUCk2QIlEznSt4lRVwS+DFdJ26IPLK8SbNqV
lFcDGiCgu3deVRYjUy/iA9b6ZuuVAElsvXxFjo6kDuM9yM2GTkPRcdPS9WhbGfaL1yQfs+1MUTWS
GazMoAFl0+L3EJH66q1wiVY2JRTqTKoaoKLo4CyDNA03j9JjrFivqiS+zurKMrHWBeq/AjHcrmAS
QqvZsM/zOoFatl6iUEuYrKS0j9GMsJamT5pOEnVYMJyeNo8j4ow7VzEWXk6/DV5ULeG+QD8yW2G7
boqcSxAUlXX9DquP5D/S7u+4I1QnjBywsCZazxRy2oJOB0XyF4Jr8cXVTSc+epVivpsSd9AmKpEB
4ml3VBypmhN7LFyyCg+28LXhc1krryO/XSphRFPWuGjG470VbRqWd+MUSX4yzpmXWxMmR/8qIzdl
MzMZUtXKXHhEHB7VsmCSqzUPcqBsCpw+NdJENWDMVdkLn2qxHz4rRq85n377r3/+97f+f3sfGfS+
wcvS39IGkF+Q1tXvn3Tr02/5/end998/IdO2bILCEKsSDCWbsqLy+W/vtyD1+GrlfwUjERBFl9Tc
+wiw8Py4vxae9zy37i0Dmva49kN/3OS5Er3KOi4N8k+uIo1v5TxjU5OD3jJcBIGPR1gNDolWxItC
Ld/+oMnZLSl5tlaSQc8ZGgf6E+1dTj0E3rNfkkZnsNe4ZWlyGf2ElBKzCyuCDhfUu6A/FlL0OFts
sMi3WR2+1o23Mut8fLVL91jEhEDkJfxVd6pB8il4rsuJEZJ0tFbzK/Zfv7xk1fwSfsvyAc+gX//l
4T9P7239Ufz39D3/8zW/fsc/l4//5+m3H1n52/Fx/fS3X7n5yE7vyUf11y/65afzG/z8DZfv9fsv
D1bg8+BfNx/oqj6qJq7/9fZPX/n/+8nfPuaf8jTkH79/+oZesp5+mhdk6aefn5pOF8XW/nR6TT//
5yenP+D3TxAHeNnf43/7lo/3qv79kyT+wX5XWOwchalbsi7sT791H/OnNOUfKqNU3bINDU2dbH76
jXSZ2ueMVf+h6AaqfHT9qm1ZKmcw1KXpU5r8D1mTbZXPGAx7QFx9+tff/vPUv79x//lSUPg//nQp
QHdUpu24paq2rdmCMK1fL4UuS+NRl0MuSBr+uyb/DkWL4OVRP1eQpVeMBZ8sv5JWZlOdbNK0rm7W
wH5LIkqI/In7sr1XRLYTVtWvc2EOyz+9lv/pUjX++vvpimXJsi0MGXy6qvBe/PlS7XJiR+BQCKT1
YlIhheW6IkHCKQCtE6aRtjHJDLa1bcsE82OQhdfSU+gbSME1z2t1z550J0jceC7UflEqEOAF4Evs
oc1TZKnYrCy2uEa6Y+cBabkiv2YieAm7fCc2CANfSA8+gW2zaun0rtnr64y7igZDevAuDwo+Py32
0N+H7E+FtywJsl9mmvLuiQLNMXvFS9tp2om2Iutpd9OCLvl/vUTTS/DHasZbiExE1xROMcXkTqOI
X1+iQgxkS6rZgLtTQWXGTOcwH2JRWweIAM3OINTXEVWp0Ct241dMMAJmQzcBT8t+kYFpPERhiBBX
6Q/+oEhLYoc9bCHt0g5QOOS99Lky4uEQNap7BU5/HpsufsqEMqvVNhUdMqcjc+2I2QkuCSUlMg4f
OSLZn5bqb8yktF6ZUySLRmjmIYw785VhtkM2arAf6AsvPRzsNA+1/EYErbivXr8sXn9e783pFfjL
K4SoEeGITkSdqhnTRfCn9b6A/ZJ4vtZB5mGbyiw8iiuIz37X3cJYc08tKPE52711iym6cQSsRYMK
lhPNzsMcymFr9ZFW3CnvmeqSYheu3Kif4snEeVCJuBJ1FaPoVr/EYa9u5qfqgFaMDV9xlRm9fFUb
aIvYxvP1CEPh2k+HxDCwDXdyyU0+B7Klt9HVZoishp74McTVxUjb/FpSxXSIEQ55r0H/mw6Gkv98
KIjtSNnFkkUS6ad5GyWHtCm7utxGfp4doceQ5ubW8oIxvr2mZ05xiXILAqq5Ru3jLXjFlG0v5z1I
D38HS7vatdOj+anA9/qHvKF1Pe2XtC5qDhLRsYc6L8gDIgMX1dtiiDx6R6bLRiQj9+3v1wCVFfLX
t0+opqYK01JUw2bQ9JcTXEJrGnP59gv01VA9mTWdfN+88LIMDrG35YbtfL3M2AQ/d1ptOJVVxE9J
Ja8LH7mCO4kMyh4I/qSlTBn/3goQuqQeDif6HeFDztj9VEX008FVtG3xkg9yCvJWZMdU9S1Hw9W2
mRvESFvCzd//cZb+b3+cptrcGDSdBZ8/8S8LXEvGjWDo3IFn7L7qts9EelIzuvoQ7DxIKXBanJlQ
7Hfumz7Af6ILcJWE+80PrGIvS65/nZ8aWyaINtu2zfzcfIC21C1pLnhLd5A3JJsEL27VwCgNI305
cUJfpCoTa/JxV5He6AsdQeJtPpjtsMultj11ST/cmqwV+0IdQ2f+JFSQ4Yaes1nU3AE2WE4YYleX
xBvlC7IdaVnbHaaq6eF8MMvQXGem5R3aYpBOLqbQhSs08Y4L/RINlv+s6nm7SbVqWcZChcdiBW/W
EL0pbldcZaXJLoqWb6FKrOkASyHOGMJSOGWgplNVJ2OaPRNuGWJX0NQdLguxU+JYcUZ5TA6jNnnf
uFvh6mlugggmkhI07wVU0r4xvIzI0cJ7ycmNyxXEZuj1v//9W2z8h7eYRVqonL68v7Apfl1+LOai
geyiBEJTSQ1cmlcv0aOnbMA4P1afPWAlbwjpMcuEiMTJDLgfUAM7suWdItWI973OZrIlbA4Bxegv
uK1djSkWdz7M2bga04ltUtq3oEYAhtBD/dIOdr2ZEjEfkrZM94OJIKqEMa0gJ9qJSlM+++M5b2yV
UFtBJ4hyBM1R7W49s3nBhd9+9gfra0I37HuUMRvTtnD00uM9cqDIV35YyXtf2kmhUu6j2NbxSBMc
SoRZ8a+DWYjl37+civJvNYEwVWGwldBlixKeCuiX5bwnZ2woibtadD0aE73Zh0nHiKbrfDr0JLlg
DhnaeudrwglTw0AszMFSnsDJy9ewNb1TYxVbIJ/W4Y8DdPRl3rvtusDgMsF1KBmijqRgobwaxBs6
VtINu7SEcir7pCLGWbth8dy3tNgybVh5RhaCLc3GWwLaZilprrQqwWwg380fMl3Vr2WEgT41LMLr
Nf3VVrhEJLtjlwrj7QFl5yBMsaWE6p3Zkj9Dcw2VpgwMh3xZGNZ9BKgoxC1bY3mFT4BKqNFRuMA1
W/NKoWCScnuZ9cmL6vcHSanEJez8+oxSfh8URLjOB4zupA1K/hejt+1NDljhiMwVavJIar0GuWKK
8RoGPbgyApx0xfLRMGLHqgZla9PkurDpVS+0RJUFkfbRqcdjyU4+Nc5kAUNLt/PmKsutDCJDSk56
KbU718OIg/80fq+VmN0zs/XcqOOHrNU7OLtpvKziNPvSBf3nJu9LtBR5evRtuViMrp5+yeP6ieSk
juAXLHHzIaOpJAeFumcYkvaOC1OnGzTj2IXSNwuB5be/P+u0f7uITcU0be4/UL9UU5X/chGDKCcx
HSXywgcmarT5LWnpkpVTwlbIG340GjU9xHbYL+rJAuUnoMZHL9q1Q5UfAPgC5KvTHyUxgDLMA7ve
RgFcyQmm05X+9yiwcQVI+hUYbxZ59jJKq2hdoX+4YerqtjUTtIAuKrMoDklBYIkbqNVCIejkOYd8
VpKO8vr3fzJn/193B8wBBJUXq5dhqDaF5q9XWmHXXWPpQ4QiiXv9kD3Nh1jDxO9DmutUXTl6PRCv
2KgcryaxsRQEcyCx87HQRMGL0ckkBLl2ByihD16sNBD7rjWZKEyfxeTY4iCF1VR1mv/SEza5QVFn
jDiKhlyJn63QJ3yiovdXeHfYl6TBSfXqrN/fu+5FQlPQBzdKF9740euafuwz7ndoyS9lbklOlVY6
0Cjybhi4L9KqWCht3+3ysXgJ2/KpCDE7K0HxPZx6YZ5ffMmi0458IYwNXe5IES6oyP7iGhHDfpB7
Rv02aPbniop20XzUkvUDiw2ElAh/uMTU3Y/wW2nc0LQsWzAcYFw4diMi8eG96AK8AFq2MQX2WqK+
qwWA642deeoiiBuYKDHhEEWH1Gon3PGLzcyE8VJwUpAe1Ul6wfn/Ru7DNjKjd6vQNnaBl1MxiKXL
iohM+hC0h6bRAWg761RaSb0xXOl9TItr0I0CUAtpvBKpM9N0ySFknGZ1Fj0qRr5m1kcVZbgviF4+
l9KTEMUjDUrCq0kPxVJWg4JMYIWL7pWOJ7urJl5gcU0dpMXnEK82BBoc53rSP4e61Cw6sQ4qeOrt
+ChsuljSMwJ9kjcxB7hDfo1oYqx6r93IAHscqoElN+NslQVd6oCISBCgo0cuFXdTqulroVXaUpUD
MOqxWjmA84ZtrIPokGE4LRru7wsNdxWpGBuEPWslIvp4RD+xkgoD9zlztLaBVKfl3jeZ1CzJtL4X
WAwZX4boW3x9jQPP3Xk319artR5LPbZcr3Rio5FXSnZmz8PqRPoeBNrnVO1XCc3cRgc4bjUpAK8S
2LnEHE4piUctDWvKlJWlrdqS1dcGk1CW5rvHvBRiokqOtNOB5WI/vVBQa26aHkWoa05mMebbUh4d
+MvMFVSZDOesC8wTbZte4BmKB/ks58oPX8oJVaFBRCJhVC6kMb2VjfzEQIaBcgn2h969mi/VyYHZ
4+pSc4avNjk2YS8uFi44xCyaRB+7i8nXw/EyqMpJBQM10prHgGXA+ml4nhuiuRaseltDZYLZh/FK
Z7NL2ADkICLQpSB9sWvrPclsRntbN9OOQuutZV0DrYDvXD4lsvkjLt1DZ+j+uadtMJQUGJ3O21kI
pq9+rGHs86WLMj4WRsqgR2xCv4Y3wxJSMfB2PVvfDmO4bprC0VXlmPfYGtQQXyqJIQTxOs1I442g
9hd0/u+SjkchQ6aBQmHw5W0rEN0/BbhUaaoRngUm5wyT9twr1rCvXxsb7G+f228jIzo7QVI1Ru0y
n25U2pewb7755ttsogzo8C+8grzl/gPgZPZGqp3T9QzoMbmY12TvkXV/TobAcjrZBdtQcDEPRnZT
I/tdRCO+OXIClvQxkMp4GfooyfKWtGTbtYkEB59o/wOIUubIfTo8MwTfVqCLaHJzI9QaciGyTlb3
culBLdKi73nkA/5LkVuMTIFIaRHmqhuKq5116RI7N8lC4deqYwQfhv1BG3yCxVP62ggVt2gURye2
0y9aMMB3yGOgHuKS7PHPwwRZlV2Ps5MrLbU0dUVIcQfByba3BRq+IPqw8BHEWrFuxzolBjaRN4a4
DcS4rmsDB9AwiGGLfrEFV1kWnbrHGviYXZNoREusjySWJO6XRs92DSbURdYJdU3x90LpIR1tsrbg
z8AobOEdcN8P7MB2IIzqyEKLz64JsoYWDGl/xY8w5veq8gANnIqnZygWWS01146U7lpgfMPHtYG5
gBCTMT22hpw3wW5AgQSYzMxNUxhIheNNiwvGaSJ+TGK6nz1Z1LtwKNZJDnoh9+V8iU9DdoKifq7c
EPyGin/LU2ESaflHExxt5UbS/Y/Qx5oZBKm28kqsV0qhcD9xk2OZk1umu8NrnTNfHVV86LkLLrYS
HVqpkitXoXO8ALusravO/a5oyYdlBfHnJHLRW4Odi4MxuaQaU7X0WZKKW6mKiUIBV7a5BjWGFW3S
twdLNw+YWeoPndGu8zCEXqaO1Qan00ddkT2Q9D1zMdF7Z9fsI6ep9A83Fg3lHCN223psLFDjFihO
GDtxcEvJS44No940an8owP47dhi5TjyQRwuSirNyrWL0dxpNuSEvaVfEcy4h8y7kQrHOhf6k6Kgy
SPVL0IzF1xAU9S6AMY0u5ZhXgMTiSEnhb2zTJENC7QfyBrYR6snvqjUWO3rxjdONAWDbonhAcSgW
CUnHxP2E2ZpLgfHbNzvjg7iNgdb28lc/t8pz7XqrkLP8iZvtSwFyYhJ5oLgIIOF3fgzOxL22KmlR
ehokqyaMPnLfb1GsEpcXl9XC1CHuhgEbMHnony22XOtEy75pjWc5KLyetU69utpjiJ5iIbLqxdBg
SGCYXOZGNSI/lhDaDu7Kl7AgN3a66Ap3SoGE1WeA0Db0BrqRnXDjzQRkkFw6VFL+GaAcCaKV/RVr
/bYMk8FxiVal+1p9awN4MXQ60Cdag5P0rbnyAhpYeQCh3PLddZ7ypsDFgTPVRvayQ32xBYomoUVp
k+H/sndmy40rZ9Z9IjiAxJS4JcGZlKh5uEGoBiUS8zw9fS+W2/3bpyPs6Pv/RmH5lKooEkh8w95r
X3q6ZywoDpb/TqUIUcb44E7WxXSjRzD9zylJihbXWOQ18NRGDLCpau5hScn1rJMfyeJdm8RAqAJy
aZN7qJXdwjkFbb2cgvwrIxJ5rRK8POUEAQ0G6d+/WDOBQwMPP1hv2dljD3eNoQoFSZ+f6+qJKWRx
UumAjgdsCDssE+j/JL99k8d6YIee48qtj7ceeaJvbj3p96yYPLJmGeCFVThz5qHz9vpd9CUGgl7d
gaENuZ8dV+PwnmTzuw8aFsAnlk4dTS99N35GTnKbWuSHAUNfCNhKAZty2cQm5EXpDMB+R1x3TKEY
WN26meR7y+qQRdmx8TPvxJCQ+uGXZhCxst2OrJ0CR3ngJIKqojKPDfHsqwCtQIloBmxVQX/Pgw87
q/B1xy7O2OS8ZPYzIwmkyfKDaZ8XOtgPt80MBLBOI71BY1Cs0zSKyB7RBEpF6Zv9jsbO3zsEyIfC
N3e154wbzxBt6BnoFHAuXCswS8HQHKu2z6F8IQt2y/hDze1dzeCxiZdxO1SEgWdEJDbqM0aihrHh
PvERoAjqoZE/MI/UMbPrE3wdIxQjIKztf2nl7Y3WYTpcPqPNeE67acLCYb+gmMGUMap11svN6Bnf
olvwgzvRxhcCj6YF3s2voLwDdGACT4Rrhzy5gwqm1VEEybK3pu5nNEHCpu4iRaR/n0yJnnY5dj3D
A0VHk7WDXsXzQnr98LIsYRVk8G86IhVArW6zup/52FeMPXhJrEhgFATY4Y2NESXMr5pk3FkRwcFO
tqyhBmLBIrVzm7KL65EFhHW3FBvvG9vagRMKtOl/w8luNDLSCvYj7vvD3AoM+GWJsq2HX8IScE35
VCV2v2ECnrEzwCD0LKZmJA52MDZ4WQnDtQnDLaBMBlZAvj3u+zV6Pb0OsgUMI4LE2uJHkbBA55fu
Pe0rVWpBcTQjDZ+4BpHj4RIb/K2RJtYGXdabjobziMMv0dE1z7XYJD1GPLcN9M4IbHhm+XKfGgI9
Oxz9vtlD2b8vCz43CfqO4Dr03Sajgj4Zjtgr1abFJcWtASY4RxTrGPXniO9yNVUU8jYxUesaVsx6
Kg8JK0RollztBgpTZjrxz7iyH1F8gDnuPOQXVflFb8qBo+spFDkFrVCWdzTTYrtgx9kuCW0C7N9f
doy8xeLVrdJT5w3jOUrsu8XyzTWR6XjDploQ80M1gCwZNziUPTy/t4TCmvYtLHiRlPElHgru45Vj
gXnGvmeF6YJcyS3wBOBmnKQab+k6myiJA7TxHnWhq0/1jEzGQoBpqf5SE0baBq23kk0MBa4lntyv
6W1IYDt6ZiV3lul8zHMPUCc4B7n3gI86YjQjPfYjjRPmvTaghA/ducetOQ/tSxVnG2OGRZECBl9X
jcVDRPdhm5qfljESRNvgHJS6/mwLoRlRQxnKRUBSauDcR/MHNqb7pDbqFZZrH7d0hX50+cpMU23I
0oBuvyD9mPQpIwAqFxX3WxffNYp8Fw/hYThJT65V7i94Vi+2bn5pXAlT7gVb8NVqA7AO1mRCUMGY
69fc3FPX36eura6qm14cDpVqKpAKFPyU9JmiRQ/TZISpGT/meu0ms/04aJB5hhc7u9xL59Xc0AH7
KdYdlyTeIWDUnrZnyxJfQg1kvYKijTFrWIgH96YDopfzZd9YGiNnBHa1r3VoTTV6Dd/gBnIfGiP+
oAIPK+l8Eo0IK912X1Lh7NOhdUOjdu6H6U3OtPfLe9T7ALVSuF6V1wM2c27zhJmUqVicyRaydmXk
vfR5ReahAJqpxrDwjH7VGeIad7yMIlaXqkK/O0fefjYvpuhj3lQDbweKDX65KcvXYiF8tC1u0T9d
tPPygA4HYT+Pude2cr64w+BpBHSzWNrmtWvmbRgv8VemSkrzcY26NdILUPMqBbLSI2bMIkpNwuog
t4K0UF2z7uP3FORbNfIXGD39d4ccm0KY+8DOQNO6yy9iCd4VMZgrf+zPOLhR/UY0Qp5lYU13nvKb
RMIwx4OMsueUnRk6hZOTYpSQokXi5hIJH6nlbS7t5+mZmVUZCh7IR8NLD5p913oxsLEbi+YDGkii
NMwPVMt3bHejtYw4rhZEL4qSFKOvS+bArhuHnxiSikPZEjoCmU2nRXcnrrInBo8JcrtlsbGwhuk5
JFmZoktmC9ENeEXLGFcWRAz4BzSWyr3Wi4ngTkGZTqc1lhhSARNPbnrthPVAi1UqyTFhg/AXxNvp
ofH23eDDMxNPSBxytmrDBvT4QByR+20JzkUWNi5winGMnqLlDuoR44FZ12DSsmyVNkC6LSu5T5vx
1zAuLTvk9BhMMgboyzMlaKwTtTX2+/67lchdp3o4NVKjGm2+42LKdwXqrCEyP9pSnwwYccw8OIpU
Z4LZsST2WRBTq8oNEB97m2GMT1yvTASMzAiFviQRNX+m7S97LghVL1g0kM4c+NxngU0IBrtolh0A
tCa8y41z9SYSAxyXD8nrS5x+2bYrvSXM5SLQiCncJFYSEmf94tvk1QLXmDYpGiSKl8GjesgJA6Ji
mCsN2GbhcjRMIrurK3UwOyzHd8M6Yq/ViWLriNi9/UH+uQG/lJFuut7ajiL/aBAh+7mPVxN2QmRE
Gy0VtZm68S+9F/cW29DPTKjN0gbaKR1eal9uq6B4yqMm57shDzV/zwJHZIMpnIqU+rUZgajQ196u
E+MMsNM7cA+lHPVgE4x6FxiVQ4OdkjarYEizcFvXwzKtCooBMrLu8DG421hPV1Xoo9P3UziYJiwH
RgQVq6h1o/PviVp68N4NLzul9jqBbXm8RTLZMnsf0wLAiqGuNy3c1m2s35kIrogtudrm/slsY9S8
cd2uojz7bI1pG+Qjlw6jOj7r9JOIRPzlQ2imwFTbetwFswNN3nxNHQVDWQ0Van37PN0gRqamGLUW
jfvXCmjxesT4S/SD7U1DgkMcn4mhCQPLfeqzRV8fMa0Vx6qvHivdXgzgsacJFXH2Az8vNKGAm809
DDeWZey1HVr9ROKlM9eFei4b69kgMaoX23wBbcNMg2+KLzIZDqge95UjErSaKU+/sj1WdZuuAI7f
L6kzbQv0mjZCM+YdfJdObJBb37gUvbcTNriMduCJNFpBdSws8UrYqo2IGPN/njKjU/q1amxF55Y8
K99GY47AhOZkmFfwqLsNqmK7rBl5d/PWG8TvCbTicYyW3ZhGWKejeme4SEwGWZkhRbI9hYV7E0DJ
eZOlmbOKBaW11yH6mhp+qPzSI2MhXlcNJs1CHpUHdKR1mLjeF7weHGI20Roig6NeK/GgRpjtDbMN
dmL4/Qu2g8CfWa7ifPCat5KgMghHs9oRj/Oockh+OKF+tzkRpZMDQ0QsAmfoUGzHxcRqNvaA/SMG
vIN3n9ruLoA/AP142Su17doHlO7zqUnrYEPCKkRmAhvNwfvY6bZ8J9r2hyeR0NlGdiV9wudyj+d1
HokHM+6+cWdReSfqPeqCTZLlVyR94zHAxwf2cwCwpbxzDyIttb5rH72nVhwitniVvhWtZBa3K/S6
GR7bFZf3vAHXxfan1hvIZvkDqSW7KQD176ySXh3NaZYEpSJdGcjWSScRcfw0n9k0x+HZNB1m+JCY
uf/xY5Ezggf/pr9zXkBA4i7GLbWvLE/e4UsFrWJ5dEKIBlfpsWa7KMurwyLENviQXOPJ0tMtaT27
VCO9VwNNuewR7gfYDLT0nsChnGFCl+tIBq88SDml4vTVH5PsgPudQaBJjR3dQvem+p6ELHsF6tHh
2U/VameDszHL6ZRb1IJmSiZLcitxLJLovKr9SkbTPI23ZjDp3J2Hr1sxcVn5rBfQTl+mpcu2SFKd
TYMmfVs0VY/BwkYlwHTCJkmbV8w0wErvjCQq12mTafqsWu19Xf8sMwBzqkX3TE2srCcbpbbGt3CA
wgFPIcPCnWUN5Wy6t3h4rUoxzJxoy29TAl1Bl7JnEEDUIYzXQ2K53io3qoHfbfrSoC6IcyA4jxmw
Z6v7TAhY5R3npJO+ZSJe93iBnvBxkg9NsqJ2XPKbzPoDv/J06J7sxqkvGPmZl4F5xRUpR1x8fTDf
xZZ1DSwB88UkmBCrEx9GavbsaBKKHBRbv1lirLhPzj23F48LNNEigyoQBDz3c+1Q13xxlvEPs5hf
fHGcc3k/W/qYRPpJU5FMkgvIjTg5x44bMGuQDjUEl0ESLPcLxnnAV9AxBg04RNoHJOsfxu0zX9iL
AuXBQtA2P3gcGCsP6hU8cGPdkoPclH2wY1n43RnL74oZYEjr9WVZ1Mi4mE0W5dcZvcwR5uY+C6iV
Cld1K7rXjntYon/QUNBHd8H1MLz7EKtUmVyWYBS7eDksCY1XAmZABK+MrhlxlO5J4ENZEfn6NRFB
H+pAUaxmpYCp4+ojWBHIQyljgEC1OyV4Gkuy81TCigH0dbJNIxgOkenfi64NhUUWTGZsKhYWT1HQ
XytM9HUEoiuzHvD4ZTByD41PKeTrXK/8RhWoqFaM136nrct7lzHK4o3cDbJ96JJFrtKgEzTOxktu
QIpqI6da2X39zQYCtF1MhKU7ieso4XMNjv+dAyJtpHVPtGG/6hsgwa1HucxqE91PDYJrZKSlJhgX
1Hzkb8fRBqoOKlU3u/iV/glIxCHTPWJ+c2tWjHbe8lt0vDto8DrbeoZvbT1bSblDGozr0pxYL0l6
dGXAi5wKc776/XwsvEI98vjoDmzruQacOCDWaAIuJkxM1xQudxJP90YVyy37pqSNwSOCYqQDyyDp
zVR51qAB7gw5xrsUYEllvBZj9a0SnkBW6XZnDm5Am00072Yqt63vBL/dODmJWjawmKZV06Prmawq
vlZ1VjCnrCjbGapvlD38MIjHLby5OIhYM66DznFX5JYLFKDrfiZ4Pcoa7otdmLh+XRc+I5vOxmUm
oLOiCRtpjpex7vNHYhND4ki7x6okVLcGRJHmmwG1NjOwwmMtnZQJiXFgJKx7Mm31oVMkHmg3He9l
5zX7TlKz9slXn3fuNUka8r3sxT3huX+XraEf/3xJSDHYxg5Nux0Eh9jTGd7QuXqkP0D24ETDcSgj
NtIay5dbFpjEdTztIquaH0ZZ2dc+o5WwPgZUDfDyIo0nrsIKSiFL6nvU72//ccwwoBlGyzYGd204
1Alr08oxrsy6RnyYqRdOGORCY2zbrR+k7WNw+9K0DvdgPN6Zqds8BiTsnvjl3/MuJ/U8Ne2jzoV8
ivyfqqJnZklerToeZ2cLu1nY2E6NYXwDu4K0Q5JoL8KfLuYihqc8e5llVRNkrcen2ERHTao2fJzb
t+biljhHdL6dA/8XUc/0l2YIJ7d4xgfbPDtp+Z0GBTE1dds8y4IMUAa9eA5v/1F1Nae2WnCtJo8m
yYNvo7A6BtJ1vg+WwX52R/apgza34CgodOFN71rbm1aGdgp02XyE9CKcyqotnnzRG2t7Nm7R6Vwu
abX23ksYG99Cp+BVpZdfYndgsbMAdvYSNd0FsVabuI2vi0paFuj+lz043ieeVkzIIOSb1JEPhcOS
Yxq8XxEd9e2h43DTfE1Z/KkSc3hpbG2hDfAfEjIUQ6vsavRT5F/2TVvsbvPTc+zWydG5afXyWpwr
yGQIZEX/3TTi2Qfi8yiNk9DMLyDHf1RzvsUEiUfIZlLuGOMRe+ozrtOCZamLdqjntp6aOz9hrdyx
dF3zim+BURsmQM0LxKX6iRjDlWVdej0Pb6UFk26IIFq4GY+DfATnRcyNVQt1whu59QpTnTXKMVzL
zzKx14Zf0iDbmKY9w38MbkZp14haFmZjvEnhnlyMbCBwjbeeNyVaEWPTveauhal1cbm2lN7AT4DO
RnSaBczozaXcOppuKdfa/a4SR60rzESPOOWf59EQR7uRKUM33CSdXcVnxisPY6JBBpmTWEs9iQty
WytsEiRxrMmhmRH4ggSr2DVuQiSH29S7sTbch9nLinsG0Nup7oInvKqPRVr5p8EJju5Ado5kiLT6
Y0ARvTrjqKo3+dw9NvOfRYpg7SHL+mwvuXus0fY3sZshIM3XCuwLpH72HoUYhq2tMWpgQilQKi+f
nL/R3k99Url0MlAreztlBPkjgK4SHx07zNJ7t9sRVk6FRLrqJoc7Qd8hEn1PKBfuMPsRWlTkhCfT
8+/atr6mHQIV1cTfY2vJuz9fisnb+3Vu7GckgptI/ia5m4dpwsa99n+kjBHcDBS1W0B+6SaCKTTP
osDom7s0kJsZP9dx9rS7aQJvH/DA2+C+7HfS40KtDN8PiUo62EqNAGRXyF+8a2oU04FnHSQkusQq
RgUzQ0zfRx1z0GVKKpy4MNaXoZpPPllha8vT9AL1TcobwVIouI8POgcoXNX2z7wANj4PK0yb5ltm
zfOZ/SAiiGRKnwD/hpadyNOfL6VGJ22ot2bIiwcf5upjIZQRyv5dIWTZmqxRjlpgbRJl+2mWPkRV
fJTYooKVVLP3IFFUwnm7DXYWBrWt350LgQFmgbQUDWnopcK8CwJGMTUm17+7Qj0TXZfvdnFoZiz4
abaaLxF0v4J7axmrx5SnsjNmVFylrRl7EiMzzz6Y2qiRkABzf5uoHglf0Tzl+e9CFfs5XeZ7qKLV
SzQav4warbqRzHeaXKqjTNNDpQUhni60aOEmFxMXdDXY7uvcFe65lq28S4yFW3SuLkusX+yODd8I
tPQh7TxWcVAIAS5LXPWTsnZFXgF5HJKcE69nFt3bDECQ7qKMqB6QwiwP0Pydx0FOp6Y0xIG8xXnz
T8HyKBOxWW88Mbib1FbRuSpEwQxPjCuAYbjgOaF2gT3PD8vkHOKlws49teO2bLPunCQudWc2gh7g
/5/sokEHsXJavJ0Z2Xhh0NoQjCcyqyrtc0Qlvdi0cx2vLJrKF+g3zNYTZzzPheOfpgbH5lANLCja
W6DXHC2vmUNeeiz0F6Z7a7xYmMhCrWoBhMIH8JkZ3JT9nB7wXhanP1+yKGHYUAhWqiMC2KBH+S+T
HzJ66a38BvP1WZdznjubrLajx0JHhPOmDJqsIN1iWAyeW68Nnsv6Q7Blu3cW+bhYHPHF0pPtOlXk
Z+BFWM0S011iqzu6eXrDutYP7R5U90pltvXAXMy4WOa47XvLPhplZLPSb14Xtty7WPKZw0/Bq6l7
pk51kZ+lme9j5D3recmfIeMWmOuXNoyyHhGi45T3UdpX9y4YkntlkePaPscQY05tGqGfNdXb2Lnz
HTfpw4AZ5FvSiNatCosCLDCR6C6Uln/UOeXoHtii/3kmBLISn2bfHwtW6qEHjjj0KLCOFcmlR9Yt
O/42d9V4Bl1cI6sXfzSHzWIEBJLbuYPFKoPLkKD3c8zKvPIc6jjfiuk5mChSGj+ptp7h4aNn2sh9
lYZdXU/Yo/tol2f+vMFN1W75AXXSMSa0pOugfQzRDlFDjtzGTV7VAme59Y526f3OApBEJFc/WjG0
STq5KhwnP6dHAaqV9ZDPGt/LWbJlw4VAN2+QTwHLxqL03CeQ4KwilP7K4owpoCqacx0heunNe6ci
zmxuzCdy+NR5pEBaN++Nr91t5ffWc1QAyaOlYAa76AC+bbPucE2s9OAzuTOZZZO7HmyUYnSEqqI5
w61hVhclyRp4a7llls+mwUIRF9QJexEZ1YQ/L5W4J5O7WC1dbO+dXA37qJpqsoKN9IrsjV1/05GV
w3ciqrEwB6bckf+WHEsdfTnwsJGfTR6ziRtuM15KaF9kxTFfrR5vmQSPzvALbWhxj3MZ82NMe9Mu
7lmJii+smciirxSKEjVcBUKjq0yJZpW2e1VO/2j6jXUXRNn4PCbPf6AXf74p7Cfw4eI+U+LZpT6+
wF7ErZAswQfm2QNNDImhOZCX1q2jh9ad84d/r4D8I77/Z+OIL03kni7abaZ9lm1a/6p/dIqgHaF/
cG3Mzhfs0c/Jg5uRJ0FYLyBiUwuANfuIrNmwwSAq1Jm+nExi7u36dv8fXssfhem/vBjX9h1hM6+Q
rsA2drNJ/LOLJY0HshoQM2lEOCh5WvPBSzz82baegDRVHbQSjBnaKiDQ9ioPi3niho7ngxfkpBBH
Zr/l8Vau0pocTY66kZEe+pnYfgXBkTEgAYo2N4QJtFilmQKVEaPOxj4xHL+JR7Z4AHyJ8t9Puwu9
UnmtpuQe/xQZV7cvxsRirpiQ9vz51kx+VBrRACio4RQpGbYDqdTlIL0TAqH40OhYnwLfsQ+Yn+tj
3n66A4/OvvaQPZo9DFYn6d5zfGWEZubXP2b1uOU+W2xrWmsWYMhq4jTb2jZTVltkaKe94oU0Zfck
YxflTjkgso2816lvMMlikmSUjp2W8ocoKGS0NPADqkh6C/4e58Mm2szwq9s60DwhJ7RIcUjkLsN6
+UbQOtAvglXvKligDAjLiXzuGyGIaXUI1cTf/rkLiJ6WfmdcajW9i2hKXlkP4SWZMnXs7LcJkQ8R
QHyRDoUhLh+xBd8cZ9ldGXU4xuM47HyjfKq62v8Pptf/JWD2PRTgju97QgrXE95fruW60H5pDrdZ
Dfz6ddRAHau1XW5+DJhgPyCuu2uyutGKmPyZJOnGYx5w0ApgCZsKyw8fGEzUdIIfwU7yEsuqWXHA
6SuUrGJtx2T8pU4T3Ru286Pss4k2CRFHjB9+VVnvAfbGsOh4lrZ5+zhkabWNrJIxec223oI3G6e5
PPz7W8a5/Ur/csfgjgykZaEbsQLu4r/8ymYtx66qu2ZV9uXARNcrQ9ICQ3sg/SqyXGdbTAguW0Gr
b0XCPPuFG5okGN931An32kSEV5pNd9Ro8yqgsm+TLo1jWZMwr6h1Pnp1W78M5CoQW1jPBSPOkp9T
sXcXN1+DGX0usOPuLNGwE61bJK3lBBJCV2+x05vHqM7f4JUfrZy1Cn6Y6GTlqEnZoCUn5hNvdGf5
079/S/5qpbodaMKXgePzrmAZ/IvbSFVCxMnAtWzYQ7piqPXby41vbdFz4DZmWWChVBhcxW7Ahm39
f//HGVAI07MCyZX4F9s1Rw/cTrJLedIWv6a2obLXh3QgZ7Iw+hMMOrTeztLvy1r8/V/+//7lmwv6
P/iXxc3T+z/2+P/lX34s869Cf/2zffnPT/zdviyCv+FLFjYrKbzBJu67f7iXhfk3/FU41/BE2GRL
S1x5/3AvS/6T63r+zTDhWObNkfrf7mXH/puHe4LUe/aj/KDv/p/cy6yv/9UM5AucMw7eYM/xXEIY
zb/65+KW1U40kDmU0umFbS+TPRbHe24+91DX+TlPrU1APso6Chjou9F4krV3iZaUIN95qHdSCXzD
+LJamZJXs8RYamh6XZaYImGGPILAX9Vu3W6byGFun0Iggcb7VueR/6oJKDgU0xu6RtZKkrjhPN07
joMWQrzaPjGjReGa7Ah/zgKHxDJlN2ZMdgyym7OFnpGlfrvxTE+u6rT1V70VXxAaZ2yJiUTK5uBZ
jHAVc5dAqwi16IiKIxfZYw5x9gKiPGRUZpIUn6wNivNwyMdh03kD4xDfZ34QsUSnc0xtRsIgYbZg
2+GklPoYmURKY1x4mmMbBWHsg25T9PdLu6+mFmRM06Hxbs1HZSdIshWSIa9eiN2+ESCip2Cy3jKS
R1dA327DZBls7HSw1naDG0b5iMd7osq9xWahRRBzaCcuHmD+wJKWKDNl9kONU/dQGeW+qIMkjP3k
0Sqwn5fjgq7MUuQGORvbxtQRe81GQBa8LFtNznjktym24hoZkCZM6caMonsLe7LTK2zN29zTGzaE
EnshytE4ms+mZBM8HmMmZOe5zK6WlvZmmFkxecXdFDc/LM3FgxdWbaPWeeobx2Ta77MwnoePTny7
ZVBiJesfAH3jsXWIZ2JfAHt0BQWD/ffIem2ZWuB888Im6MeUdmo9W2D1guB32rBDdscKgZb/MVV2
tPZFZrN8hfnX1IjdEKKt5sp8ryccQRrUTzE7sMqHqN12gtgpc7IPyhud9WiqGKEVApvJsA+mNyCS
tAO1Jdk3cZx4r9PlkiCm2wGd+VKOpF1k57vveISlbfo135hkTAeol8sY5yfTE7P/JfrUDROnA8zS
M9xBdXe2LUwIFjgi2C1kKpKcbZOKgNcIJR0jYeSb3ccYRTSeg3wcc6AhEW58kRHg0nbme69JaBz0
oFYGnl5iC8H0MjRWkwDLZAKelA6RTp5rhQtRvuu5IjrMgew7D6joB0EaD3nFOiIwb6gEPWBs7Xqf
7cA4F7BeSInAv000G8FwuKihrNttBDcFDdoMTgPtB1wuH/wKXXp8TEZByGU/vIu+x2XXg58a6x/Q
8xHGk/++YuPxNRQm44ap29wKfYwbzk5OlrcN0uVd9q21bnycDm1jv5mtzTniv6RLLGj9u5eKdzY2
crWZKsS5UaYJ9ao/o+od3P7HaCJrUeV9Qbbw2pqhSWeFse4161Qv01b4UEwk1BjPGWPJdfZeszk9
jYjT+rRyMF+SEafyhzrYku5jkxZM+bEULbZYLuyZQdgGAdRdk3fmlu3RaigN69zIrzYhNSfXKPrA
fh9aNAkrXAAvbRWc+nQJsasthxSdB0DvaFsyhKnQo56p872OLDMxhcGE210TZ5uQUn/zqjKIAxld
lNWard3zaFTIEm5pJW7twGVx7snpvc6czPvEmNCeI71n186Zx6hj3dQ3jY9/49qDz7YHhFesi3wb
gXPruz/VIvmgi7Jeu2p8GAcDtUcUbyt9s1pgg1hHA7G3QRfILcDwRytdhj2Sb7YHmfmqWaisLczS
ZLFTKBOafTG7+qty9EQUxPycp/Atx46KnwQnB12qPgEcTR5oZlAGop5LZcsmo+/Z+UZ6S9BLvh0B
pVaK9JOK0QAT7hlGBJcUdN7+XJs/0YU5x9xG4JXrIHQil5xTxmn7PH9e2Bpciz57J3CNGM2FkbyM
f3lN5a+9AI90pGA9BxkjRzayG1Fgo4+kgVAAFFsndP/QVpa4iyW70xYUkBzzYOOgq3woZxvkxTiD
yMXNzpmYl5tkQMfVwrwgrQGZLE5Taef5Zs55A5Mg1zd+64xcw3yK8RcmUWWeCco0z53hPzCQx8Ap
JmNn1O0PtyEBNZXRtK6Gnmh1BXku8hD4YkzD6ma9213q7Py4fIss1ZyH/pkJfMLadgllR9xu2jvI
+TSvqXMxtlhjPB+dgb7X8wgMk0bQXlI2+GCfqjokPrmHg89+lgcwTpaXuLbz57qAxW0Y1Q41AFk1
CYD5NFU9xbVghMZV3eU8emyVyvOcL8+mtMuLtTCxa6JgZVLk3tl185basyJOA1Mf3JIn342HfeCM
Fc+vN7NI1DGz4tD2p/jOk/ombHuwmpuhgV6EtIKJda+X3EBmzEJwwl6FQiMn7YsePGcLJ+hj1Iqp
71wdsQcEO7UpvdzewEltX2wWjST96DvE12Fm3tG5Vl+OjbE7g5GIrWrLPN8Oybki7rEmqBDWbrzH
wi3qWm4dspNfnCU/mzj3QACvADT0mXMokMEcJ+9nFE8aH9NQk9uYNltSYbvD2Jg+guQkfuy4z/dG
w2yz6+cDY3l32/h18Ug6ebkuhTd9+rgR+0ltUCEMX8qfnLVb6/Qi+ihb2dZNxtTKJiSkqX8vG/eB
gSQhnqZjbahL7oZCJW9FvMHc028K7C1nx7ETMK3wl63p7Q9wWcL2VUv93kLH1Cw69iD8y7Cz7fha
m3AsPaZBaIvzVdu5zMZv37Y5uq3MQALalmYJsqsuL+hgkLWRuBNCL0L6E9nV5v9FNI4jWh2e+h/B
bQsADGE8//lfTmlvTNfm4zPxCWIQ5b2SkXB2RaHAyfo//uBA084klNUkl+O2+tMC2klhxOaWgRqm
7aQeMJfypACNA0Pa5lsDxfQGOhii1vhYjgKp22JwaUTgt7ZZrElYyhE9CxdLFPodI88/qCujB3zI
LYTbtU2O1tJ2zgEVzAx09G6Al7t3aesYaZC9hl5+7zGmZoMflGHArnY1GAiesr6+bUWQL1LmHeol
2IkgG0+eHbzVQPTjzt8lDgoUZ7aY7VpcquUThN8wn8W2MLKXnFNrpW0PsK4QJHyh6Hasm2ad1b/w
3XcpgvvoxnsFMfJRe++gsa6ixkHPZt9mXhjdzAdOS/OXut5zrybWQhlxTpT9jMvvA/dzMmq2SPWm
sApoAnPItnwFrD5FvLg0FLMGsilOc5/SrBIpiXBofFRKqBJAFWOw2DRbHaJgLC2EtPJ2d1hiyFV7
Y4vPzehav02U09ukXvZBLrptbkcgazSsFf95LL5ixAyjVJceAwFOwOE8EAs5y+xIIXeOlL+u4M7k
7PuzftzntdzVdbt3OdsRkO6xye4a472Ho94GAWN1xFGpwQbVXed4RNe4lyg0u4tvdAOfmnczO/Kb
ecOVWxHFT4bLbl4WIr7KggRriuEl/unBjYdjunZZjfwXS+ex2zi6ROEnIsActgyiopUcZG8Iy24z
58ynvx8HdzEYTI/bkqg/VJ06oSlXJXzmSsyjRub5GHE7Uf2sIZ7FOpJC6wLLH2ENOWkIPXTs/UV8
MuMR15l9LoRbSehdGX3/enCqhezZY8HDITcbeyWnIzNJ1aetwCeUQHpTDCY5j1wIwnYFNbBt8KTX
U1vvTdHJF/D9BFAsttTIljss8Yb2R5t+EqmztQkJL1X7QqUhWiG+ceTWxhcdQU9S2y31WJOwAkf0
dBPzIYRYOZLGVQtrycMpQ01ZSpONOz9J7fnXJF9zi34jwO7HG4HuJb2DKImiuS3fDGwgKGzTrVi+
zQWy/c42lg5zUdkbtN4OBNkOZ2ZlDF6OoZYwayptkj5his5bVQa/RGaWMN+p4c/VDSimYb3rU/KV
Jso1yWLBw50HZgsKQb1f/CwnEzGvU+pzcnfx7tvzJSKDbmxRpQYUf2peohGjF5WhWS//dorIRngU
8uymnWVrcg+3SuKMVlYrc1toYidktNmXjP7ZmPPS2EY4uGQXOGRVJbXkE5nu6xqGQpMceYOsOQ0B
GLAwDzijBltFLu3/XIBhWPCY02kv0TQIFg7CMEJZH4h7tQSlJuAY8VQRtGxrhs1rUlvVKeGMHZls
0UfTW3dZXa4GnCobujSpIVQStXmKka1HZ81g8lnreehyvu4gd5AbhSZVnReeWSvfIxpF+ISGnWiE
Uy7V0woAaANsKWlEyYQRzBywCg1m1eRQ2Sd4pfCTGDZUV3Gcv0ZEWjbRVFiG5zd4IfDGovpdnym4
eqpjGNT5QNQDgwJUlS0yESE866E5eEbanzOiWW3kU3MvfydaczKm5ZGUTsh9Ao9Piby+lh8NepcH
ziPribDAKYTALs2QxgQ5+6pq8SEL2MEzqQ5J8ejIyJ6Y5LOmTYTIZdyvr3zOETUVlTw6EBliR0Vh
FMNB8OoSL4wi/6PZY7GxDUk2k/0sUH6Cptb9sgh/m1b39XWZQZjA28Li+kJQ7FpdGtlhE7yFsYXW
Ta+eXd52uynK/6IaMT2WX4iBanLbJtFLgHJ3qqDpjhFkHCZ6eZS7nAptLt4nAmf3VjW5qbQm6GrC
dU4tZsi4WjsJA07Qat6jLkcN4TyavEVkzFbkhJeHCzEzSBJIvAFPTb06Tws3A9z2wO03E3MVdriT
Z+YEsKwbNiUk6Iee3vSwcY1uAr4P1Gsap9fc4JipjXJT4Bq/CQqZhiODfsJUhRLxBS8xE5PlDrlE
jQunrp6lEXQu13JhkyR4lMKHRqUVEUePApGuWMNWhvzdqSzOEZuySx5mXTkFwja003hmhQzYG/ZW
qnwQe+Zg/HwyA8bwEZq2nQxXaYL0HbMbpO+oI4zhYI4QAryF/29V94mefLSYUEexU6nnNLyX1W0y
9o1eoImidY3/tSR4z7/hdEVD0/SXedqn82ModvVbOWFXinvpZvVs1fX7ai47hV/N8icbaMc7kuRz
AxFL6FIJki5wCOlWKp2cLrh+JddlPH4mCJias9B9Z/N5IDCdEaFdlq9JP9MFb+Hk8xGj9KblX6XO
RdhvTeFlI4ePYfmI+l0HrT97CPEr8AQ9f8Ga6oiQmrmrbzNnNu5cvDL0Y9Ggkf8XrTROutCQ/VSU
r2H6kQf3HmZ2A5VGGdvv0Hok5onAGTN+T4M/MlxWS/BR/hjBbgwEvBO3D1vFrsNdM/r14inzJoP+
2k5P2GF2wfMu6w9t2gvjtUq8Cr246lkdyQgM8B5q8ZEZt9MUHmBexuoBKwMl6FeLBmj3OEOM72uZ
EsGXxxwIEu02Iq2b+aFmElYfvJANoYWHnPAHcbxlSIPC5BHj+z8oAW0dTu/jRsQZVD21Amcod/o2
gRmWvMbpO249dj+q9kbE8kzAC3VQvvOQkIOWYLXxj5CzZhrtxtpNOtHuLawJMKPgu1b2vbLhep9q
f9D2LZb1aBMcoYLzTA6LBLGfIa1m2UJ/WRU44C9QFPf9/BX2301bc3nBcZaupvWS1u/kf4C+MAwx
D2F8Ym5n9se2+43lc0d49H85ZUj5Ggf1acMRUxwGhEfqRCdRkY47fndEeo3WEwq2LaMPHPXOA8VJ
3iZApXUzf0bSrTUlm6gQGEVYOM9X/DkLKiNwEWfO3rX0MwuPQfYM4ktOjVTisVDVT2PyisIPlCOa
2kV+IKS1B/1lrnYFbBVGKcynq/aJ8TeifzV9wcFACq5BSoQHU+NFZZbmQJXmdAQuUoRL2Gq7iqxZ
4mUmeS9oB7FAbc7BhfECiu0DFk8EaHB+6hioJbZyCjhvc7+nd1iMB8G5CWWv6pfhPw2YRySUCP+I
XCdE8VAVG0wCLfVXUn8T5vX0s7BM/YTp54I6exMLJMrsjeE3T1/kqt+FvXnFc8Jtmnvar9nSmaNF
kOo/RuFWjX+6GeyDEf58f27DO615ncbIcTHwNq4mhUqgCjsVlZJefw3KTu7OzPkVWLsCpLQ8pwDU
vsV4P8mEqAiinZEWWlm+mTCtHWAMgFKSBNuWFwiZjtbjI1ZKvjq88TN5eJami9bv4alzs1vo9/vy
vY93XNnBCBTJTabFkLD4jFaN9pbCahBfxvDVyt/gq/EaovViGOh+voxKgycI3RUIwSx+5PouYX6e
X0tK9sm8GOWtVSDXqHZPuQ2dxqrTbZEO27r6wEiTTRYS7W0wpX2Vg/dW+Iumf0SjCLIrtCifQADc
br4E0Yeg3Ar19l8b2JPN8ddal5k6M75ow7WpjpN1xOrCEt4Jes6Hf7VxldRL1+/meTsp5HEiwEOL
ds1aytTgLauJCNgL4NYHQ39L53OaIf/1RqLJFdjd20ZBdRFSzuv7anmE6XWRX4L8ZUz2IKhjcZDp
/6q8RVXKEXYUx0895Jrbogkd8+9Brg4zIXww8uXCHU13IkFS8jkAY3jRvDQxs/YEEUExI5tcRCk4
WQ1/dwe7pC8OQgqv99bIAiopT+8Q8sfffX3J9QOMEVqca5n7aNO7k0X+s3WyqhMqwLR+6XoEKlex
v0FrMyVCoLb6jJzhOIwXIf7sMGhNfpLVD3m4qsplrq4fGthQyDksbabAKeTvKvzshysHzUxCqvky
JI88PizzrVY/2uookHJDEidON8suid708YiJNMviPc7/GeFttu6cMdj95/JJig5dcFWr71JD9YXf
43q8hhZFHjoWYKfDspoIh/eCp93Wv1htrAey5UYlLaH4YfZPeG52WP3Tl13Gpo6hZc73rCDB0Q20
lxypmI561QXbSDHLKOFY+mAUztIxp9iRoSanz0LCrNbl3VvNPfQQ/KkpiuJ3bEI3PCmdWWx/zifc
uuGE5noCc+DfGH704RnKay7tUJ+B5mNxLfvAlkbl0vjxGHPMmQagjgKXo4EPlWDaV25UTgdfDFE/
+1WM4elRUm4WAn9F+IrhrlI0CwnI9/TRp3u0q3r9U09vS/uaxT65BW1C15Ou4JI9ahqGTBw3o7Kt
5l8IyGLxo4avcf7RRb2N4ZrdWZMb1C/sEWD4MtxCGp2RbxGOA3gI0w8R84lLWRk3rB8XmHcMcWMI
Sco8aOlRaaDFvUn0+IX13Xc36E/wC9MI09gb9xdPplPhMtz5VhZ82mRpq0Z7c4ASdlh1RfHPKFHz
gNtZ87OrCFHgfubenOs3whRWgjfVOB+Jr2ApvXm4Zzg8CGjY1VMe7tV5HyAkHp85Vw7rt3xw9yVw
IRfMaAK6se0sfGjKPylEHrefchTGnoGeTtoY3Z9Gxyp1L136OimI3YvHcmjae2+9qwYhWmzHETHb
DAP8zKYL861iEqe3K+fvwdxm8lGDumJu+uXJ+HoSfjLzbFgnVT/wokLjWyIi1qM2/yCd5MniJRIU
aHvPYcU1hqWewC+9I24FUaNix4yT9aoA+zWbCTRkhj0t7WEpc5xm1nNJ3xLtmKyb2/ALPOpXh7YM
vIM/GDZTYVNTjTE0A67XtLhTbyjic5z2GQxbFoTomzJvNhKdAbvuOn4jpDB0SXamlNzyn3KF7GSi
9aeNDIH9TbSCbPXUSZilsBoorCFmz8OpIeZDuQu57uhAsk2me9KsOnD5PSpwp66OFjpRJNX8HN+X
gbmgMVxapBaJ4MjDLkVBMXmi+a03AuOsuxEcac3TxF8onEcnM75I/K4N3pY8233+MwhvI5I7qbrm
EXq7jYVyasRESiOpffIa6aiC8kj+KJ5IYKbp/JjH74GvBSPdpNpy+yXDpa+YDZH0aJBvq3uw7sfx
LSe3qf0Rs23X7bCn0onjahzgNLiSpAOKItdO/E8zkL8gqNZ9hoOsYiV4zcgtHB3620zEFp46hAtR
wH6//VuiTThB4J1RtTQ40wGielrkEXestI8heeMoTgsEXMQtBqfecNmy8uiqErwYdIhuGe5Ihdv2
1G+AaD3kffpZJKB+sOwCUhPNF2aLRrttWOLirc1Rdg14YYlu76+AM+pzn99V1CerY7SoP2qUwvIp
wu5KPxsZcr4dgsQ1mbmmkavfhOLUT6cp/WwMw47UrTigVvSA7Qn3uSTKW4JDhNvMB3Fv+gnGEhkH
/b3Snnn8oTe3sryIOHhgyCt6irkntYo3opf+bBwM7bZQKchA2pDONka5h8PimsNrLxAGQHzaYHf0
IAtgVZJ8juklae+lvOEl6czgyR8GAa2vq/S+yj7AgDq8KcZ3i8tJDq1ngwOoJ+e7onOLfgflHX6J
nY2WrdDRj8t5mj7y7C7335qC08JXx1QwxYKhx3uLgIbo0ujHtj2Saif/Kcs90d/FkmkVmdJt8kfg
mAqAp77q9WWKb1n2FhCG0x3LhiQFu4ZYj8QCD5aj2d3i5Tyo/5LYrTGAq/fz4OnSXZV+k+Qe9ydz
ByUj8SH/uWbpWDYRjrI7R6fuGOiIaj8rAWXAMRBPGVYLi9+Ml2X8g/LKvImTOkltS3RAvqbcm6i7
IDbF3x4CTywl/exdqhwkkF28qaZ3WjcZoxikrzUYYwwyLfBrQztDQvo+8a+RAAotdmiaHFV8IJHn
J1zAHsaDOz2BEvwSE9JDexaTGsY41vrokqPVuDGcTu1sjoPNcAQt48OqdqP1mPIjtFR8b7PsmqsS
W/nH4ISMhfeufCgCyfHWV634rHN8DpviXCePUDh2C31K+qdYRDJdpnkz9HuwiqB2JtR8+jlc0fkQ
QjCC7QglssbnQteg0E9ts2mTjb7cHwNw4eWrN3hGnJ6F9aaIF1M64aokVLu1/moVHx4yrQq4/nLG
HIvfObhE8uLY6/Sr6xzziY3ebQggonTX7jOzEMKFpwFvIBopCP5W7TUqiGv/0QvvsVTZJGiREULQ
dvAPvi+g3isPPB9f5ZBteKgQpzuLrRIej6eNWv2bsCzTUw4xUnZk6JenUn0dSz/EHVqFYXpI98H0
qq1OhiL+OtcW92UmeaH+IubvJOTAIttn3d0M/3IGPIQDwhH9nAGPk/GSai89Svy8JToD95OJ8PQ+
AT8qYbhHdpad02LPuD08AO1iiYC5z2cXBc6XFr/NtMayH1pOTf5Xd6jNI7Zl9urQpHB3oLnleAe4
QEK8PDj/QbD9Z+kwjZq91inTdZlwZTuoDSL1N9DxGyEvfZT3S30SOI7CS1Se+LLUcLvM8P9ehYJB
KwG++b9eIDDGUQELzpFLez14sScgY3VRKGbUxJnH+Ts7zxZAdCAqok0+KmOrBHt9rWhb5FBveVuy
EBl78k9Qw7F6px4py1ulncT40AkPkpc6hu6nFbjeJ+LNQNUMFo1i4ZdGFU72NR8pwaM/kUtgKhsv
G4ujNYDb6pfSPHKL4rq54BzTvhTim4Xtgmc5OSNVMb1A9wWOQVG4kTaiJ9Y/IRgTgw0H1q+dDt9D
XzOFBowH4uymjyI4adNdI8wH8XYPekT3lVzy/jMcZi8XftsYohhicmM+Mshbl04Tu6NxyEgcyuTL
2gEhtiNT3Y6tx+pJVOJ0lHYbXKmseq8kn2J2MUdPHp9a8IxNERC4cAmhsGHc+0SW2VlyM4ovuX4Z
3Ce+W43m0SFPjzpAs+8b+nGejlL5JgOstDi07Mw3UTjih4dXKCU0lWilkjz6ukheWX43mi+WKIFf
BP2Mv45Nlm+fbeMQRQLINaJHXoBc8z3rCmeZMdp2+l4erlX3l7R/ioEXgAUckaNSZFbd0G4UhyX6
KFEcjr8zX0XLDUzAIw4rafPdyruKycLEo9hK0ru5fC4AYFQRrkTGmZF/CsYOa6gw+6hYB6WMMYbs
wh7V/iugGQ8ChVnFXhMeKy6mqjMOGKWHAT/Mb5SR8yu7Aw/MLoW1rbDr2SLrJOo3A4+2gr1UvXbL
hs0TUcQYl0wn3Ta6z8aHYO1K+4nDVI6xm/Gqxe/osVN9X6onzrdMeY9adC7k/NHtHzR9a9b0PCTW
faLXcaLebTg/pQBQA5hOvpO0agfiVUQybW0X+TlnKfDWiAcQavnJ4RyliAzO+MSh7NtyZBXco3He
2kU3chRdmOzK3AHY42D2Ir8Z6heBzFseqTjtq2qvUXEMLhapbKoYJXBhbpGT6NkH4NqsvUrLsan2
GKYR6ul1DC+Geq25sA4EkWS/Sj9gJ9OmxaITRlTvjeU+FDOHOL8k2+gM8SkrOem1V6U5jQF4f8W7
JUIp3RHzUv+Jyb4hDoCxfO0b2XMQ/s34fanTLUS/ZzATUBLRloe3BK8Fdf4iCTmvXpTQb6ot5StQ
UFJjNdj4TQsEzaAO+jCdQy2fA9k3tH+t8inm96I5ZclbOWOOw/3o6uNPkz67IPPi6Ez/qLMVGocE
UBz3I1t8S+otZalgbdv5WgTXMd+20YP0hVAnlebbQjdeRb40bs4mNvEZvPnXGG0vsTryY933FkNH
jqoTjXb7p+suwWmW7oXBocc8qSiOU+MNGGSEfiYjTGCgw+RaTnK/6ffS4IPLiWCQAUoOfKA3C77t
/S4or6b+VoqH0MdEQLjVjNrbLyUx3ChTNxLHkmDzuViD1r40DnV00kLCpozBDpXPInsTvRQIWT2o
8+tKlfrPXWo9xPGMJDGkMffieAJwYkR0KDhH0uKDhd2i2ano8zprO2Rv0XK30i8M4fT60Crnv3fR
/Ey4WpQVE+0u6uRNzbahUc4Jip2AvlK7U9/rWdkIWUB+Kqjk8pUZT80g6VK66talqwEZh/sYeAmd
7I7V2VrHaXqPVqPTHDHgdFXDfz0ksBGnOQWKcM+LsFHRRTHlPhs8zti+RBpF9cxR2N1l6pTGvE3L
fdkQqFr/oG1zCIXFG2YzWu5oUyGhMjIiBD0GVPuWK5yxiiyZtsAkbFJ+ce0JpV1e+Yp6rPUNrEQ0
MBlVWFAHToe/f0Zyx2SD8TJUiD049fTIbQKFhWItRfnutLbB9+5NblJfDfkXiwlnwlHE6cEDYBEN
r9m6uRktdBPja2REeOliNCNdqvkeit7oPWtxixMugDzIft9Ag6P3lzcKORXJdlRwsnMwgSwuPX2/
+BTG9yE/ZSsIoGeQ4V4lbPQj1qnDrNhVI5MLR+OWxhUxyh1t+oon+IYVY4fkw3Kw+5fP68dJ6UAw
1oHVkesvEq6+IIiuaBxa6dSuFzrWOzKyTgt/ydaDY30s8337PTSnqn/wqPQBHF/dy1goWOYtqx7Y
xjITw6GP3eEQTbdR8GrGty+fH2p0gLQl0Abx8oNIW23rI6a0v4tw75uzqX1rqRfP/8LIBNz5VTeY
f/S33HrmwrfRNPw8vYbDNzbvcG3sDupOH7Do44la4Nd02+SV70ZPsoUA2HoA+VL/pOmekuYIfGuZ
O2qsWb7yGOrMs9Cw0qYPW23F8qVvgSVRZATdV3eFQUzqIS73V2OPnbJJ6EDICUHOlDhli6B7x1dm
xLewfmnlkxg+GAKMZGelL91q3IILyiGkNxiaAzlrudPZNd3qNthRMdKwczGK3CYYlE9JsOqdHUWF
TjXfp/AZBgyqa+a3wouKuXTcvUXorKwYl4Csd1og6Ro9BuSzGi1JvloqYw8GyByHgtNRpuvDW+1h
IkBkiF9u1XJf+SO0F3+0rsr8qlqGrTWIBaSbCHiRYfxJdI8y+tiJge5V8gu0WBAQwmGgd32iu8Gb
y+e+VxyTiI7SxZKPATUzU6JZEnrwbSAcTe1h9SREYur9qlaXaP5YT58hfZPLg+qPnpj7sfHAmcme
UhOXvZQVQIxc8zptQMPra+WqoFU+JiAYAPvxhqToea8HAq4Y3CHGpw5v3yDyiLJcwzqKGhW22m40
6NPthGxy2WvOluwV1S5Nwdhv5fSqCn84hgbBuzIfFX2v91Al/+buJJU/evylSDPAATDKR5b9oYQl
jORfgcjgAuQAAGdpJ3pKaoxwAqP6jIsn1suw6P5BA7UjJ4YO7DPO4J2XHs7wydUCYSF+xqv6CN20
iu35H8gRtb6gnkcRzp2NwcWyX1wm7vGp9zC9rS4i8znJ70RMFrYYaRHtDa6IzaQTMgSdaJWL4Cds
/4nTWy2eZ+U65YKHPSNIb0trWTLZumj6k7heZoYHAA5nHI8N800i2SEtWC7wKNCdY2HEss0/S+E0
zx9qtslw+WvwyU6qvwbjpyHc9MWjKW7a9Fiac9BtTGgIivQrQ3YS6i2QcMHBnnS7Vn2tWz5neRWh
CUaMffDQPZD353MyuphvzE4EpxQg4KiWF25kslBph84mJfIu8iv8XXpRdRbmMYNFSV+c4nLbB4ep
POFvy4EMdyLER6m6m+RfbCI/RK/txpvx1/o3eZhDIE/C8URBA972D0ILAthSoy8Wl0H5EfHyWwgS
iouLnHucov23yRU2AP03Mm45DeZJ7RoEmkGWeUr9ozNuVLwNzUjkEVRCEwqicRMEN5I2kvmu09Ur
A6WU5it8gV11THVfcUTm2viquWwQbLTq9hFUr1g9lxedQoXgAanEBHpcAePUacYWB8d/sXYK4x3E
eFaEBO20P8D5tXPjYsFiZqUOd47aiStLss4mmzbYMpoBab8kxa1HxmhaTqZ62F5IvHx2r5jCtwzj
1E9GQFBv8C3nHMPW2ig9hbMq3lUCtnyljTbdFrtToex0wg1cC+0xUZjIZAlxZjwfcJZQNkwCQcfi
fXLJ4IWZC+fMj3Z5sQNP8VsEk+0BnVin/KjNc2WaibCW+p7bSAIMnUgCZ+JpcuyEHzpqpfWNS6An
44r9MvOLsHgkjREqc+8aDTna9LohV40ArzBZvZmaZl8XiydjJdKGr7n01abSBqQRHsZWMp4ZZsnj
La2Oleqr5VeFokmdXnrVC+JjbZ3GEU7QbQVMxNzadTmtNQJQuX5r8kderADOpmk2A81S/tEbv73x
Uw1PUXYH+QTL0UFM1LomN7bLUwTFcclZw7XRT1zT7VM8VyBv6CwBlm38o0bveX+9fQzJVUWRkPqS
G3uUOghWPT3dZ6Tw5KjeSNOFI+uU5r1TiCMwtjQ9OR7cLybwXsFtRwCHrSixg1qPlvMnZcoLO4sD
Fxu7gS9BQyDMVdDk/CECarAeornhRfsQWxkbQUfg/O2deP2GDHSnhBec66rzZsYpEnPuSroXMdj6
XmPW3mzxTQnzF+YdgNUDzQIv6ljUSwzrkFQzwhFwFXjEN4MsgxH4o/VEcjvxggV0xDMgvhoUF8Ew
ujIChphqT4x9q9vIXIXwIMZjrqKzzS54hA2LHxHrzrVfvgQbhSHIUf6sqREjuI+k0IfZc3Xs4XhP
XK4DX7I+QQoYnL8G2Y84xccJ1f9c3EidBfly4hB3pZnRN8Ut16R5nWZCAZB09PbsSNKv3r0nPqdv
99LU2DRDa7FVPOZJjM7AcbVnHaIbdqi2gmctHJbuLFnvRU7PJHNoiIcA18S2IkRWBVdZPWScCPRB
3FSNn0EMSUYKEnwt0GxWHQI25ZEZ/4wWNFC8dHThqIXz0QUxzp8AznbyhUsI5AvbYGs0hSuNW2Rs
LYRta9H8EmJ9Q2pQzrka8aYa/tHB0eeZj6aqXPYO7r5l8KeS9Ylr2Gid+nmdinGw5D3+xrCMTR9z
CJxCUTMuvqrXsHEUZ/SB1lacJ/r3/wtGfocTlOx0Pxvv/12oDBsLUmN+KtZZOf0oFfb30t4sDpW1
C1nE/V+kfoU2o44zLfqas+PzputTbp8taFJN+C0Zb1Ah4azhHRLyBZfbsC54QAuZtvg408fLwpeW
7A3L4fPQgQ13HKzcmLDzIb7F0SldzmQxMHh+5Nk/cGySvfsdc3LG+tg+q2dluEoXkToC9At+Iga+
m1Dx89U9lacaln90sRODhvVCGcG0HRKUoDSwGxB+54llkyxhiDr36w5DKgiu2DrDa0bFFv4zsdNz
8LwD45wPE303q6lk4VJ0DUbu5vbX/N+sDmZNyqwWW7vdAlImZJ0nYMZLorDTPQ3G4JETepa5Xyma
GcSsyWDmtpncEKQVj9DhXeqqc5xaGFFgW1V+j9UH7BZbiXAzg+XKNai5vTfTiYlMh7YR14xegZqi
soGc7goG7S9o5IJ3ZPjo5Ws8f9Xlr4x8pZ++dPG1QaYEom+4evNC1RYUt5g56QApYAXfdPwdiUsm
JuY7FAirgXkcH3WUu/nfIH3OMI7zMHAgmgFa/7UsgdyJnb7+CmlhgLNk8YH/o6ctBxis0BMVnjAE
fkA7THUcEYvqEUwmGz6037n+kDGIbvPdiC34y1i96wo0tRa32+oXiVJj+VrEZP80wj7hu677DSOP
UHLV/LMyX2JfdQ3jddqau0C9C8VDjvdLp0PpbTHVY4SnQZG6TZzLtEIlGhhgeCdm3/dXpJsrIizH
0FW5c7TwXR5wpY1+hvzbYABBZJErZLmdla88KU7kFXHD59fYx/NJ1l6xgVSqczbf119tCV8mCEMB
HWgyUxYhJNnoZlWJO9PUSfjSIizVb3QJKkLj1R/2ADtSlx4q43VGpGn4N8WfTya1RJ1toObRbORk
IWniroMCooEQZf3eaon1c6EIN0rgESaOtnxbdl9NAEDH6Igo9nj0FnmLHa214h0z4+Ap3RQgWFit
oMR6M4p3egE7TzysJ6dtSuSVD6mduRQlMV6vTo0kBUoztFVf3Be7kXG8tV8/SmSQpIAZQvTdw2r8
aplQY+7lZMpvD0PMiL4WOvF5WCgiP5YHw8M2/ZD4fhEaQdDOIhqcgyDgwFluEAgs0MjjrDyXpBA0
7cswPWfaaUJ96I8U3qnHZRidCCKABsokqmBmyWhhxlNywHX5wN8app8BysnaCGWVAJILvqxf1qtb
G16+oMepTMjT8Zk272F5acUzzbea/kb4CIvJe7Tc6PWl6HNqiBHkxgS+wP2LmSSRLTYyILsLWqZw
mEzBtd8SyMG0bk8PxyxbiDYpl3jLkcDdWg94t44/WjO463sBYIW/JgFb9ue1rse4BYXOOhPqw1MJ
mZdwTtxNbqF8bRlpSpzMwxsTtmY5IvaDAStsn8CVGhUBO3FUSZMZCYVZIxaYvEQinDPPJDnHhPDq
C+2LRCJzf1VNfDMIVCy6b9MdsBayeY8+O1ECfI60N2bxIimiFYVm/kIeUD2LmDp+BtOe7PVFOXXz
OaBWbB+ieBGFc0HzV+Acm+17FwazdR6cnlH6Ve63waI4Zb3rgHiY5tpJ47d8SuYfK9bk4azClDRH
bYS6CXdoQ/6T83uD99ZnLdxgRmHcyKT3lnY5x+WrQiAN9GVGDsAdhJbW9QtBPipjpxLHaSj3Mr7i
ikgdshBfdF/PRzX3194uwijIRbITH6rkYqhuNvtGidleTSXfHIR6V+e+nG7RrFAI1RjwYPdXwLZg
30kT8M+HoWPadjegrKap7ATxu2J+9rFiG0CSl9D0MpcxYugwIFprKHhnU/qVwlJxp00d77J1Yz2k
+AWvAK9e3B5lmRNvBmVjmcdQegrRbyffY4P2BhO4LwGhHHbDIAomNKIAzBc2Qwi0V39GEHg4IkKM
zL8wQeuBMFzN2pR+XzHP2rTFmSA0zFzAuNcZBnKJdZXBxQLz8LKKXbIrQUqqg5Adm8E38k3KBDlt
fukCWfGJxXKPf1CJRdGmt86SBgmO1BpKk/Jmaj5xCUSTAX+IlNku0llLxflmO1vRZlQ/RgZMOIcl
r8l07KZbqW9z/QhyxJwJYy1W1GLtEOMQMrJsdPma8OcLtql6Hztxuk1VOvbk2LXbfnGmzezxXuDb
tx7fNs/T3E3WTnhWQNnTvhveqeJh3NjYgK2FcIqcXeXssOYMDJgCfpYd3cxxegbn4XxgHitsmEpb
B+5tb0KSZq6rvqABGihdugQJqBPib6MdLA4QDdXUN7oyhLj7njjtUADWMEd8muEnbiYJdHv5wyWU
2X9s3Rq2V0NcrEUJlpBzEb/wFpPNsE2mf+2VjBuKdNWh28aYLrFWPkc6eZi8z8YMhMhmrvcL0xW6
MUZM8KzuCxmGYKIGkL6Un6gYkBr6cWGwGiCxMuAaaS89ZjHJURK+gvo5659zpdPq9J4RyHbXArZB
onlPqfiq6D+ve+gJdJEL6BAiTFuUDjPLd9amrVqr9jD8GiLSpiOHK3pBNu6w1XeD5tfUJ7buzzjK
362ZDqB40ePdzPRV+syozxhbK3QepOfCCv/KhHMkK1yDmyg/IhpT5LeUZmi5KcMvPpm+hmnnihRn
hwkgYoSDqcRQ22u6+xaIme8fkl2UfjUKqJt1msn1CkntiNFrTcMH1lPEL8Jgmla1mV3GPziKgbPi
MuFanp4cWooIRnRrX1Et1D8UJBkeQAPzbHzO231eXqzmsRZc1S9HXBd/JgZNtknvV7DlVxh+cjmF
GWtM4/9IOq/dxpEsDD8RAeZwKyrnaNm+IeTEnDOffr7qAfZid3bQbUtk1Tl/JIaoYB2BKfcjhGUl
RghePdY71ERy/VmLL8VafYXxinsIRdfCMDZIeBp8bsO29silZZitvHMkQVrMyDTHwvOle78IJHBR
WtCYR5Tg4gIXkLX7ZcGSyGU0+4eg1fvK/KoIZC3VDy2GHN9Ad/XdlcegTVbjZ9be6vQoI03tczqM
CaVHw19zcEJMkcUB3uN68yDYqy6tPdFVEEcUg5GpBMp8zukdIYCEvQv11ZdKKmbiqqZQ4qT2vmzL
VR1zOTKahcUS+YuMEMLxNHRLIN3imKsp04ZWA+UU/uc5L7NirB37J5S3QXbxms8Rtl2kv4r3hG5u
RsaqJE8s+aZbBvIXufGN7N7lyPe4BK0YZ+gHNAqUioURnjMXu+w0J7CZciE1hVkTx+kEAtTUQhjC
xj42nyGMBykw01YQ3rn3VvBASCPqqQJeld+d1wYV3WIA9YFDCNot0aFlzlc1p+hEt84D6h6Dn6m/
t+hHnDde2Jr0bG9datewuINSYQOyJA6wBCvqORvuKkdf0Dxs/fUagaoDV9ffsGO7vvbXLntQWZpB
taM/+y5ZUmvqZMe+dmGQcmNeX5JAaJFlBfRPhxx9+O1ng5TEHPhAEZ87/DoJCfqF9w2NP3XnKj1Q
kZfUf1n203oEXxXI7dsv2yGvdKUzvym17javjDN4o/FWPEMk95hDfxVIqIIEWcsGXeF14PGS3jlz
SlLY2zXdG9Qolc1v1G/7/MhSqe2ZFbhbfzSqrAi0FrcfLb2nQb4J9j9cy6UPywBq2F8gMGWndMmX
ohciXfQVIkNjG3OS6Pz/Cx4q3iEh1gBkIp5p3Zrvhv9KIQbJ/uZ3BFDA/QuFQnTOZ0lwqojVTLSF
1G0583TzSKEeGPdJaBuIB+HyenMUUuYXrOIdRB63ytRhSuLv541YpitKkdRlyDIBVhpSaxAKQwUg
owaes2Y4BfRRqp3hIHPwPm3lb8rYx1ZoOGaTf0CFBuKSut+NvhrWzbqnE27ax3it++TYBWIAyUJU
ke91uYmlVcyRZM4xirP2lzeRnJpeBOsiZQCcNpIteJ8nqoCyOJZ4BMvuBeBGmUwdPgHU+oh9U18i
puJttgu4r34lDvmI1GYhu9cIAdQAyrNNNs6l7JxNm4Z8bb5D9TdpPP7RCE1izprsHMo7grtn5odo
Eu2aHVMbRa25Mg8q2hDpqKyQ8PuJzap64UMbon254DYd1wK18do32muRrAvCZIlYIaBHOcDOBJng
YxdE4cQt5Ft7hyxfFobwGSPR7W/mCLc3Zw2oO5YnD90ihJ1w+h25lCdkXFJ1J0V4ZBXz2Mvm3biu
kNKoF01ZmS2yKaYPpi4x+6Eu7xeSv4cOFac+etcqpaAADKi7FtPOive1zHLHcDgeu+KAfmUOrCzD
7gI3SckXCRO4tp6iBsJe4sgyjQIJ4A3tMMC/ik0oad/NP5UQrGTT2CsZvnEig3HOvafgGs/WERJw
C48zbXuuRhjnYnL74kDudU2xNI8YVx/mJsP6Ey4Jifplfn62jRoePAvR5wRQdvY5Ub8C+8IjOagb
MhtWNtSYTsYHXQ6gGE9rQWRHTyYmvl7I0fgizlMurg6xQv8XFBuVY4pFr5tLPEny7KBADtdwM4X2
Izkvu3qjdo/dj4roLls3SugazUsE9wAfB2y8Rv7bLgn68DjvBxfoA5W+B4yILaDzbI53G6vaN/7L
Fewi68m44F5r90IX16YrDXlDF1aHmoozZBHKjJIgsvg/BWTfRneTv9XrUI9fOfpFvVuzyMGne7BP
jAqCgZCvAQ0hqdotYyqpaHfiJ5gsFwQuO8oOik3wNSPbGMaJAiC8QUh7bKGu+4Fj5Ay2jI3Jn5gB
GcpDgVKAS9Z6OIi5ghXhalWyi8Jf37moyjh7kU5BhLGzNqedVx+8b/aL9tuXd2Td5Sty7Q3AvImz
Djs9mYXAqJRm0r1a0HyyqRjymBj7WJ6LqAVMe4Dc/2A/sBR2rabdssLNCCQQy2qNktQp7nX+O75V
6jkvlz3kJc+CsjBJBJ8OBlr/+r1Ctam+WS47XnIFxag8dEev9DDmr2weLA0NQj+eY80c4ouBgNz7
dggw7CFD4cRweXBq/9rShlFZ5WuKEoQqks12DCEqsdYzn8W7CHk7AzNzgf1vrDLkM2K1U8UTJhE6
h7y346l42Fp1tpvDeI5XqDr1Tb3KV8AoXPtYXQ7MDJ6CNT5wIXi6suN7eyMHgTCJT343mdRC8vXt
pQFemBNhwbIdvIL2q1E+/6HTzqNBtEa6yMxDM4dZhIe7DM/B0nHV3tmTa8H5dTF5pzPlKOob54wa
Q3EqEbwyMzEkGMlp8IAlK5SOyZ27KAYaSqmLDUCACc+ZVVoiAG8Jm5uQdPWoThTjkH6GDqs8vgsA
DKQzBFHM0ZM2S3NFiCAGDvbvNcvA0q53RHHNwwk3wY9T0H7xMUZbdmWKDHtlXUpHASjx35yKpDdG
zmYPpZy3QH86HSFMTQemG8zKe1J5m+wjz3b5WkbksAp+1RDqlzPnZWvrzkNxE32H7VHKHmAcpbEc
X2P4bjCmlh/58OjZgAVTLXSdYf9CqsFxoyFOA8wvn4ruucT/imS8rnT1ue38/Nv9QeRj0rcWRKaY
UFg8fCjUGarAvuvFtOzgULCRQ1Q8Rl5+6RLLF6k4jPGaAc9EoEa87IdkfKrpALU+zgLbIzH3JzI+
pTS/OT3R2FCES2nRVYJj7qU/MRmm4Y/cnOpfhl0oNXpB+dYeHUCU1N/IfZ9NxhXNsE6Qirn1wqOm
nuRuF6YfxJugphlWenBUTXoYIFU8drfwDHvAPZA0BHyceu1DkCd1xhnB2G1ac1I1GIzSDSZl144P
1D3+oZJuPvylgVYfWYZ+IB52VkLt+Lx+FaIhaqHgeYF3WfGEwG6yX7V8Z5uxyKqVVz2IE5rAYk5O
ho9jSOvexuBHVYQmHH/Ns9SPTrYRw8+QXYQIDLlR123H4GKiTm6klzPuklKeNekjNIgwwpz26KY3
ifFer8e5DlZTWvu6e9bS1oyuTnJMJgNolDevvwIv4hCAEl7r0lIcAYyMDqxNVa6GrzzGwrWtByAJ
il7+pP481E8NdZ9+KuOzP3HzrYtuGeWMJftkXMANpQ5ygm50MwRxLRTSQqOICgCj3oc9chtv6Ten
SWbC3Vv2tTVvYfAXRm89VEKLvAv4kkekMmDBWHF1/j24ZbLIMVkueIX4xf3yp2sWMPYcGK8agWKb
cjqX50kieo/CkoupnSWZRjDNtRDHC8VtUt9MpvMgOApOTixDTvyoUTTG2sVXSKxfW+OyXHCRwJLf
YogVNuqmwHVgnhPt1owMEfFX2P3ELeryMywAWifWtgHzm1EpsMN/prTu6p2C6Bmct3TVeOPkH2JN
l+urZ91+3gfTmHsL4ArjswqBm9tftGwjOosLNsZB3adc75H0iodXfoTlFzmGzF6F+S0oJAsMZ4L2
sjLkAVWIOm2cCdtiS9hB6Ow0IbWgnAj6bW1VdFG+V8WzxWSZPzq+Gk15nIuAfjYq18DYVWbt9q81
LPGcK6RLBSuLvVNsT6uaWabZAzFVS4o5EGujaeVw8n2ebnvh+L8ETyyhtyt00SiTMRRibmn+SGmd
6QwgjfNgdyKuXVK+cM1YLZC2gtBCGOWLT9F/S0zyrMRiO6pHKbw4Jcw9Z4EAm3sE4dumPhfxoSbv
P98GS6ZTLoBhBbZhxosR+1zB1SIwEmpA8ToIghzdpkBWNL4QJcbPjzKJoEcPsEDINFw+r/omk5s7
VS/ZXLT1HDZaP5cZyvJHEjHbJLjcU0DwrT/cx5wjD6OOoH7akoEObFCdixEDqhBFMrV5YmbT87UU
rMGPjOrTrgZGiR+F5db66kyYX+tbayCpZ1qxAcOLoKJ8ihQNHGFTcOT2csCYA5Q0IG+hhipmXZpf
o/WlARaoceGq0qnjnTGKN2BXLkfktKXL7Fs+xHLdwY0M2affa3BztLnzL5gmX6MoNdf3MLv1rBvO
jc6gPhOda/pSLzdKRJMUBokwxKxQ/7EhIEWZKWU6t8jnnPhBDDbhmjqM6mnrHektu+mL31/ADg4X
Cru2HPY8BxyhFWvFzDipzpkIk7b9yeVHV71n0rZo1gHJFcCYyPvgR02SGZZOa8405u8hO5j+HfrA
VaB5Wo6GquClgsSRK7B3xBkVLkVJfhu9s5n9+hXjTrw3pG1bYl1BUoO3kBhjlhFXwBf+zeeeIInc
r7vVyGURzQlgGS6kmIsdmORholP4DSGGPX7npP0ZgI1iZd71nxLTJYyzom0QbPvaMkhce4UpHGTd
O/1TWEznkLGUoBkbfBoxkqx91OA73h0qlTRr1NUmtJOVB67NER1lzYJAd7ciIqxHnG7ZACfkm022
sU0m1N4V+hNV4Vh+75p2yU45JxOn4jeuiYD7NwY4VOhQrQdx7Ju3SCYanq897mExM5TmJ0+7BuPJ
Tz8Nx42mbSxJDMscTi5kNTJSN1hUJOHNMEeoWyroRkFyzE25n/1+V+Ss9zUpJDIFZC7YYkvTGI6F
+NKMV5CxHEQ1sC6tdgtnvx3TPy5qZEPgRstyHWwGIsiLR+ntYueIUpOPnjwcjL/x0AmgQUi5J4+m
g+TdCu6h/t2o9wnZnu4CFoTN2kyW6nfCZjdHyJJid5mbBIBQxA4ZXaAM7a+Wtte6FZm36MSpcyPG
q9L2qP3RyGPfaSzoMq5bLVwlLE0hwGuNpBbLCYRR5jcrVZkwDaJ55RjflsUbX0XgcGtzvlQD9VnI
YkfgnOGtRAHEFw39sIBoYoBhFQTy7wH6lPbqcIv21amfIzgJ5rEF2TfvofHwZrFLQQ6s/VXX/fbF
I2T9sE23SO+RhTzcuCBOxvs7j9h4fXE+MVVX8kzP2ZUXrNmkTQBigbQhMmRw7+Fltc9Bf48hjrpG
W/Tl3R6fJsGOckgiy28a0OGyRHow1/KfsSkR5vG0UsUtMWLLMfDA7EnYSqnmyyao1uL5sllFwyLf
2Pa04Vmbt+pRpaK8vUD4M2ht7A+UFeJA80o+2VvP2qROp4KQj0BwM0GBm7h4j7uTOF89lH/EObq/
EnoKPXl5ym8ccSYFKD/qA58eKC8qvj09LwaMEEVyiKAad9AKqOAOtX23SCxr1ilXjQhdf7ha+Uaz
LxgTKqwOvk7W4jUb4P0gQawbElzSxTj6oy2RSUSyvY8NVxce7nnikPQo8H9n8e+Ty7Q17zhli0iK
eNvt6ogPEPaZqw+YA75A4II6t255UFfT0hrP0lLG0bVIrQ81+YOdN6MncQI+cn1Zv9h0yud7KUFB
RQEYXR4MgB7XR5Eqi7Eul8HIjICcspAfnvcTjNmyw0OIuFKXfnTnL8wfPpEI3Px8rlq0JPhtNmpb
uqh4nDgz+1vMhoqZeFLexNSohZ+Jy8hSn3/QluUVK0joxsOVNjGiEqgnH46AFy0CkeYnn1aoc8QX
0ZQ49XSVEB3SYWhkSwEOvyUPQzYPhYOeqzuMOK/jDMc+0U0ZquUE0/S0yzkDA04WuNZqQfSLmMGy
eN2fOGEwNVEJ8EHBAHqv2StAucYlOi+4vUkAA+y35w4nfGk7805KOQESdzMIa3dF+xdYvP+hoNqN
B1IBc4wPbDTqXfe2vOXSi6ctYDh3hp8E3MUB8AoAcu2i/vYmYO2aeCHe+oCcJWEbIVSrYg9BMvpB
IwoagPVQHCeQgK6xZn7/RMEtuVxGUI/CsAJl3K8FcdCEX40lHKZ2+lb7Ip/IAcrAGsOrXk9CNg91
iDAOO+TK9LJVZ130jHRD/GnERH8T9IbaRhCW5mWI3wdBlnDWCvi2wh+T7Ee+xXx48azz6gJ2mDuY
GhNWr+IKTwJxuWol3MUr+/ItML3mj8uKhyhc1NHIaK+6VLC4MebNcQDrYEJV63dzPE4rf1OrT2kR
ribjIICMMll5K25d+D0hElLI9GlRZFDURp4HwhauLtu+heKH4K7PiIIDM/WWXvWpSrAsGppLEncq
jFvn1kfnYv/FDQEN2h/N50P8ZkVnvrQ5gX4elwXCD3v2qLxj53rcAy/d+AK2p5obF9fOmyNZpq2C
NKm5okyLsOfH4fsj/xB/31ocGgHSUogsho1G++W/4bnDCwbvqVlbO9wNBlBlDyqmfo7aOZUIPaYS
pTfrVa+WSON2dYA85wxsOGcvdhWbozRAnTiPqf9NNlqBcp6Ho7MzqtMwZpcP/dWZ38JZbYbPDLMf
n4wMp5+Ik4LX840ebaQJiIRYzcA4SHHlJ3UAeutLh54oz3fiJKgskpAWCVIXe/xSez6JGFu89ZlV
hFfXKJb0LxoCHOMc6Ucp3Rfyn5XfNRFnBN3pv8flz1D5ZMrw7Aa7Oj3X7PUsnySUlFsjvmcp7t/V
SAfgqgKgDmXWUT7HFC16zCsMlMP7/iiLQ1leWuPb5g8+TnS2oSBIFAF6VewiDcIFJuCZ47YaQxa3
I3+FcE1RxeYkWIJ32cZb+cltCq4E+UQIlZud110STYCr5MkGE/kEsIclAQ/IevzNtLVaDEHcAHWg
sbar0EfxvIcfK+EEoiN98SSLUKddJwvLKjkox5UtS2uR92WgyDc5LvgV6GyYG73DXsFsT8rVAMff
MMzLDFe5+20LlJy7LSRBTLw/sGAjWlsEXWUya6EQufFc6l+Q10G0tB+Wl5MdiGgvobqad2RysgWy
2ori+zFU2EXeSIUzqndP+Wi1bV6dIer14opjxnI+4sTi75eWY8Ti0QUzTXYduM9m6bNdelmH+Wx0
bQgmr3/iJgQ4BpH7ZJMlzQqEkYnxhH+4xObMz+xjbg6hgVX1bpjSP423MQHJHWnlcnNIuljtZs5e
a6kfY2NhDTLLndiEvAmr0LagowTOmJ75g4m0DY6nVtdFtI/ljSEtSfqV3yZjTV6vabP9Ig3lmdSn
TwspaLLONrg51D3Bg2I5wmQ8EpWCuLMJllbXbJzwqteIxhqY9DXlIDxNoY9rFq570YufRebIZ7iz
OxBQVPGUdWDunXf2B+uesB7kfMtiHqYHbjZIH1KxjtOAsfleSzfip/o32zvi0OxDIjJHt3fQezvR
zDHR+qvFQkvaOdrdhQUSBMTvGYxfWB7m9K7r5auVaJ+6A4dn+blDy+EDlBtIBRWYWCADKr0PnoWw
/NgnL9Vm4iT+swazwa4pVFUWg201/jKb8jWy70Lsmq8iY+HSDpLBL1FztXchEEuJ2+/q8X0kn0GE
UgYktlu21j7p/orypqL2IB+LZ4usT/L7z1zehDShXifYkVELFtac50g+JPoe5hMqH759vEHMaYSX
rFWvcFO+fSIodJumwhzH6GvALzj76jPKSQFEyp+KP2nsHtZ4E19HZb714aGAh4lXTrXSVWxm22zc
x4C+mtCfwjWask2RCYsYYb9Rx4WYPyuSkyTuKIyRyAGzcKk9yZsQxylFG3DODjkuRGeDI7/RYGHn
x9aD6fTxxJNrXWKWKzZkmhbKV6gxVjg7SX5V3XergT7SoqJTHiIinQoIg8JCQooi0g++bfLEuCaR
ptwScR1TdFtePfVQZrRON0i8h38PvM9V27NXZAtCAtHaGeYvQKtfXAEydG76ZKE5R1JgkW2JrEdj
Jn+P9otNkqqFU+oB+H2b43ukvgy5mRvVU4M5ICAHWHLcd05IUgFAEOJVAXv6xZ/4TkPpSfakO2Dz
IHgIE/WG45kvoqHcDPgTR0XKMm+s9XBJsZiXvNvSe+H8mfqOUyGXnh66CquQZ2P25JORRAs7S1zS
nfPoaBZ88w0bTUwmySpeRMuIIAYoGQ3tPMqc0KcwaGMZX3nz0pldiuA6SQAOxOHMAbjAxSVEiXTL
JtNVYdPQRsDNCO1jROHenv/EwEAResSOicHWnmpEKSojjTYnUcoKwGHmlr1W6g0dnjW4jDUd805j
iYlRyv+EKcpxFB3MDwldngjOEopN/C3JPxmgYyR1CEYit5H5R8xrancTMiYOeLpivf6gNXfL+Ath
HILmAsni+cSCISW0z2G/D7yLXz+wogF4L+jPpDtW4u9ls/M+yLwTihSQRYgJroI4f3ndITAPWnuu
AILSn5hM03FdV4yVjT3XalG182vPiSz1fhBougnrZhQWKHMI+YkEJIDc2TihlxQbb1er2Kgw92VI
MxsEz2eV6KxS+tRqbVZZ7xSkTlO1oQcWSeW0yGz0IcmdCG8MAXMg87TEv46Sj40CTXhmXOtAxXBQ
75MKrJp8+4KInICXIZ4oOa1/i/DPMe5qdZe9h/M3Lke6p7cMkRSlYtMV8J/j7ZjVKxxkHBuza0ck
7BcAR7mNKIppHQN+4CBiMCj1XkCsifgw46dT56a2xSURsUvPdHMPUS1570K9bnVv2nRVjafw802c
WGrzjTVLLOzsw1H6KQVfwfjWj1i1dnQGd7wcPJQq6uDapkCDozrDeu/cwhpn0mEYLtYYuWnfuw/Y
uvCvRiNavyXhJatCcjNeekrY06xgxL4RF44YBFPfmnhr7w81I+mkxCuakGbjPWtucvUJsMActpw0
wLBVj8Q+l99DLufxYewa+1JyRWuo9kR5/FrnYpZOzVWVn0H9Y8cUji7Q6O77fhV2Ajn0F+Zcqm6B
c+FPkYm2KPUZYpOZigAAX6NBP1eB2ghniddDm1dcTRtF3fYklqPRJRULuwb3matwV7/I2A6Ocn+k
kI9FnuekqRBILO3+vcazyUUl7mXQAiRaSznbJwm5u5xnBHz6P6o1AJ5jzOPdGMwLQYL+7KwjgJV2
2pOkoMrD7PVF76pcHIuCdwdgXfq2mvfJeYCeNnAtNhvYMB0rMBYP5P8tSS89QGJfYeuYHmO5kcZ1
p95TzGxRNTMoLKASmITXKzPTvP5A50XgJmFe+cpZCJXHpFxHTJXA7GrjuIrazR3I/syAFj7Y6g5z
sx5/F+qXxTJRIn3kb83IHsPmrxJhEy2IIJSjfVpvUDJ1xS6SjoRjzyrMtMo6T9Cqc1oa1DEgBhTf
uxY6rqYvjXDjZR9168xGx19boFhC8Nt4fFXSgg9OjF05kQPCa46YQXoKzAq3w8yGetC9o/gkfPUj
tXb5RMAkrP94yMNqXvcftUn+JqOX5VDVsufrHYMz3ge0yhVKtQitdwMvYUtE2MULDbmFVByleNEO
bxbqFjLa6fT6eEBdZ5dxXrhKvCmLU6aybJ3ELxCFTyqo0IJB9CoPKDHCg2E2ODIQtljD97AOgY9Y
5pHGnoGT3ZikxlI613g2UMdTxqxMxSKw4RdmNB/SwZfA5pzB4DSfO9vhAUlfNFY6eu3K6UeqX1My
Yw3So3z9O6uPWnGb9M8ACZuKJq59MFChBZHeiXsL+zmDUNgsdV7w8tDMaWCmGdWjKEEjWpPKM1LC
VJw+wFvKb6FdG3z90SIDTfYwIsXJXQHArYut3Z5hrh5E7c4M46uWDxl+4oYmPs4r/30s31S0jkL+
pPIwZhoKWwPpOlB1B7eONgFlHIdpidQ7KjZWfjLQhIcriikYGiCZiQWEvQl2UUoZ9y2VwWrdl2NH
hBNxko90zqPCqr1PJzpIvLnAtmjt5sQdBOVW129CuCKH7+KzdXrMR9W9CV9Oij8QyK4idmZOhwI3
++dYfCnWtiX4Jvmq1PUwbsLwMfbPtH6Xst+o+coMbiH4hrHaWNxOkYfc4YSaCvfRrimfOfg0fQz/
tkVFJbGbJmFyi5mPudvz8kzyoV/92Hhas+Y+gSWxvI96BoHz5SunvNwZ+gg6+0llVYe2SW6/5HwH
4MAFnoUflekdOqQiwVYGj4+o5cT8Ece/pb2YQkykS4twRHUdiO3/XOcnqX/YxiK3CRzIL0m6tmcs
K8Up1v9a2XRtrITfJvK+h7UwFuT5CfLXC3764YLYcxIfqbXtnHuJsYXGB9CVF89ZWSJJtlZeyN7I
x1BvBThkoJOgsYMlSwuW6ClG8bSjGiifEcryMTnW2dYsBOPdjU/xImL9GMExMTArpFGxgVBWGFhf
EQ+EpLyVMK2d/sM3M8nHFkWNb6PaU/FILJVS3GA7NT9o6SqaTrL2VkhUtk88i58BcgzYpaVCOKKx
SPeG8Z5nH8l0sLQDhsIqfk85wgr7guqG7NUVE4OurkwLgdG5a9bDcC4slAvOMi4eVCBkKCFYy2sy
t/+3YkGQcNinyVbg/w3Hk24sReNLTPvIom0+bZrDiIsSMkiUpK25RCzVU1xCpJN0wnswYnVmYqKd
TLlVPcFDH3XFYyd0ooKL5PhaTAbrCmtEHTV0kv4M5hedXPMY8G1Bj3Z7HnIqUnaDuRZOvuhTw32M
25coXW8lxMlxcBi6ldStnA6ikRQNlMWFf26QQDH9fFvv8c7XdsLRT5+q+IubemPLa19d9/osq1aa
/EU9htOcQ5KwUe0QsLuUbRpIHjm8CsLyWYX+Bag8Ute/zPoNJiVxSMPjWd1v7t/I3QdyC2UYHO6G
ML/ZFoJU2Ip6Wb9Z9SYCYvOpc71axgmnRvKVE0Eig4gDQJX+P2TTsf/XHYBDyicybtFpvo3qylAZ
UtgZlm31mSK/JZZ7OELUduqWBgIYjg0CXaQM8E5uwWj6oPHH1cu1pjGI7Ib2lxEOISnILj9smF2T
CNlvD2DxiHIuGu4q0w+XYE1kZBzD9JvrIUjvFsk/0r/Mlbjfw7aiqYrAe5XVRI7W3ZcPBQ+xCTls
Dbg0P0bQDIuMa6W6IJ5K5XUmizhVKd47S5aYxjpYRDRGnc0qPrm6/1d1RyEOIBECuTaf07/r6SQw
sCj7sOheEJ6miXBeA9tb+mH0IFFYrrF8Toe0uWbF3TMIuPpuKhFgdSwQqZugdrVO9s6XXZw1pNXS
1qI/KDgCaqbxBodNEJIudmr0PbNSWnMIYUzCxVus5JdMQRDyDUckPhD+Qy0ECOCdNIBk+Cm8nc0k
TiFDBYokc+00kD4DuR6w00x2GSqVQxWSSCQwEV5/tIr4aPk8l5N5GogXQnlamJu821sBQW8Ph6mA
lIGCKc5RuQog+zXa8taYe9R+C8BfoN9rwcZ0gDOxziSDvgop5otz3JHJfKqfRIl56Zd4oEsaPRIN
YGtBWqKdnNualLggA+JfibRBBzhNZLFWIyaReu+XwBBnzaS87ouX3g0wK8F1c0A2iEM15bNqMQWs
2vbPx2TNsERzcYNiGaUDrlvBpmb+TePTCZzzoGzGpb50fOzyOdqhZuFbb7/fMv8+m2HS/+hCq1HZ
1KD/eHBgqCTnHcq5Xt71zpb06YgmpxRRtfPTW3/iZzDJtPBK363rS50DMy48RsR7OUfzmH+LvbMl
NKy7R2CVkvoiR1ku9vjTySJSR7JyHF45bTXql0F6TIQ5W9rbmGx9/4JG0ZYPmiac1EAi/i4ULRcr
nTrnfD8oj6Z9S5xn7SA+veXy0fc2RXiwAA/digi5DQq2WZP/xFzfU30t9YWu/VrZX6YRz0Bnz7Jp
PqPy4SRfqnOXZ8HCby80NrjjUnPj/EOGVRA6RxNdgzVkTFs5ptVn2x40wmvCnSV6bJe467zs0YEN
KBV13DxG1D/CdEuub501AyPGpg8I1ZwjWp4T/MIpi5Vl8hctmBSYf9BsdWYCrVkZ31CuZNagMSQN
SBjGzQUvgvUNBASaiyqHvgDzYNn3Or0m/Xc4nnP1pw/VTVNfm0qDUiYOiBIe3Xol/X7KjjVMbcKt
N0ERFMpdvpnoH9LNv6sTZsy/ieSr1Hwa6A2HNUHSPNJHQs606mbn+471oXKKJYE3hGQBI4s9RW2/
dQwb41NkvzT9qu5OTXKRCQLL9zIQKGCWPTewfkQ+mB5npZeJ8GWD4YuXMl1xX0fdsRv3U43eNiHh
mFcK3EwmBuvIEWAygyGsCK+B8cehQGaKpa+psPH8X04DBHW/EyKNAVCXQcXDDqn/dszME+hhD/EY
qx+kDRjQkHXNZNfv4njbThvMBW74l9SIiJ6dB6X1PdQbBbIOH3y/KJDn6c+EP1g/j+GXlO5UDoue
iMHh1oGglDLTLFELOrJbJ/uRvHNhLOsJORLk1154XVVMO+Wmk7ivLc7s4z8ZlXQHPXKzkuzNZZvs
VH9jS2+qQU/MCqvGJsb1ZaDmaHmBkgshf1qLYl6E0l6m8JQDAbMkiAwPfKbCCdDLhPXt6dHK9uFI
qOgKeeSCxImse/ZY3etsZyl7ouKq4mAVl3ZGJiFaBOJhirtaX2H9CyznFnrzeZQuuUPRSTX9kdbU
kftFbinIYXaEqCbt7r1lYszLe12/j8zz9dWqrg6XqKauyQ5MAeliNDoCqCqlq6E+6Aey2mMYVG46
fHQ6B9b0Dc0vQrsb1DLI8+2uxgm3Jb3d3AB/990HDQsuLoUMqA9gAncgK6FWXpybN+IvWFPtTq7c
xfL+bP0woY8uesR9nFhyMMyC4qTSnawhTmDuWuvRzmnPzrAnW3OEeCe/HTQz7p6xz3lXH20WeZWO
iS48maD1RdYgH3pq2kbKt6l+FA7sqVqpi3SB7VloFvyjhNYhEqIC9ot4mWYr0tGFb0YbnhYwa0wE
hYskJgd1Juu4303mmmp5Mzsr5SFCqiWdTTa4ArH5m2F8KuM1lTaZszPI76oBSJV6KQUlaVA2ARto
/rAENkdGQjczPxVOAcv7EHwZcb2oU63sPexPhHTMtPQwldsYU0mCdofVe9FrF/v17wMcb1hqF/T/
Rd5Bdm599yLphStG8g5IqzMFeR9S5mwlViY9vgk/c8SLI2PlrL2n4rxCpC41sci8EpyM/dIy8Ojt
/OBHJM5VJAPk2wwPpKO9+7W8Qs/tbOsGZRTZ547lFos2PQX1taiFW8jctlg5RvWpe9+1/YtsZt4g
CLSQe4tTRW9O0CB2xFo7Z0YmvYoYW20ATcexrBCISAuTh+J4O2gQ5deGF8bcp/Zb8RwS0lMtHEPs
FzIRe3zbAVk6AX0kLQIWj8dy0EnLwHCS8T+tvT1sg+Gnt0vQaRw07KxYzCBVKjI5hYU6pVH4OFEO
j1ioXsY8Vd4K7Q+uJP5ujQkBdiNUb76y01m4beNsUm4l9HwIZUjH5efNA2INKHZyqSRWzG0K4JAB
j7XgZkVPPxlxhObSTzc5bjd7L47R2lkoS+iZ92Z8Ru3GZj0a7mRFJhKR9ga0kgYNMI0cjwfmlxT8
Da1/UhFZf4FocDlfZGtf0PYwR3ncWR+eWNRJgIJ+WjikIcvkyu60qxq+ZfiDLGx3sIzhmdS+MTwW
7bK239DQILvndcTS6oxXJbyTLu2Am6qBdyzUlyhr4QRqGVXIEmgBSwl/SoeL1B7l+A296jwAZyZm
Kt4hKw3Nc+0GSyzjBgZzaty9td/MQeqCZbO29WPA2r3W7UUUn5jZUyI3WsTGMkoYcUt0pGs6eOi4
IvSW8EQcroij/yPpvJYbR7Ig+kWIQMHjVfTeU+YFQakloOC9+/o9mI3Y3p2ZjZ6mSKLqmsyTphMg
EQb7+MnSTJcgHajGnHdk6NxRTXw2zPc441GykQNHpzi+I6SA6auBAPWAEtj7YFpcRKzhoVJRJAMT
/k8vFPBIR8emXjKxostLYswES9979jpQ3uPQrMFARSiaunJtH4zsYM8f9IfO27ggZ516wsYsQ3zO
qo2YBW+BaugU69m2De4OknfFnXceqUpfiAzDGQNJeZl6eTRlGoNZ7ViajMqfNdIHf83SLu/3U5WP
E1XhaeOJ58s5tltl2IGp5cuow9SDn2ba6+cXUYFwHdUOcfY5blfZRNiCSuQ+4mQ5uf/ya0eKsr/h
1vj+5Z0Y3TuTIR4dkNlwbf8D9iHXBWrLItJGPpMR/w5MuT/DW8DK6pvOLMXinwG2V8lZtrgZTb0m
yuCNOvqNVnIJN4/mme9k6xI7t26jCyuTdx0+OM0zIkZ4Eb75nvGEBONPFBKsN/kcoHzihvPmWX8Y
gm1c0j1PI1lISu2J4Pu0Xek9YCTYIUTVgJ7HW4+7WjQrfmyINF3yPoQHJ94hQffAHDhrB6GTdcU5
MqtqNm57H408RPBE30oAxCYhlUcWGczjVe0YVkx62YkQPU/xBkmZH4AJcYzKv6O4H+Y1cphpPIlE
pYtWY/KRArxzq50ctpMBWRSLycysObu8ukidnGRY/og7QdjwdS0fFf5ccsUp0lXiKwvaha1r06eh
HhjorFjtc1Rp7YUsjny4Zk04G312kROYgmWEYnJeIJr/vzRaUBLx6fUQRgGp5wvliUu5LVfjHVKk
j8o07W+lAa7EP8j6u3dX7eSYZf/of6fJUuQnK9kSDoNFEr8pEvX7mM+nwYuXzBVqfO0Qxe8dS01A
BZpYCXIzafboFU1QVJOYfxD3xvyYvFjhV4bq2xkvUzdny6MyD2eiPfjIrHxCQZ5+sRnF2vEe/TNl
6KqcFO9WFjvb3avmKgyxOQPHrAcEF9d4UnMHzGDC9ydgATb/vf4j3bPFojmyP8NVsIJ0OMp/hcLR
llmzXvmLYfpl66IB54gwuMpx77nXVN0ZHdmBdHHgdo/qsHHVuQoUYpi0fuLQ1N8H3oaaurQqz2AP
s+FSkOXTG6cwPqhIbI0z4pe4qN+YBEzXb6hveHiL4ot8Gj7qiIWBTwjVhBcL+LZ2i8lXmVWvhNhB
jaKfUxMcWobAgGlvQWHoZ6uaBnbSTyqnCqGHcpt+wAaSQKKuBufdJ8pUYr3UEiQsUBGjNQL0pkTb
OKzNaKloT4NRACEo0+Cl2NtIyWiEbHyOwYY8ubeaJhDlWSu5y9p3I4AI753CbKXDce1dLBDY9gRy
NwCDzBPbmBvKOVlzSHkkdkfRzOEQZTA5gQumSRL3eYKdUg4rVmNcpUxwVo1ckxuslxfszT0dvVN+
w+GblPDObZxqlZY1qXmddMy9+zO12N2mgN9RfRlNt0ixa37zlHiXttm1yUHoj8k2zMTWj3ZWv9UM
8M9zclfG+tcoPhrr20ftkCG2FRUEZkYfZrEcjIVpfQwsU0HfBdpqatukeZ3cS0YxV/xD6R5Zb68q
lMesdcAUTHWycC6d+GB4b6MN8KHxsQTmCC2embns0t+ie1AQxTcq3bCGezrpeqX8q8VVes/kdwxP
3yQRd0t0m+n4m7W0NZOcdRcS3pBuQt4vlTgqxm56s82TWeXiAlNZVm8BU0GEZBKROeeRS5s1IFGb
7ZPumJmdlZxgjUQANNHsqOmJjJJlzJe0r66qd4DuN2m6YKxRR/PbJOKVJRNYsjj4qvFRTKWcrvGI
HSY6FGPoHLOMiaKdlfJ7qnzW7h0Hs8ngQbulwWcFtNW6ozNophtY4ixHH701HFIeHmq0aabRgIWa
tr7ExTZFOgO22KCqHr6zChGqO2e/5P925K3YoBzR80zScBBxFD02/xcxo33IkcOOGooW+3F4Wr48
TvWGGn2z8If9gWq12zDkX5DxMDDTavaJviqYMGsUnT9VsDVypLJou+I12x/XPACXfKuL7eRXZHs9
TbRp8a1LCYJDhECL9adebupm4iab8bJNeEFkjPyVcwf6rLaJ/Zc14Uf8A8U6/4HYbjbkR25ywJwd
W9lHKiasJosA+15rQHXvtq+xQ2MZx33sM0QOs2ym0ZFbMIQ7dwJwoeJaRhtaBQ/VIg29PKv6Uat5
3FIon3sHCASji8A8TIbpqPqavubRgt9edAuaH9jIWsYSA+Qi8+PyBMZ9Gm7q8kpAAV1srZ9dILgZ
VYCOwAGS1bRZCPVfrb4mHY0OK2xES8Fmnu9lejTtE8ZFomIfPls56plZW9ByKXh+bZoV6NelfCr6
sfbQJnas1b+MeJX6LKckRigCr0E0KAZSJCZyYj9Y7FwYehXpvxYOkrZnJKfLR2Bes2htadtCuVUZ
2oqtidIFcqSzdRKEPvqCuTJuRc6MKtzl7e9A/ZuEx7hFCZ7SjtqvMuKQLjY9MUGklU0dli5eZZKC
kfmMufpsQrRaFqbQtgw5YC/xnqVVvDTBrpM47A16MNYuHc7IcFdaIKXykjdxnnX+vTSdY6WEf01Z
fJFcwl3lp8bcVMR5HCfXEbVikqp/uuGeg2R8JioAqlIAaWCer4XoxwJlV3MRl/mGuOejsNeDkX13
41dHmqTDh6v35HL5ytGCJT9m1nuVgEcL2pXDPCco/F0G4z5MkkNJJSnVhpWqeKAXnzW4+MHEdFcH
JSnYVaSF+N/SiNwNTJYF9Atv3HeBxmWKDaQw1i7LlKblC1dGHJrDktZ6if5/pkn9cAj65tiqzdF2
xcrPnWunJSoLl4bzd5GjDdQDBd0MhtA2ugb9uFKEAW7UXakR5abSnzR2kUgynMyFTGQv29pa9vRZ
E2uz46wp1fqfY4SsGuyL7U67HXqJmPxzhG8uurEhyTa2xC8K5A+ZecDUycqvhQYpdoBFZ/XAF/tF
mEGTsYdVNqJzIXvWc5BegZb0/HKVj2yAWUXV2jeHsdJ2a5GQOagP205VDnGQ7vNWEhw2rmNkgg3C
B+Fzb7JFGJKO7DWXhwrpj5Ysm1xfNfScBYBXadAbZ9F5TJxH62L1aC3znI/dIQjzlekD9kWPbMdi
3hdTbE5OQzeiNYwRPioHS26NhG8EFVaC740WzE0+Ytwnvd8ffUxB0Db3JgwBNSoWtQ1TFO7jtMbI
QnGpXDBsZJQRT7yMeIxkUOw7vhoUJgD0NDIti1WY2RjPwBKBtodbvGwdQFqsL0ZBcv0kAirJohHc
lALPt9PuhfFS1O8RoEo+nT3/hA3AxiaCoIKnVbH0ZGLqUVEYXIARlRJLW5COn96/qSyJka2Y7PX7
cxgwLWe1FKI2DEzaJJSBkcOi3GTtB7WRvYXB3NgIj278kdNXDS6dM0Eb/VGp0T8QDDla0GlAa9UY
nU0GqhZr4mFEJ1bDfE6iedjQ4fTgXVmr54kx08imcMCFDdzZGuWG+3LRLhWkgwmkhB0ChenPMeiw
cvfTo9hv8mYRROLNxHDFCeyr9MZ0mnJceuNuiD+LsVryQhfEbC5iE3ndSKHb/jNqZkqMScKTY+89
uUtxfTBMpVKeI03SK3brnB82foV+6kaDe2CubUEGGJtLYuupCL/a8UrRnUTPHI9vQwaZtBHZMZtA
hiaVbu4Hyaoi3cHhHYnxesRkALx5DMo81Qnx2NkIEYaNAcDNTxYV2k6DQYiSqA8mig3H4vT2jhPX
higEBQa+jbraNnjb0M5PL07S0MYZ54P+3pJh1E3yS/6FuUWpEtKHTpKWmLRBFmMkmgw+knfsHgM1
VQNvb8B+zXXdZnO/UxaaRG/r9csUCd6IV8BO13nA+rFivEZTiTA7R6IgB6oS0EAaevZUAEzFRJkA
gWqnSo2vUolcC70ABAE0Dy3vuZGudaBeuRftjVIsknKg26CBYzC4KKxbmbMHk78Z4GOLGYbGN3yi
e5l1Mh9Z52ZTBKRLH13xBnK4gy8sh6us6YzpRITN2A2ZaUZyhovUIUe7bkOxsyEYB9TL6K/qPyN5
OViJJzpFpTEPZlk5Vazs70X8XrYgZ/UdDK875PqKThggECVi+qNIJsWMyEXHJcZEO68oDW10YP1Q
LXxwe/WrTnY2ALSeeVfFbk7l1s54rTogEl21112rvjlhjbIinGHGwtWU8aTUJSrar1Z8Bz4s0YS3
+dI5pJjSSlYLrccWMhIO0Gm7uPyoLVxhrBG6+rvz3tv+6AaP2D3l+jPTDpX8EMUn0AqnfCjxgS+/
TnspeqoUk4aFMT/ShFyjHqzADNB/1LQEPX+f9cumMrgykFD03tZtPdZT/4wODHD32yBamyao00xE
DZ8x90xu8wXCT3lJ+VCS6NwXbPS1V+owe4jFIw/Bu8IcwWoxDyEpeClmg4xQAmQbGRTxXv2ZqBYs
M03rICBKDTaw44Fb9JHmiPokn9332J1t6ytBDR2P3mIyf7iGRFfybUJU+Qu0e9MIyBbM3AKGsRCT
alyOUr5kxdSeSCiiDdK/rkE8aaF2EJ8VRoMccIj4FdGfw1Qq/0qRgYY0c3c1+calwBVAOuRFiU6i
hOn1KVFVTyY87SpDsOuY90SZzSMNMFvythlxhBav1nhY/Z13osMLwsoYtFykEMglZ6m57dWLn98T
gnSBH4U7ImCFRY4QTyBbbxKPss3AeEgNVgmb2egsolMLUeut0T5UQfuvLAMWgjGfEfALmz5Ox6FW
VCsTPdugzxLpzRw2ATVVaFDAj1YJEVFyOGIYSFXeCxyVNdsC0/ngHyH0w/pkvRJOmT6janFWOl/6
/6TYMVo/TOY6N3bjBEvdt3Yp/a5p5/OAUZwHyTaKK/ZKECP7L6+d0IDxW80eWGOoQFOIYJhQRBba
/PIHkgi8bN1nxToq51N+CI2IzcYdWcWJUZUSEaZyNIhho81I1uS9QY0GsfxmJ/QP3YGcmwEJZbfM
tvgcx2QJm3mq2LUHv1PJFsVwtsK9L68KeD007c1Oxb2Iq8fINpkLt+8Rl/9GcK8K2M+GMYUp7tOX
PMm/SmwpPi85c3t+KSTrQhBhH06ErGTqFNPlhsm4DlEHoavQ6J5iFZS+RKFuPPSwmOvt2fCypS6u
ivFQSJfUtW/h3a3kW/ifrMpHK/3v6KkCnOAWZTtSqBzdU92/cvMzLY+N7cM/MgnaoD381TlBsotM
iXr704KjQSLp9Fimya9qPzT7u+p3mnfKgc/YuxQhjNCZLv7GZb4ctGcU7ZVwU/D+Vv5Cl87S0tFE
iL+W4bf3DusMKGzp7XgvpbNnmsDajmVMvVPdPVE8+O4rZ1dit0xuxXTNypdB3zfod5F/Jgki2z9+
ZnfYZ8aNJ2QYPzKu2XT46RDyJcUXoN84uqEwHOFiqkfDqQjoJi1Z29j9o6IOSEg/rHTj4LBIYeZf
C07ET5XrJ8TZXrpntWFGdfCKq9X8pMW66B0MvvQtEhMfofHpyLXPZqrIH1pg88Q80ux9GMBBdTez
vk4VglDR4i4z7JvinEbJ3Ar2mri25q1mhhLDLb62FulmW2ep+cewvWoU78MuLOjljiSk83sLZ9OB
thjPAfMRT7vpzmeZi5nJnRpHJwxt7BNdlV3gqeT0Km9D8JMkL5Gs2Wk2xjVB302zbo4nrd7gwNO1
nUpaiAh3njpgql0VzbtUETvu4+jsZFvbuwYM3qDadd6uZFXZHvNiaVTAF7aNedUbRJbqY7TuHfoF
kR6hoJe0jI5geFOdMgw7vPGeeK/TbZUfYvEpx6Pa3wwOgkY++MoIjgH8z4X7q7nmXoyI2bgxpx9H
pxet0u+Wta4d3RmagGGX/p/SPhnLi+EgQxanbzlYBEoyX99bLOswL7JE8TEcMrvssnsu7sQLIYA9
WSEWJHyH41kBCzktLe6Ws6kZBhn7GK9vuMxd1hXmnt320HwkbOQ7HD90tpPelboxWnnmib8oo7Pq
3i1GsY7JiDLlREeaEJ/N8mFbx6CEOXQJil0SoOLf9COSyDVwPSc4B8gXiYxw9VNoOnNPpQpfccmx
FrdR/fbQ8rvuYsXfgB1iPtGsQZdHlkufU2txerY3grDz9DeGr1n8i7j+kkPgy0WDYsEJ7Lnwnp6x
bks0KMsCy5L7UsrvwX+N4bvl4E1V9m5ypjuYr6hAAtjGJWdppv/LuWscPFg9apoqQ8vThQvJdivz
X2ZPPjSlHmk4aDuz+DgE5NTTgUasHwLxioJn1r5b1iMfWMAsynSBGcgbdnW71+Ivg+18evKDq8m/
g5RtBgpaczDau8q9Ev5wOFbmXPPxJMwkaykwevUpNw4MWComxRgIkZkiSHglKCgd7+qyQKu8ayio
n+BuaDfN+6fyAWQPvhFFcjUaPtC/nFkZIkY+eh2RLpjbZmsgLPf51p6dfud7L6Pa5oL5WPY1+D+1
ujI7xt/5oeuPIXEx7SYMT/CMaeCdbk1GHeZqDvjod3qamnPVHHxtr5Uf9NgqRM8wfFfgb1JGGfpP
2zxDdVWgmmSt4e7ijA3xRmpPvqtx/lOVG2R5vUPmaPKWIUEiWAInCanGDE+eErONAGsnLgXOyYSz
uIUNCc4WUvvMgvOcQA9jFDqnLMwdfxY6DrOq3+kBm4YHec2s8BCau1SsONoa45mTAYB+0Uz+Stb4
koxJOsAZShTQOryyXGwJQ/aVjWox7UKRymnidNuq/cQHUY/MuLae2DM8dHFVh/6HxoybCvit6rAK
82vsjXkTJjM6ajJVN05D4Kj+a0yBCtQ0Hdq+CH6t6kwqe05U27446dVksJBvg/A+tWm82Lb8pkv1
4bk7jGGnwqhFMWqX5GV4qK/2afyr40hqGf9KjIWmvHfDB+1dRvkTnsPkQlBb6i2LYjI9JD5b7b0T
3Yz4txGs99XP3vjJzZ8i+ysQ9Kcz0ZEquA26f1bUzzC4Tv1ho/ybMg8T+rC2vBnaO1ywiipEYZgf
XDGsMkb/0lWEm3hJyZKKN56zTeqNV4EyWwkCfWzgVat+JBv+Wkc3x2HY/RG4x/hZkrsAVVGFcYfE
jko+/YvdW4PSN//hFuWH7/xrBgcHUM3EmIVkfM6ZikiWiXtermUtgRoQQmnxxFHYvfHQBMU7z0Cs
nxSMWdlzYK4XrzVzPaSEo96lv7dhQlOjlNuSvyjI0l08DKyx1YHrmPqjBDeOCJdsdMhkfDoFjgQ2
NOyj3tjgQd/QSAmSK/4itO8hAyLOicFGubIxyZdEnVbnwD6UjT7gouBgjP2cNUrFhcAjMyCFl/bH
2siHhTGE6EHcrzYZ311Le+ZqyZCJZaU2vhyvnViHF4dLQEPh3CTpceBXfKyfEVM3aRuHVsc22jlg
g8Jtpes8shlijh+vNKkgho0ZwYhz+2STOMXO6qkN8mzvoaJPHLbEDjA9BdE3UoAeVGUWl2fL9s77
vEn2jWlPbqxFoKYm+h3rHNoGyjnyrfgl6PdCSAG11LR1HK31pNr1nb7vlAgP3dvoeMtxyJcKQ0rX
DkEYoqIMIIQEH71Hi2JjBkRbgKN1ZZr1KmkJoShz4qtNMc/bKwSy9WgHR+H5l8ppLnUPgcMdaLn3
dXLzgUq3r9odjy3FUR0AEojURUNp2uT9tpBfKoqBZKCuhe/UaKtUxoeESPYiRZtiIhwm1M1qTx5n
vaBZV9sbBoHcPg1+v04Y7dUBEBGkVgNLHR0GUFi/1OwyyXclLpiI1Lg00t4KloiKdo/KAQ7Y8B6F
Kc6dcd+g4RA9psl6744PGfvzMSUaKSORhzyvyBhmal6jSh42VfTd4gpjZBORKYHVb81HucxijCre
ZI3LfnxgyLSjOfaV6M9kGEImKFQrDXmdv4r4g5KMkFoa3QGIOkbiuaEh7AJcr7TD0iW/zCLyy6Q1
NCnGcoSOtoZrGVlFRd5MWwDltxdkM3Me8UEzi9WoG70e9IRXjOxwCSCqu/amKtj/mphzp7K6Kya3
Nrkq5bjKJElljb/XxbB1quaGP3HM+j3yzL0aDzxQ4pSm9YUGeGWQUoezBtcopIienHr4CVl4Vcn2
KxzlPR66m1L/9o5cd7b5AK9rOsNV8+Ndm/trgxytGmNvHev7wijvShH+KjFxV9Yk7626vfuw+/xV
dMT0Wt13WKW3XPDdoS7F5t85zblT+mMnxDG1xmMQITHmlKwDYvbYhLnWZBPWh58KvlNDstGkwVcX
CB9SUpDiIn5VZc4hwtqiJ5KBgsa5uZDBelp0JHOtexXQxAqTJTmsZTuVH3XB6ugA6OzFhGAhlOSL
pFfM/fNORvchUP9iXQf8FbXHyv3rRXdrHeOSGSYk2nZuGeO6I/k7Nbu5q/YnHGaoIlRoY7qBEI/y
ouVFJ63JTgEVdIYE1JTR3OM73VkK+Fn7E8UDTp7kpXt74DJst8xJAmNAxqxcopsEvBLlXZPFjVAb
mND6PvGLW+NiPksM7SMbonannaDuc5sW2YffjSU26p9eGf71HcEoCBQ3Bdi5PVemy1TeZXwYN81b
WUzlBiKdOCOcrYgcufe88WHLhOyGQV4IQETYpBhvGam+QY0jruMETQsCdnX2rQJbDpE0Kzg0N6Nc
h1QvszFnVWOY5TYPP3RCqlyE9YAHyGuRa0cL1sbobXWn3JQD5F5oK0g+6zzcabS0TYzqC/1J4rBu
d5LtGJikG3XQ+oy1BZ3CVQ8taVOejvsOBknOegR1Fe/QyqnkJuvC+ZjjtK/LizpgHA8DwCf+DGfJ
xta7veXDyleVuRdYnxIoV+wlM9nxnJF9q3bVqrQaIjNxCFctXVi4lzRsg8y2YHWuggB3vvyL0caS
bAhkqPfCaNZDg/WpUbcifO9bvtyiFNex6T/VoCLng1Y7DE6qED8FIt1053geykIgwkW/KOJmM0kB
GMs3vGnMHcleAyDfRy/LZ7lusO8Iy7Ofl9tWjj8jCQk842fXsDZ9w105Idgsbmgjn6dti10Jbzxq
GJGMh0rh8zbHvRGoO9PXdo0N3UNC16dAsNnuG+FXB+0qhrGUIFMJBmpsC9JPt2/y8FiEctuBnOwF
klvQCFgHvXw49AwbA7Ne60OzVHxoTWa2CiEEJLV7pKvBn7XxleI4/W0LKLXNQ1KEO1Yc8mg23qlm
J1/24yJ2FIZ8/aYKKzRC9XZkBegw9SxA4RMZvwSqRBSpsGY1qP3YF2etBKxzCrJtHCw9/Uh8Mv8d
GBv4D21z1jLaaOYs9ZEs0BLskZQ/eY8+D9z54P6r9PdyaiOTV6asbO8jVx+2ecFbI4J7LwVDYIAW
3r5k/l0W35JxlB+1DNkZbFmfdWnNY4YHwzngHAtgTRZCmdmQOtxAwFllgQkpCxuwKnBQuGf8s427
7TjYffnV6OcJXm96zFDUrYHLq02f02TTd68u/YIOWqOvzm09vSCDyWhB8mpVgj+zXz6Hbc3snA07
DXbQkHMIy0SXlxr3GFVRPaBvP5CehSefOmgfEDzhF4z3CxDE0bJSvvhDyF4Ink56z7l4cvy2NjG7
9czlkjQqFzH5PhkudrFo1PVIO0vlW5OwbZTPSKz5OKp4q3gn4b9K40/TkZffbeNVGDdLp3eF3qui
3NVvmvzH9z3xIV5/JWAtffsdphu+o7FCM7Zfyokkd8iAEhaBnIPob3qmZczmrSWycUwwKiviKDr2
qLzMAPo4g4IUA4Nik8bS5OT+8YC7ypvVwCXEj1JD4ahtaOtYsztSdcf4I7SYIP3xgzACchXGsVvt
0YKO1LjGnIMS3zNmx06LIUTii+tANleTP/qjImxUo0Disi6mWRtTYXP81gFh5kzUiOwxiPFRnC87
QozGvijxkTh55ew7DHqO5WgeZNYiJoinZD1nKTEZ1e7CO/c6C7nIXcuhwYyHJpw3F10piQs8Rexz
+jpdmV68DOvJOVsuLebXTku/MGyQfpCIxoKYbI4IB6/ufYBaJvUBJGwKpNjfgk3umbB7oY4WqZ75
FgEa2N7da+f8BgmXoso2DPKOwSjZ9HuWTg/e/nApEbc1xGdlaxFfFO3hhQk7ilcS/qrah2hoKM5e
vyFb112GHBWOdQydr9wEDuT/GMPZSU74TlghUsiPOVRi+T2h3TQsbc2hb84pO5iB9dV//TadnJN8
+vKtE88U2N9It9TCQYiLZ+rj+v6gjEqcf776bmnwRB4RR7W4NS1bmBpPv5XQIiE1756Wvbf5GAKv
2lnKv7gmTvgZRJeRtpmgjFF/8HQ4zi5QLnK8+7CpGaDE2iti6eCPH36G/RVONVt9TppZaJkzLlRm
5myelQ/CoBCj34IEd5MCJeSjZynrIOzjcXRfTaYux0jg4bqX6GTK+LcnnaUVHLryz0xMFn+svgcF
I+dMMQiqYkaax3d08DWKF9P6CmNe2ugD0STPiqFs8xvZEO6RdrDOxO6CmH4u63jODm+ZWe51qOPV
9FVqgmIxMchqsfCpNabRW+Xka9NHw9hD+BItebCQUCPUpwhjtcWoBQumSphlAmw82P+0dOHm2sZV
SB1Ez9tbXKmimQ+mtw2YNnmdseujfGGxT80VgGbkoFouI0mjW4ZcwR1EXCPsSQLhn1WTDX8rCvXQ
+d2lZxsXmzwsmJ8TEjz7INrQM5NeRJZT67Cyvvkh5+VoHKWRrwXyDcVDNU+JYYtg6ajJkldN5ni6
zEpq5a5YpaG1GJ0Y4Yv4zCWsk6InOBzynbMaOvPol3i1soANyCSAYCXjP3yoFk6EUI+xb4f6g/Jg
nvvhoi5uZhCRykiqXYDmRi6DkS0fdmXPRGGHwDemgVZVBdpgtNT4EcKeJ1z3dkV6kk66xwINcqRQ
ltboPvmtHXRPQkXxnFqzUUUVoMEF0SBiFRHsa2KuIIWYBlQ4QAgJQKZRQw/ccwAjj4xZGGUdqzYs
OHm8gFs0q+CCmdPouS7mGSUOtVlQ73sSYMK0O9ZyXCSoPNIQ8p3P9r8V864eFl3nbRUmQGhzBXCp
kj+v7+y1BOFpxs3KGWygnqzYdfXUMEsbvWThzkrySwzPWCjOsBhc8tXpsi0glTQ4CzPv1kOH7QVF
Ru3KZQs6UkXqKm0N8dKIC+dgWSjX2X1noN782lkVTIIYWQzOIxThNimcNX1Jo2ZzuyH6TbE/qsqd
qwwmqdP5RVAFX5Nw3Y/VNnDI/5yNyt6iobMoqyKWjwMzEBfwj0ot6ROc/tsxCTJQnHSTRflPid7V
nKlT1M87fLGRzX4Io6IrscO13wVMmvwEmdZhB6dbs2xaUUcNwmL2u0S0BdGHXRBQ/CVZ7g84Re3m
ZDTvFluizNtU1jUyfwzlq6Xnj1SqGXEpo1uIdxdz/s4U0VK/BP7BzyK2hGPLa6qOuancZVhumM9k
i4gk6rSSh6k1zPNx7uLX6QlJya46QJl2GYenFqRCLD+1/l6Kbzs+6O2vma57+a4qy1C/OyR4pqtI
PZflT+JsprH7kHUblU5OV/ZhNwdh7omnBzG4uJhNtEhIVhHFT8TOTNYI7pxXI/aT6cgHl44CVHW+
0w5F+NVlo2GiMvSMSXLiz+omW7g2oeufgW7OOkZ5Ebu5zvxRJ28mBqalkTRbqeCbkxSUT1d9VIqY
8T8A72FFmCvDRbOELcG8FCkexGRnCbIXUMfRBlrQJylJLIFDUK0ILyIpvCTCmC3Y9MckCeYJe2A9
6dJgTBPvtZToz/WWnPWb7p6HEMY+xWUN7BsHIhsIpFiqlfxr2I0LvdrUHKFKZLKal8uYbWSL10g5
VgKNX1dv/ZIUlhC2ge8zwIW7Dysyg4xRavW8xL9n9KzDrEfKfVi5Dfv3aiXScdW7+qLrVbSp/TLP
q5uif3kc0zaDVzDl0u1muhui/qpWbqEvW8ub655citqYt5GzbPMCTfaXPtCWwMVx3WMlH54WvI3u
Oc5spPo2lM9+WeI9UB2PQ1XH9xD/1A2Gt4iXzyqvr6gDQasbHWE+xFLHpywyzoyG1SHmDZ9KDewe
ZOx1LsEpqIgLZKRscsFNwqonm4TGOkXnkgTDKvEY2vufKXKnEFmFb7xraIVRWRWkn41Fth5qFzyK
uegj+EyoLeRIvuPQE9iO+B6za16QbUaiBjm9iYZoK8WwzuYqYw3vcjy2KpPpGhXKX08F2pF6NJ0n
Idzqnt0v/rdpzV62A7fws2ZDlDqsWcxxUQ3erM8rYv8wUvLiaswWDRmTMVtniaJF22kxjzLltTIL
NP4BVx2t6CqSzzxE/YaRg/KuVnZtC07oX86GLNMw3iR/Wk3pLT7HpiE8yZ+jNJsGqvmyLe03gw58
7ImuU+Q6t8cFdxa5QPsabrdF0mjuN/uyc3ZOhcVCa1aS4IwhAR1q5ILlBnuYeN9GAUlQTcslMJ5A
zn0iBUmYOpuDts1EetDs6iR54XTEZUivZ5vVOTaM15AUhxwo2ChOhoANY/NovGkFvojpojdjZTk2
XDMVo5KyP8Zds8obcpVicfTd4Fa04jk5j3SJyFEL5c6JeSjUHFsIEfXacXoCRKit20H9R373wct8
cGbOulQHHrQaxpcFZk0eLQH1Liu23WidR+PgucH3GGU3j8FUolTvzOuYPGeQ+GuQEl7zD2RjUFe3
ODNQUACc409VxPAzDQabujlGLnylcOIFlEef+Or44TZAtlx0y/EjccOFjS0qCvtnk1VgTqhWuo8Y
aEulGJt4YEeOIgpZFebCaFhmfnXSghyRelzteID2rbDQmRicaUiSTfEpEGJMNgOl/FRtdldmB+l2
3Ik82jBIRYGFaN0tz9Ki1zS5wYayPJQ0ojIky86KP1qjRJzh6/8qp1iavv9u+ObTE93VYxfnqncC
AK4xb9KggNpymae9yZVmca44NI8EvP50aBpqgylZbO3MAR9YGK3Ukled/Y+xM9uNHEmz9Ksk8npY
TaPRuDS6CpjwVfseIcUNISkU3I2LGdenn4/ZNT2oHmAwN4kMSKFwuZO0fznnO/2tEtt1QNmpxXMT
I4YRy0vsEOcye7RNbV79CNfiFPlUxoH/e0qbC7fqjmLKj/2UPM5N+J1/9qn001uJIirtEAtOaDed
ClZdTbEfBNNdHGPTGyjl2Xg99LnhqYPqN8Vw2LeQF5FyZ/IzMySH9eQGhc51W0XHqH2A4b+PyIMo
udkK9pymM9chVCw69W1r1j6mqMcXtmhy6PASP8p1vl8LrGLY+ZweFfmGN80Ik0dAxDC+qICdsKIc
OeGEl9804/qKFI76fLnhykeb+Opid64Yb7K2PCykyA+KZm4Nn0oEFK5XgHMtb/BRHyOAioF+qtP6
hLPcSZdXi0ihyPwjGlcWveTKJ/3zyhh/SIm+9LzrpYxvlGUSNzAlbq6SlcDwCYYpdMUArGgwI/yR
PBY7+bHSzAnMWcnk/u7d6iAmdS5GebWU8qVK3aMa1EXbsvUkoxXQP8qDY52nz8LaW3QQv9PG38vM
Xli48eF0HLncRiLUYbRXNrvoUIpkaLMK0sVKrzquyn5kNjpO4SMSv/3YVbc9tU3eXC+xZkHEwoOp
LMzyixAr16JSxqH1fTOSTdAlL8usnT0Fyd0UXItYEBmfA/4RNG1Mr9xgoGQmSxpdtJzr26gwD3Nz
JkYWjuScOLe1BhIqEaR8RNF8lty/a43TEPhGztY4Ihq35LDXKxKXVVx3E7a4wUXIq67wYf9QQ/h7
/h0SbOpFzKP8GzajAvoFE76dH931U/C4bPZNq7626ZpXJlce+4Uu6+67Nbx2E/e2cResmMvJzoC4
ApKxm/F+Ew90dFWTs8KE1veRhq6nQVL5kXOUgTmL1tynE1AGzNkiruyRZuSbARgg0gRIYQiVUR4t
aAKxjFfghIdw3Y9+9KPpsYIm7G+a0uyYSaB8Ww/RrdbIriPq1RRzAr6V0kcXZdunGKVaXqM2QFso
X9XYH2cyDzitWPcVwa6MhsuRHTQMe7GUYGtiQs9xcZQxG/EheRw6uohimPZdvVzPrIRIfH/vLDlx
5irS9VnF5lrO40UloTMzsxxVcd1nSDMHwtyjm27Go3ctMvRJmv3VpAjIaS+sA9WXQ8fJUf0EzPGt
tyNPvcbX13AIknnQsi6wg71NvlcIFovlc2jrY7vEO1Bycrbnem2OJdqpJfeJuopgC0gwE95u7IOj
647HFvx6o/jga3ZdiTm5PuKXZt7XEPjr+UQzeWFI3bXM+ANivg0dOT7M645gKpeurMOw0JRvIehE
gwEIjGn0s4uguL86RUMnhTZCoEhOsz0f8TGvAqZ/9T7ZjJMo/jpjwS28zWQzJHui52P8ehZK7QJm
fKu6WwabJEdNNKKKqYLaiAu46nLmJHKTrCHC7t5tjyoL+VZOUytJZ9U5jo0WtuPKGIzNfI7BVtAc
1eRXrxkO6rE4/gglXB2XA9vGMG86rIPIVxFJUjMQmfI59teaRXeU/VyKD7O+jtuIqAZjGGD0gefH
r/munWHfUORydOHSa9g3NsdIYusMrlzWUHkfMZ9h4O4q1NnPXp6dHfHgBST19bmFpk2BmElBys7g
kftcb2GDRDQ0w4oPIaYDEz6sr9ZpxwttcPTFOTIgNQCxDmDtz81r2EfZ3pfU69mPeg0+ZGHfKpAw
e+Hm+3DF8Gu9jn+/SH9Kr6D00uIu78n4CaMSRWkE/2RyeLWAj7wSMYfxvYegA3JWRwxrGkBzHb9C
UyrKwBBBtnZLSDR1eys6e28gQaZdjmh30OHR2msn4Qjz/DnahTUqT4dA1XHdtioVF1nmw0tZ86g9
auJHZCW8cw7uJO5anmoC0XdUosMsfF2wL6bsnJXIzgGHD2moFJMQfpO0JG4RadUcTCGj7XJvwsRc
N5gLvdAnuRMrsxP6H90UgmqdCXJMqmcRklnhlMMn0L79WAXHUniHyMOszIBpF9Eg6BzZQPArGDc4
SJ5fcydtFOQAoG2bnL0MHhf1L9ZmMumjGDFs/tOG+q5snefSV4B2Unr+5jqb7HWhunM1tVTRAUIC
sy7XEf6trBoveGPFsaipefz5PrLhU6ETCB1eMoKiK57iLHsIRX0oa7z6ayBp1a3LugRxAJ5/QJMI
AScHOYOICIubN/QowQN5AD8kzcOLFE+zJ3BsdDa6qUtwWBaUvUvgxuQxtvZUhipw+4/WBSvTEEBB
OnOGuIh6VRFd9gNr1ax98mb1WwYPJHIAZ3QU0T/p/erCHS+CHyMxtl4A3Z9XXjxZr4bHNL/PNZEJ
bJKbk/Yho8mMiyTtnmXRYkNR88mvuLmkma6ccJSnWF/ltqiv6iE5RSFj5Dqkx0ordzrPdXrdtaBX
8jxBNr6PODd3cwrns3CB4uuKQLC1qo5iyQB95BLwezIebI9PMWJSvZOLP5x67qJuSzxS/Uc6hOUh
zdZNg16fS7XRa6A/zt667pcVj2awqZzI5RJDPh2tduZD1M6/pq7+tB6RHIEwtOhM8T3G9G7x0pP6
fVGtEYFclfxKwFJ2AcvqIWFnK0196XaIxELmh13U3YiyY6k+QMPNSwBdZWihheGkiFgI7OR3Suhf
qW1wsJQr8gbxrick2lO7LzSztz5Vn6Ztp0MPEtJVvE0DfK0JUolYyVysiacwdeXBvSnRjsbs34Pi
DXfy8xoOHkb1mv6JIDR3Zc29iORNIQRo1vSzr1G0lpKkugLxdlzXr+1YBGeZJ9e6YZEWAM/qFsCL
fRicE1Ys+1HT0Enff3IhzLHrOwmyRdsQsD5jtPXcWvcL5cZaPXcrwqElBb8456ukHl5vo4mZjhkn
3LWCWohIoTp/VxWM1il5Hj2YuRnrTdEgshxFepgzQj0c7nvfBh+FN14VPUkEelVEKWKc8LrfU5L8
XgTzgJm6IG8Rz3UlbSnKAZ3msJLDW0OrtQ9d5Pix+zNh2jPPSHoKz9v7y6am9jAu5zK+7CS4c+GE
bzHcvBEijfGfyohmQqrki2dNzYHFoMI8KrwmYlx+Cdk5oE2IF4Sa5YWgIjjAqsRd2YhU1CTxy2S4
M/T8swiwGRcrubDCD2+a9rlkPBUUo0Dyzcfhh4z/nFNDVfwtCoOdbFJA/C7Rwk5PyJpwdHKdYlOT
EOWijcW2NjUrn2p6HePuoIBZJbVDw4Z2ekg9KpvG4r0dWzQVpqNaeIzL5ir0AV0bYriLMgdlM6Ke
TZoQLdJ0nLXPQnMpAE+s8nqOoFt4bXan/LdcggNIEpCjyabrjoiNgJBQgKIWPu9GBwEjDOdHK9tr
6XvuvlsJM2W7ZUIoNh4r4Iimv6q6H6xp7+qoAQqcOBceSO148K8a3nGenMycTJU8jVw8MD+hsjoS
B4cy3X4N93NCBR847M90fuM5/kqkykP31zvR+cXB6+VlOTA3Mj1haYNF5KGc+w5ZXUXZxfwUz8JQ
Y++a6W3CSA3oQR87ZgwV4hksbANBLwrv4dThfd8qodKq77FB3BmPFyJt8Z0if+9Tpl6it4+VwOxj
PIqVul9hMoHrQXQl/ObNz1K2aHOKqa7MaaN6qF+EDi2rvZC5kXvt8GTvcNWpJSERm9GLo5HeTNHP
wiBSnF3Nql75HRqQm3ElEMSLYsbyDsQ5JMjpiAvRhda9vY+E0O8DVGAm6B8Neh84S2yW/Lh51UnP
FkwyoMvu+9D9YjnwFPU9AYvxkWhfxPvxVKMHxUUXBDzdQ4FyMAnTc84mpzHkkJU10Q55P1xyX2JW
zDCkmY2oM3tQMOACLoVG3TzG0R4FwEvl2mthFdgiIkF4Vl/6iH9p1l41tynbsXKX5WR9tMbtD65L
zLDNf6mR1ILF6+j5wPGyfet2PfPizlFn7jg2ZTOXejKDIR/Z+1dFytoBQ5PXOIemDPm6L9DwoXvr
FuKM4v4TWS2TVQPHsYSUmzXl99FjSusEeAwV/VOYJkh6mQ2N3D7MaB79Slf7EfMrBXizmyaMRXEx
pGwjxBMY0SbM3Z3q44qAYuaKmmxaFIsoqQsG9Z3XEm8pYgAS63jAY7gktbu3wy+lE4pAf3xVPKU6
A8dmYM+jev9JI/IfpQZUvozBYbENLIToIZ3DLWB8hTYwsq2ukGxkxn0tJJWRL6YSITTKvAFFLXX3
evC0fcU4V/oF1IcgfZCt8XmQIV8qs/AqGNj+JqzGhrXsd1ykmLLH28JlpO0phW/bU2C2qktiGDAb
stAaHXMze+pXsrJ/GNWXsxiXfevM9L9iTOYH6txWF/UEQd6az9ZBoLLGG2OfTmVwXxG/ruwBVVyd
nCD6QcEANS7nSvRrwnKd/EWUS8xwDznT0sa3ef9Qud2WAQIYKhvwDU3j/NzCHvBLNt24yIkd8op1
97jassLzmWAj9JHRqjx7UZFMz4FkZpmPcXAqTMVSa8QDEXf+RcKReu1Ajavq4k1qdb/0LnHX3a/M
cGQ6pcfPsB950yqutBXqSP7SarFc9/o+bRI+DZc5zTDDVgsjiFK0rGPaYK7yUiIysUm4OQuRVefM
A0Fhzk1KrC9cAbF0PA6IzYxWBmyluZo8/8UkNSAeH29vrl291YpcN2zgi8G0+BdnPOlL8zMsthDG
mj2Dh4cC4i7jdDd9lF77g73LElDOOQUcnrFXDBSThyqSCa4B8ewlzDu7cr7NxohYmUT6h3Eqb8re
MraK8juvnPFiUXelOXuHqjfAM4aBIBjm0637kyyKfNcEXst9OeOqmvpfmBdRx65YjdxEHsows5dJ
FTy01r43Y8mkDfXeySBrGIeArmwO7sMQCfHUNNiiaEPiKhKnZKCCc5m2tTzU/YYMX1uk22zDIXzV
RtsxCvhujvPvash+hdIuR7e/XkssQgOF8reABTMdDqApq7gjGQbUA81kb2+ctb2bnRB3qyyjvVcQ
yJZAFzF0iEVSMyOaMDVJw4ShjNHgLpeBtCT2iJh5S+TelS4FvEzhrWoa6L5CHYk5MMk1q710OJOG
sy+lA8lF0PcOHrHKU7FrkWnvxCw/ZjmwJsVoEK+0mU4hD60ZL8G1v3tZjNG6ZwVVajhrLgcK1iFf
0n7aTQrXkz3gp60LPDB4Tnz03XkWfYtMhCWwXeu95xx0uLyO2YfT1W/a6d5swbAgiXGyNLl5jbIU
c5vl40+N/yLUc6Ghe0N7JS4w5Hk02YMovd8rpSu3MSdC4fS7jLRTO8MwLK2MkdLUpypvzrUxkA5x
GWD9bBw8cG4sjgtZ0lgev5kM+kZy00493FbYnNvXp4YyEZkhoR3X0xaMZ30m5SXCvD1o6SSG5mta
56LYlBbZpk3OEtw6aquvV6bK7WZwH4z5SeT6Z4iGyV2jKzFW+2lQPXo1ihHGK/thJMIyaqiQl0k8
zSkLclLcmR18+ioSwLV4dXX8EdQzsYQLoZRZjgSIgSRcDKJt863kZY7IkoncgVDcmUj+REn50a7d
U+AOx4L50q6aHhw5bupIAxqw+aFnEAYZey2TrsgGqq0PnDFIS0Fet4WZktvTALgBdYmZwE3WBU6S
YDrGKSyPJXeIDR9YwIaglgbvmiS3CURlV9D6ZSMttJexLjaFhbYmkJr4F17RhjhRdH3QDm9vWOBr
LiP/LBxOkWnyZtJn03M0RAiuXYlPKoqOa4szDtHX61zrj6xh3rT2LEmQTP6IGoPlzD85c0HYZxSz
8mDmmOvk/Nf32Tw9EPP82NTus0y9ZzYYnxjUrwZFZe1J2sJa/9UlnbNM8zazixy3fHcPRqVb/E6H
4M50TwWDAgA1XGTLOr52zvqlJaoYF4tiUr7ME72P39uXRuLo1pRlZmUXVD54nU86YPWzIdkx6pp9
vMIE0EwIhlqhKYnVyUKUrfnp34LtX5YOdCiX02RhG0I4xsqwaCOtlOW+FQ79rTedIoeYASmx4BUx
mgPX5WnF32Je9WEy/7NGzZrn2WtWx5Brn9SEj9MPqmAfK2R3TY57skVmyMHF8pdlJ4+CfojSfZeZ
nwH2Mp3hH+4ksswsGD+n1nkxcZGdmh9DUsxkr13jBXgPspUW0wBp6VgbZA0jqDSbYCrG5RcpHt6m
mvFyeh9m6N/pWc8lAkgkTqVP+bcbBqydADSu/HFMDwBewQKFPgHxbkNy7zV2wq/RZg+5717acsDc
TQHTKGgF3mB8nMiIhso5Tg91wNGSHWxA6mWIGaFN4nMX07i0U1QflOLgDrdLyqpnfLt3XjKZfT3y
mcWRfZEjArI1/HQd5bHdgjjOs0otP22Kl1Rh19ulln+S06cCBVXfypLmchlEfdVN9rWOX+rUvyy1
3lXo1Jag4LSbK8aAmMIbdqCVbpbD2tGJV3P7e+jDV5Ge+0Te84quyhSD4hwgbINQzPw6PzbLTOkx
MKKZSvElSSNNLPu9NW4u83jZppDg0JwxPMsQcVQ5QU1fKQYHmc77MKFIliPFdpYm7KPmfQfX1A+D
137yoalKv9lzIs2s9z32mBxd7PV45ppx2UleEvPhND0QRf+sXIaY7DpfUmg+RKEs7Dk2JZ+qXm3E
cKSfm4n9dB/v6jHnireLs+/o2ddWJMgXpl+ew7OuT2mG5nU5By3Ixz7kahtaOn8/YMU5ZFeqovaY
86j7lrpVy2+/VWDi2GbOdzemDtRZSysj5NmqaaN0oOpIiKdhNVPsmCzjXBbN77VHzFHXgmZemeeg
RE6EYODczPIm5qGOY5J3pkt45wJZYfWrDyvxLSBEJwidbcTgvALjUzMR7bo8OrUwMOcW51SljjM0
B5m599pHKN4mDrykmbDKwcJJaWHJti67F6uWw9yTFkstKHJ9CLM2QVj4szIvq6LsL0uJY84DeiCx
rOIG5V5T7FB1DVTfQNHQfYNggXu69ZtLMRPybFO0R44JL2it92nN5Vj5zEKmAl5RljIxmizbIkZx
eCI25FsaIWDUy/Q98sLwsqXZDwvm04zIixWla4CV3gy6uDGj82h5jp3KuXuXHes2EfJzVTA0VzPr
fFNIPi+3oWIVy1MaNs1FPIdX3dBsAus73bjhZc4Cc6cacbVkPKvaLO3P1IdnpycTOtUMed3EoVUg
BapKodOqxQ+Pq+HxJav5LXbRtgZhl32LmyhigI8NDeHvQRXcHrkH7bgZYHdMXJmsvNw7eAfFftYY
zvqYCItm+rW2lHo26e4HB1NTyVqzich6bIib0SV6vHyw5tIf1EO0jM2TRozGEn9ghXVLrwNZ3wWH
nGS4POyJJ/5ycDWhYmv7xmyLMktGzGwo0ZcVm6db4WfkwCe6sP+G4oZPtH1iDBXRz0ZvKhG3auFv
ZUrQKPfhrkGksMM+c2YkiaP1OGaEZsxuNyArYVi0tjM6LkWqZUmDPmfZ2VMBgD7hvplMOigLhss1
6b/0pl0oLsKCTlNXoH7DfAN1TlRJ8lvSeFQzSwKVoB0PCXelLC/KgD9HHixxmBz9AT0/zy+yRLvS
/yFQag4Ot5mbq4V97fCbec6KhgvsI49ajSg6rq8t2brRJI5125xtLX+tzUosYM0TPnYOaRk+ujUp
Lv68oRoz93OygJKaSd5MArmv0F9J2k67eYaPLDEdeoAelchZ/CyIYTM64k40FVm37alVEdLY0rD0
1PlVBQYEjDKOmjYMn5VqulPpz3s4JenZUCEjGIl/l9xphzV9k0Wvz+lYbi+ZNplW66FNJavRyS9O
jZXkgxPwgLTL8fYmq8mplU59lgFit87O1a4FwBYxNibZl1J5iT4xVulRQM2Jqk+uKhBh68izX6+7
JfWBzytMcCndnpgmFPem5qY3PFx6g4KfO5sooBG/x0zD7KgZpS3NCgxrNG5JDbqjZJryLeqpYaRe
CATISoPtuz0mpf3pDvRG+Zh9X7OxP+fEcilmJyZkSJsn7U2Njy7rkMmmK7KCZVmm3dSRmFM6z9XM
9CYynTxz9rAPFPqQEh3e18V6k/sC13y6XsJ7OeCmIBdVx59F9H3uIFAHLtqNNi3v03x8rpcIilXj
sX5BzatDnkur3uSZVf3eiv5mzNnIiJrLpvMKcCj6IavQtHvxZqXP5IsNitMsl++DDj5rQb+UlCgy
/ZmdPSymgbCaqeDCZAdSr2DrFMvcDMkA6qffbgIpvZYksIRIOuJ43qx2Q74vWNSd0viNR6bdCVov
rDQMpwZd7uKof1Mz57dUPOqNCF4z64qrLkSP5xkU87n3zll1nH0AnsqHIVBmLVoqJHOVk711KZVX
OR5lZJp9E+8nhXwyoI1tegptwnEjTrJ4Iv4mg76VAld0evYFWQS8fTtbcMQcfdb4JKFe5dWwnFe6
sB3ffaE0Isya5wlsD/UbGWI1AmKZNErw2aJfXl66IBlOBffqt2joLkqVMAuM6X5xS97rMHgRVWAP
ai3ZOWb+IUvhxgwO4ashwnWbrsUhhs8xZwn4x8Bnu5cOj2WFChULxtwsUDHDX7NkBGvi5tgrTBtL
mjzPmSJpqeKg8Yfsq/WMYl7pXE5pQgx9gUGGWMOsTzitF4Yf5Uz0pkdlDa2eVq4fGDvGj15NW5rY
inc/Q+kzBkt36ubrJA4nTnQXBL4fEcRWR4eh27Z4fZWclpXB2aLxVERl3Z0T9zA2y80S4+lrtH8R
eMN0AejkbnS/21WTgj5qhPgNBwhmLEYAYXMEFaRa7qieoE5DOBXIg88ZgG1Xdb9ZMBYHmTpnNXkw
gGNmq/RD/pneAWc2w+I8Vw+hgbzQYgLAX4+ecrnL/C64REU5XqxL/1Wg+oBlWjn7ZaK3y8QLE9ge
haXliUAtPFpFlqG7T5acxIsgO7STRb9ODrF0woTvqe7Xxo7HHGV3CLjJxryfiMeItJj0QWbiR521
+sDW0QmDmCA/8zgTsWYgzJCKQTJ2iAp1rexXTtVzKcLxwSGlY99X8WuZJB+p6YtracmKSMMsucid
FgIKQrnKJxANPx0qvoYnfOYx+wxEelyrhtHQSINuqk+0C+BJPQ98gz935yCKf5VTcFFwO/JcMncT
WTWDW4HzdNDRs+II90N8Vfv8G16krrIIqolacsmGMQR65Ljg39beOWR1+RwtHrD6BSR1k332I7I+
XY5gx7jbK1fFQMTni6C/yvwpvZ9X3Nkr1SxCvIpzipygtGTfnOKEqRt9509uvZ8zBpcJfoDLfrb4
BznBPCZZWPkWoAmo1yYYCadwBOptW/8cRmO9Vyi4Kh/+g+clQIc0Q2pmE0EIpTVoe0ylLERxRJVv
gaCI8Adv2gehmY+ybl77z3yNT6nEw2Jw6Y5je6iXxzXO80OEsHzv8W5GJUyFNCcvLtX5fm2RL3Eg
v3PfvxMcVlJVz1+L75Pf5OAPWtkvx8JprzOHItWBCFGyACq99Vb34d5+9pWSRxWYZ7/Q1yv+znVg
tY6dif0gyWL+h8AmeohMCZXbmR+X9SYy9ItNtwK/qxAzzeitBQDGJhXyKaar9zNCHVShrsuBBjP3
pxvrQMSVmyR7UcioaSstGc/UigOSNkaYobfbuCGO96veJtsY9cDsVB8FbnDEDuDoOPg35TFK0Qxt
ZmyZwugC+ZUJZHCm08hi3F2x6dZLnvLnImSlynyUiZjSD8aTN90qKT8nlBhbD1OhwMQiRyvfdN66
z2Cp+mK+x3v15quw4RmY4S1XLeS7Hs3gBNs95o1pzHhRJ2Lhnr6vBiTvq4OBxiY+3NQEmboFZrrJ
xNyiT4AFzseuDCwC0uwSjSs456RhoC4iXANTD+4dBXecEtbjI3kfEt63WpQap3wPM7QQoBchCZaK
xwOKOcJo8sYci57Hx7QaJhNRzeMiYf+Jz+4oe/RTXcfE02YUorBpEX7SRrfzRH4gKrFQ9Olpae1L
2UFowu457uue/5uM99KzN8mM0Ycx1LcOwLh9Xxw6JGp7ZNU5YguOozyuzbWbHckfTq9H6NI8uXoU
jQOUtJ7RjpOf2pSnTxzU07nI7J0/hjymdIByMoiek7RGxG4ZjQwd2Jaln69LL1zPgctyFyey8+3P
P/7tH//xb5/zv6dfzX1TsWjU5h//wZ8/MRP2eYrs8F//+I/b99F+dX/9nf/6nv/2Lfun//n8x++m
/+Pm6fj8//zO01dz+15/mf/+Tdsr+q+fziv45yvcv9v3f/nDgdPELg/DFwirLzNU9q9Xwu+yfef/
7xf/+Prrpzwv7dff//zcOoztp6V5o//855cufv39T094f71Z//lebT//n1/cfoG//4k4c/zS+fv/
9Ve+3o39+58i+FtAo82ESkbKdeMw/POP6euvr8i/yUi6QRzHnou4Qf75B2eezf7+px/8LQohCrqB
8F0hg5AXYJrhry+pvyF7CCLXJ4tUxr6Sf/7v3/xfPsX/86n+oQd0brm2hhejwvjPP9r//Li33y10
PekhBvAjXpyKwyjmVbSf74+5Trfv/x8xmhFcv1tdEwpkCTArClckx2JJ+yO7IIany8hCtNry/wh6
WQywm76w/V2PXoQpOKuMmrFVXqIvyLV54lYlbiXGrGxR9WXFtW/FMeqNYHLFRKkPh1OY6feeOFTm
jNVFzJVI4RUjDM8dFpTjcMgHxzlXfUb6Ss1MxOjGYZC71ymQEuMArhgytVzpnKh029zXCQvOcBBM
RySbHp3NaJcK17+aVo4VwuOJ4amHnW9a4ihV2F1onZ1LzYAi0hEtoqYEcSE1BkD/OATVPhcjh9ZS
0iSzLdRJ7l8iJmEGMmDQ6KJj2GLe8anZIeXTMwTVhprS77Gi3Q9dQfzfTKSPXx3Y0Z3zTH1NrakP
s+KJvungF9dH5DsC2ZAgD800kxs8yTPW0PzQsbtmIkkOigwYwPYl82mdoa+yxUXmmQhBNU5rQdgF
dzuT+hBnke5ezZjcMh5lJEGGzW4wmCPbobuJ4/7R2bY7M43IFkzft438hmMY0c423VtFcY5DkAIJ
Q3VraTunkslxhSDlW8kG7+i1AXjlYFgBBSCAmqFmbgu3b6sfsCPdLCk1evNDk2I1ngLF35cBIL7V
kHSLMS+Y1WvH4DAWlGYdGAIx9m/WzRGTtN0zZz3z8JIpFEvGL89JfzhWf+mJiaJOLBElRBR5Gkfg
1CCaUqV57pv4OBXRSv/Kr8lckbeiyzhJW7GP5g0y1hBcYhQYdkZwxuEkYvIqsfMkE9M4By3PJmvp
DaavDmSXtawwWjs2ID2+C+XgryA2Di8OL3npkbtSzm18sACodM4RPwlqpIZ29CLrsbpF1G94K0j/
1uDbK8XJM5k3ADux2OaJM0VkkQfuQSAwCgXv32INLtjB40ZJXi0TyktQkeHVWm2siIIUmM5HHoGS
WddmN+cEIsQc0KzsYaeQESHGeKsybipriB3JqJ7iFvGth7lxzMKThv75qIdlOtZDg+mHBVthECVB
2zo6fDLNcpqL4LH20pz7ADguyD3AmhlJFVagJegko8dKLz8HAS0/W9oTl/93py7vBndiN1z7KSDB
gGUkHrZtlUrgpPfdpvCrZmSncP7qy2RbKRVzjS7XOQglfzI44NKK6pecPjda+Wxtowa6Crw7qHnO
ntg2QwWBaPiwTp7mSSIsnGsUezvGitEBm9hbNKZ0sOvsHjMzIqBFz7q2tSQvkD2BRYEImoy+x5u9
fRE0Lcl47eaw/uwXVJde7NI6unTjDK4r0KouYsO9CMnZ9BHtTWn8EPFjyUsZuVGoeBFBd5dzOWD1
KNaZEalzmecrjfWmlUM77B3mxoOPiW4viW7TET2D6QTsPo/r0e83MTprzHOKjCTBcKI6JqBVetL4
zyce8vDI+3NVe4jIFffgsAzsRzrSEwruWjVqfu2evFGmZ1Q1uGyXIHpoHXhx4AB5ugn3ys2CV1xW
DKs041usSTkmy9OQkLVQxhgXBy5vw7q7WS9SE4Xcz7wxZVhTjywVyS1BjCOTaaZroTfOoXfh+Ztw
r2CiU9Wb6H5GFrDgtSs3xpFqoFlG9a/ZrRkEQZ09dfilopoNBbg1eoaIxWEqJ8vCYmF+xdVtwigA
8sRjpk+chzDNf9jmRuHeg7thPu3qvDZ58X0MMYkizbliReY+plpEiD6wj9TuZxGvz00akwDI5dnm
BbmyKG0Jo7we0dBP5KuX0fi0ErB5yEVG7DwxzKQHA1mLPoYxwMQT2OMUgNFLkx9Bv9hjxdStZeZy
SAD4WLTNRv2EcBoyUILih/DQKfIPOZpfacQ6SCYuwFwHXXmP2gL+ckqbwI50ZUo6hOiK03DhTkbU
xugjc/f5mt/3wgV/sI3MmWKQcRhGE4BRQlhJAC3NkwV40SKmOaZF+SvmOU2LxXCm7xHn5mw4XX86
BfpTYwn4hkji2nESnmLgwCpsI/U2RG9YypSerwGztW9DlY7nOWCUV9Ip2YozbxoYKuY4F771btIi
NDv5cvLRDeNY4Wd4yyMr04tYNID3XOsdJ+u0tzXrdHawcGckaZpZgJehHgr8D0t+pYYZilss7ql1
T6FkiraKlPlIX9YAY1LwjbAUi9nnV8EFsDdJzHbEa57LWiIeIbR2xZfptLo8lbUDAJ7xKocaLipP
gSV3hdqxDLpBfvnh5vivsn0hhvKywvjLnVndRTkrqf/F3pksR46kSfpV5gUsBTAsBlxJ3zfuEYy4
QBgb9s2wGp5+PrBKJrPm0NJ97zq4ZAqLTNIdMJj9qvppnZTtpY2+sEnY9woiYj2R0s8sSHvYNPfL
GsfLFvHEXbpCi2+D3T2RZkjvxbQ6rvtLY5fw3MflOzbMBlUko7PdP8PahGiVaAbX9bnNR//gzST/
C6LvzOidF5wX42b2xXPASJcWw+CGCg+acoMrZQVqSbf+KLIZIF+EzLr4UHujspnxUMegyKCrVk18
M8V08G1HU0RoXpIiey85z7gJo2+QQjBJiKgq36FGKVgoCyrUTVlwYpoh6bjpfMaYeQ1XXhvJ9YgU
aHP421j5uTecos0Ubjs79vfpGl0x2D8jtNDBZdrVGnOtGnwg66igaMYzteFUeEhaYyVtS5ZR524Z
+vNqDArmyFwG2KeFGrZu5ub7rGCtbwPSVcpZOEZ3NcZBTvrc7AzvS3/61jsJk1ofcP1UMP4oYzBM
PqWsM8vx3dQobNh+CQNOeSsBqr7nubTNmiA7+MNATJ6buUtJ0Ywx27E6Bc1mB4BL+qdPQqTqXm1M
VhA22WZiCm48Rtp0Z8MO9zp7O+FNL6x5dc80gLiYbwxOQ6tLU2QYbcHVYwvbzf5S3AduSRtTXqN7
YJiPV4k6g7P7LarRF5Z4g48HWn5etD7O1nn1kPfOyRDauV8QE4TtFkcD6WMnZpx288LJ1VvWAMRl
jCBWpKoz9xHMu2nomSQVHqtfEH73cpJ7swT5azszs0NXcwSm7GDBvQdwN3Z3c4cUllEeojFvshwq
h2AgSV/Z27Rl+PnvxgkSLM0cNSPZbnKsPZtg7f9eT0N3jYPbZwW3hBJynIrcJ6ciaRpK0uWNK717
N3bvpD70boCHY3Ibdu+Y8WmIrnr1bKLw2VMxGJ1lpuYGa7kYpNjkuE3uXIuUpk2lhUEStxfBZeSt
pTgZE5rgoLpcHDJDAKWb0L+9lCSY18Bzk8Fy4DsHrE0Vv4I/v9G9tRx1Rg0j5VAoRiQRdcLWPG0Y
qvbtTNOIvVlydr9ZSjrEiqufdZ8F+EEiQgupsFniyaD1ObFTCL+UBKcgSf1e/OFQw7iZgosFzpWJ
zYVpkr3RCiuDZi9uLbRjYQCDAgDEKZuq+DLIGFEcY+0mwzImh7Q6lPw/HfwAd/DvgKLyU3RsU2c4
YbvyJ6YkCWheJEYaZjh+15DI2FV22O0X47Qbe5SEQ+3hIv0x3FTM7YqY+ouJKUNv4ZG265c0JKfG
GHbHdhwqsGI5L6oo3Kx6wMRcewvlzsvYB3pL8i4BVIJ5z7+wbN9Ky1z7ZnlOVd9ePVAa6CeAsnDY
28w/dto8xMS3CzGlz92mJYZvD0QYbK4FwHW16pPDQjIMXkG2ghCoVQlzYuT1EByDmDiH1KF106uE
F96cxe2O+Iz7TTuis5TIXFGgv7b+Al2iWeutXjshMM2kjIEHTZAhqynz0bOPhab1Hvd5zxYvXIeU
ZgRcN1XwvydMS0s8fZApuNCuSyh8MTHnIGAeTvw0DDwAhWCoRTV03fLBhuECKkrOmqA+7p8le3UH
68uwzsrQXZ7jjGgUVpGkwEtne2wTq4HpVjhkYNiD6rQimRfOZfsl7r4PIR7SiWQ0yyslvIN3KBNu
ars+ixmHahdRdmPPQPO9r8WcbifsUWcjSsJ9CD9dmZRkeGLWPdx/JG7rw9C4bGVihlF1TQOk0WFC
CInWJBa58l654d4U0Tly2CTK4HnpfNqL02yLZReZKC2vBVtwYHAJM3LF/eRw+m0bfnai2SjM4dsw
LNcQpoMcWd5KjAKAMOJ4E1fFeJ2gzx2svr0FnU+squWZYCo02hlS6X29rLO5dg1nOfOvKMkSeIt4
ok20Oj2Dg+QTvhQeLTZ878gycsg7DOKsOvIkBeC4MG7p08EuKvRgtt2I1T+csaiuMQ2BsnDBb8X2
PkPfnuasOuhk4ZqdyX04Idn7NcOUi+kocmLpTkJnZuY9wZwcokq+wpLWLSHUEZvmASjW45h7jEqH
Vh7WMHGQj9VzMlb2yRYQD2vxy1RVeCoxpQxmtsFMzMMmWRBJ9ByENCiP36IWSaAPBOUNyzrms6pp
SzHUCae2PiEbQ1qkPjlqa3srLOuSFSHeU/qMuHLTAwM1ZmEWaO0Z5Px9PZPPTyXO45iysKTtaKIm
dN8wxwWYqNAG7owlP5Ipz48AYkoel+vzr7raFp1bs0LPjMwmC2H5sqgTFZY9zYj2fPZU1e6ToGCA
MRc0s7gwOCJyoaVJ7pwOM/CoOOTKcCGCIqzXnNElY9D+GMt8eMxH6LKelcA9DDmNqr3x8Cd4Bk9p
0druuQnNtsaDeWR3jReUIgK5rsDd+DtabHsvqBElWErMnXu9kKCmVB5hgeIcaw/PHmmKw2TGNzEt
+bGaEJmMB0xgBvcbqJNILLkhHJTvU1A65EZwejMTPghk6zsmVxzsSlJYY2d+LUNDZ7RGMXfY2Lmr
v7aco4+oBFwhaDnEnfHRwnhhJX3mIHSnp1qdebiFqo2OvkWIwicqOxZEHnLWkyGp023hUBhZCjL1
2CzI/v4cUpeSRyd5skd4Fp7zbDnUyQDIXyYZ7r2G5ad1OApGQ40ADp1pWsq9STWEvRCssN2oYbfE
CPc6RyYgmeyf7WjaljmbP0ZLWTfQKJzFb1nPE8aSlK7NJgzP1NqtaOKM41NAEl4wJtt2zgyDNdLP
3hpvx+bJ0Wt167uVx4azRBPQeiCLn3F099hjaAsgdRyvlmvm98hUGysYm7NTTH/mqie6NufeWSSc
sZCpSGFOc7TLi/fSDe7aOq9urW5PKIEHj4gArvxtY4LfBYYF4n70YkWmwBc98KF6FoQloR8CDNUn
fudNa9ifCDlhneyhWYTzk45+R/34Myg5U2vyoYMdgjmdaZmoWKndd5xXbxO+fEIO02M0AcOh7Qae
C4tLmUekSyx6bVv7EEYFOWkb6gWn4KwXqFwIORvSdW9eOB6mqvilOQHyaM/W/Qj4cac/TdPY4Rse
blIwj1mIW/O8IZLh0dQELG0TlUO6F2FOpmSwjrUFREfZctf14r2jhWarjlxAFJ8095OX6PPAEZy5
4UeVSNLpJemUEWO4nSuuBB9Wrok8QPKNtyfm91GK4nG26A12kgKTaJwSAWZHdgmccp9E7NDKJt26
EvQH/XcEHxAC78IpZG/uzjQP4OUzYoF07DXelgn6xONjUmgUdHXhPORIuZmpHuYM/Rj7YbsT7UCV
kGc2ORwuKP7GffiaB9HXJR4y5IcRDcnqZwTQ9QZnzRImGg8lKdOQD/qie/+B+pL0RO/uLc/tZ46r
Hj/zh8T1eFeK6JjN8ZFs+ym356/Q9b0GOAR6Jxv5D/ZRKGoxZSaFW59BZlzZ4Dyi/bGpHTr8utZZ
pNaXxncOQ8Uu0AfLAcot2vXrrDOtvivbYm1Cr82r1a0RvDctaZ3WNawHOjrMMZdgMlLHOUzqIRGW
jzuCCSxxONhT2AXDOTtV8/zFmrOrqoMbOhDBy+aLq5bHVvAAiTISt6KbcU6w8bF4Et2lLYp/qcgm
WHJ+XnC6k7l6it3pwajyANsmISLjLceFkdGRd+Mzot3ZxaXMREY5ZPyeU5YX5CeFE5Ulbv1pmpQ8
eFCYewCQNLofVCj+dsap1ZqPctn5O9Ozr533wGQ3WTp/Aolo5uAyJgHZeenNbeMXuZL/wU6AzrKh
r8KvSXFTxiNu17qgaGpMQdieSWVuBzUvj/5ALtqLKix3WNYrFqyLV7p/OPR7uwJkEeN+cEGhr0/I
kh+WS6oU4yA5MGRWDCJs3lzzw1b+2fcl21PvF+j7D7qDeAL6w3PILbRPYvq7AyvDIOJATUHsvnfl
HB0VWg/ObSojgVAAaOuvllsyo6kUwdgFbnyCB6usndep6t8SMsqbJB+2wdxYiJ4S97ImVFfXRN6a
qf6jZ/UeCFg+rO7XMK6O2qSvdZ7+nPA63edj83uRa2VJbMQhH9uSQ3u5t8k2vBbCY+ftAf1ogycv
BxaUExLcAI2E78r1jS+QmzKREksfaSHdZx++zxkNpqURmOONSl/GFienOSE0YuwZUawcdMveLegp
V/FwmrGVbtyAwdviZIcsfGOqGm/UWmdXRC2Ge83x0iNvAtRgH4nmmxnKM18R9300TZtMDUzA0jnZ
MRfCRVyv5CDTm33TZs+NQGeblkVuHdLSGCsHvomfPmPxambNDM4W9r6ps1d75A1zh4toHShKdBTd
0znseJzKGrpfSMc/VoH1rS6GH0PPRMxp8Dd262HYIjM/9t0rJyAs/LNr3X+OuegtJNjnhvexx0gy
DBsgT/GyTWv7aez0rwL5FwMiKaLQ592YnelXXpxUAgKbyH2yzwsaqFW2bLUoH31Z1rcAAFCOvrTp
Ur+/z7r8a2P7bx0fK9RD0OsTTgAUBfoKIHwvIad28CMQQkH9dZWzpyGQvGO/sQeSuUmxHWdChoPq
X2GLzOIgJkziba+Y1zDm5IzXg2kPxycG7ad47V0ISjzEmU9Rojs0G9W6nAqmCdIAoi/LeWkP35I4
/ukBfGn98SVSHqml2v5azoyT1EKDRzmj3Xsdg4sE5t7eltzXiXAAhawpG6ZjU4D/Z2RrmKqZv5l7
ggyuuWM78BpZzEWEjyu3qb3vJFQZ7nbdsQoKsoprpKYhjSMLYDtxxsljKE9jO2hKrxxmvtyfGuWK
61ivZmIAwVCit4Mt9Z3hfLBBu+LaqLFueKQ8ysDx9rnPG8HkHTiScbaZdt+twYU4JYibgCvnb4k/
GGGj/tTdwTdGw0hmhtBa2efiyrRQsIr79c0acFXA6dh2ssM71gLXj2f+Mi+ur7O78OGkPQVhd+XA
AD/2tH8UmOYyY1H+RodvbEvWne5XONb5hXmuYgDbfg3Yvfyv7Itg/N+Vfd3/Uvb9qP7P9UOnVf2f
wi/f9G/hV/7l2QFpA9dBZPUD2/9/wq/8y131W/6nfBk6ofe38uv8FYZuaPNZORKhNwj+Vn6dv1Bn
LckTKsTNS4T4f6L8Kv7r/9R9V8k3DD3f9l3PVY4KkaX/qfv2mVfhbyNjFNYVfkyTMEH3jsr/sXjg
UxXDtjKw7sqM1rkwHy+Z+S1wo6oKDRhly9qVfbwTo7ePeaDbRAbJwjS7Vx070NdKTNjZpdS/VYsc
ETZf4X3/bNWsD/lCySstVyWhMeWxf8VJjs+3/lnGH5Pf/kzClqF4/mK6gEkWOQNiFPrSY3QF68OQ
OwDKtxqWW4+o+9oWTHW9s5Gl3Ko1hucQsPYRZmZL/VHUp6VjWB7sJj1zjObXNjsOpPRXa0Vguxyp
HWOb++rH5ZVo6h+/JURT0JyOo2Nnuls4DWepMRb6mM5KB/uc1zz5kaRu19r8r73iv32fSeu/vM/G
j+LHh/71H3fZ+i3/ussc6y/PUQEJxyD0JOakv+0V1l+u63JlB5gr7MDz/r7LgvVLVuD59LR7oaP4
yr/tFcr9i3912HnZ1ucX/gfmisD+j1uMH05UiK0Axg/uaMtx+aX/eYtZERQBVDmIEmu7X0k91+cL
w6wFtzx6yNYECfg/+2B3TM3dDadR71aWU/2QQ0U7csogbFS77r5whu5Gg8RXWTLawYR/HaLgHSmB
GBti1XU0hgNwMVC1MxjraeH4ej8SmkidNqKQjIlxPCbOjvh8jawxAeFQbJGYfzx6kwDBvZAWLINg
hQulWhxb8V2tmwu7QixAjtwh1oRPEe0bYsiSrV3GajcSfHutcu+EBaNSQX+o3f4aD1i903K0T0mc
O/cMo2iGIun8SMebWp3A7IUSAqmRmxH4AhQKL0kek5qsQl0q/E/SIxqd5A5Zge7fL7jgNqIakqMd
hfDJI3pdBgnRTGdrxZ4DUpl9cLxrVa/PTBv1WY05TqvMiTahDOLnf1x8/3bQ/NMxgzvm//tU8flx
6bjSZZtn2/7n1/9hmAnYNCAT9dY2RT2562a7PgYKc/8Q2G8zRYcuo0k/eF/oi9h7Icb5ObTqfTSv
LC1MjfOYUEm+TNcuYE7ynBFKe6q92WIbLVCB+5F6m8Q+R60bM0z28ZdUc3IaHWDcJolu7ujNzwCq
BOck5DmfOsxNj2qRWsH8yJaydJzxR8RSDADRICG5p6BJkAE9PGtZyTCYuWrDDIyD3a63nC+YgBlh
RJ0fHRvmNaJakS1hdrGVrm+lIhaYC9SlqRqcp6h7yIbBfczXVBA8ksdxruQ2LA3F7N1KpySo8win
7S3wtfuAyLVPGpU8LGGuD5WhxOO+lu73tiseyKRMl3lgxxOPjnwBsWnbUbOvghr2u2vKvew85lna
sYBGufyZfux1uwlx4dxa5bzzp7c+UcMp6h2aF0kpzmz3sYj26glkERl036teIIj9aAoyAnTg2fe+
qXtCBso5DQsAIBDaYLbAFYie1hq7bnawo1bCB48zgxH45FRJe09O2gOK5BBMW99oGumqx24d6UIz
BXhrB3yiThT513GegQqQ4qlBHBJbZHLoNO9OSYAxmfNvDiG7TRoxGJgsQ6miNyW361qBDH6mNPWu
BXrPkbGb9sv6vs8ZSnpMPoPNaYtgac/HsIvLTe91wSlBrgV4IksenJAkzg1B34LHlRrYZfpxgj9B
vRYKPnsrZH8x5D2sMG/PgPVwNnvjhx7G8Ta7KGAM+ZuNnscrkF7GdRyox8A6N3L8s5Qi2A8Wu2Im
VeMusoFveGHK0Gr9dKw++L3khUNrr8/jNcHq3DbflhBoxNRX9ZNVBVsWv2wLNra+Tf2IfVfgCsIn
iy8711TB1ONroaNrmicDh7BwudCwFcC5oSQQBkXcDvNBTg5OmSE176p2AQln0VOLmrP5/KHSsmHl
STLvBBCGo7UmDflNmQapBuh0GgGot9+JAn7xc34W+TbnTUkU9ygiR94GZ9cqousMqB8pKOLcU1sP
ny/QAkBz2Zhm5yViqEVI9Hsaqfuwz29qabrXBkViF4lkWE1k0Jx0Ye9H5k83wuIUE0ZKI7npbcVV
8I25Fu0o4ZlDZf/slXO294M0vSU+hVAxHRNymn77K2ptUnrAnuMCQYZrw11BOW0+o59Xge99pdfy
Jcv2k0NQQQtwWEsXWXikXWe4T7MMKr1IinMAk4raluGNUdG2bsqLYLB1IXSAN7ReXcyR5W3CKrQu
Pl7SFSgEJus4usCxLEd0z3olCEikvXIBgRF1RX1VzciBJPK6+2UmspzQzHWz1iuUxrwTSIvN5Dr+
g27dkuKs6XkpmAvmcnjhT7IPMmWyn7rYXuuGRLETFd1D1SjoJipdM4hnT2jvmgeUdqv1n9rDGI8T
TTiYPcZ58l9kyIWOlau+WqTWtfgjEsWDqu4YLbozbzvvNfUwvowQ95bscawXeQrKnhaqYDnr9SXS
lqE2qPhIWts7E8XIeErm8S7vmOAPbdfuPt+QGRV9KB1s/c407v7rJwZZk3Uv/bfH0sel6XuOG1rs
RTw27866F//HI8PBJRebhSoalyICWzjqitzZ4JjCo+wpXZI8EG+ZLLMn9ILsKfOjrzwqacOkhZYC
Y89CLGrMNTl2smb5LVaqWMRDDsrjn7ZC9mkwxt88D3TxuASfwbn5GkHMxV/AxKKu8ERVgbjqxNC+
3Mjlzhkwpk1+P+yaLu9Og0cRVebCi8QVgFAUkFhLtaSS0573kdtQTCPlNWoKrkqS+/cNXtd7M+j3
AOdWj0/h6ZiUBb6mmDtCO2nywv2U70W2gLtz9Unk9FnltR2c5kIdZSTkQ9Yn1kVYhJHJMA07Ngng
K9pKb5yfosmrq0E1PXPxE3cwfIQB7BiHXMymLzF0xD06th/73XM6wbT1oPd1Eeudkz7y2HnTjmcf
CSJ9CwFsv5NrVIT7M7hUsQOsucWayUMFBLkai1dpHro8yR6iVZQleuBCLfezx1hEhEzoNOiT5Gp3
MyOSwKVWMcTkBVQVVFcA2Z5rN7t65fRF9G12biMHhjAiIhFPkpFd5L9BfOyZMSK3QqCNcEbEP/gd
iLVBdT2LGMKrTLJzJaqZOkmG6Tqi7L4mnouhmNKNynlLB7Kfgkn03WjyZFesm7bRd8pdsVaM+qkx
Gy8cvpCoPw6q9ShnJlYmJYRh23a7wxzVBYKBOFbDlJHh5PamDIAKXA0jt6uCYINGDWX1ZFm98xoH
k71PGArRXevjdRinX2M0JrdCjA9lxZwFT4H76JYlzYImE+e0NNYpjp3rEtJ3G1MD9OaL/KkNBE+T
Nv0ROc5xzq07H0raFaNt8GyrNGIQNxjGm2qr8kocgfJF+yTLXx2R59ewR+A0BkMXM/ZcTuZI1Q6N
Y2kkj8bP2R4E9hm93j6TQdpzvbXEsiwqYmJJS3FPkF8QQXyIUe02rs39E5TLeqTD1+C4S3711pel
PWb9GgvJLGvfe4nz2g978kICHVrNp3TAggKPFKY2W/cH0zT5ibUGCbN40XU0v3QNbQORK+A96p5k
QcepuCBOf9+UwruZ2YFu4PnzoySYcLckZj7FBEp2wuAOrovwCKqWxaCsmF4XU0pVTuG9WEvznCDY
nFAxbyG2OvyujCKzlKABvqkOb1cYP5TpishX4Z1ymxq2mg4Y1XEKhmmsqNcslVvffKZ74zJ+9Y2c
kMZBmBQVsXuXnddjO/a7tPV2SmePszczcgTzqC+T6tWV8srwajgM3DU+3FDfGkktjtGwFQx97yqa
RM+rn3Zfe1VwM/YSbIULMczHlu1UQXZLZcXjPa3CQwTr7X5yW7nx7FZu4T93G4rqocJlQ/utRPLd
N2PZXfMOg4Guan/TOFZ+Yb+XX0pWEKuNzk7Ff6DzGcJV8ZBe4iVPac0EBNUAFt8iCSYXy7M7A/qf
JjjfDsozSI2STsQ+2qAfBFx1nGFIZmDnIa3TBf7bjPv2hAM2firG9kg+TWxqIDZ4OkC+ksIIH5U4
LT1sj8bR6gfzvq+iVs4ZihilHrrh96yX5VozUgQo0z1Bir4C4VjuupgBKoIBttuQlalHFm0HQHBi
SboHUeovfRiCcJ0CZChLE2RBTbyr5MqRaa3uLaKvtBubP7LJ6oMOcTKWswGkKghBRiH5vyHK/4Ax
R5WYygJ+ePlUR0MCjSbaY0TtzjGmm3W277fZqgcUaYjpDs++Ycd9CbkOYJCYn1nfUdvSfPddX1H/
twr6Qebgfod7CiWZgKlPVz3g7VuwNrR93ldT9UXWqX2RCbewNIGP8RrdlsMK61bR/UhSS+1mR9uX
gZXnMmYrPAPTmLW6Ztog9k9WnEy7POu+x7J5ms0gKJMLkKz6efXqpMO27Sjf/XyhkGzmQfIYRfTF
9BzQ9zZuz+1iU9RAGdgXOyZQms7SuQK2JI5VR9YP1hBoCG7y0Ic/ajWs2x9r2/b23ivGEkSuN4e7
zwurR4xwvRPo6uBkpgIT/Oeb1eAJx7dsnUP2V2dT+tcscqNTCRjv3I7eA/NpdanD8QUQaHjuulkc
SXWOYWFOUDTkSa8vY+QAAvRWfK2pGjquUjqaqLSIBlpZMbq4p1K3HUq+G5D9DyGw2QuwEfSgCFHT
Rem9y6BhHplvhJdKwHxFcCGUpEf5MJT2dvT1bycp+0M2G1h9Me0dXHg+oS086VuiEnjW2iTcjCDD
zhw/Nz4pyevSuVjsDcUTPNK2eb3Ml3R90Tb5Wvq4blULxLfMFLJfNn1PJx4MDQcL6r3C9xB0Ymjt
p0Qk5wH9cOTgxUEBCUCSRN3Nhnu0s+xHLfDQFlNiX+tAPQvSA9uC0PgjXgd3l8+4ggrqCX2WcGnS
S4BXfCdDl/ypmDqDvcehPmZ9IWLJOS+ZHqo5PY9TSwCrCk4NdBLEVzB49Kgg9d7lsTwWpuihbOfl
wcp6xJLe79gnBPQaNVkgL58vUxUGO9dvH4WW93hjZ7CEZUM0uibZW8yrGmbRnc66vi+0CbF7psWt
USBBqtCIU58CDGfudIhRB6wRX4412uVDZRCbRmgV3bJaW5IGB4wmolkZv7vK4YvfT90VbPmr6fr5
kDQAFYLApScSJg0JsH5L7JUIZeJij8erNXYLD6RaXQVNfk2X4DxyXAzIS0sWuumwfEx5v23rab72
rsG2bpN++XsXHpGUrOp6ubeWGiilcMqXqukuWlBV2vfVrVZZd+ibTj7HM4/YpM3eynp60DoX51bj
h/08cdBLA3KEJ/UymuDcmua2UHZ+CMafVLYOt2Qf1Kn/rU2+FUC2thKqxnaMsVH45uZVxU01qnqi
QKS9OjRawKFBBOVx5gxh+UJ/SmzbWETKoUJ94gyGHsk2yJiPXAaQG8htVxmz58jPuQykv62ZW69u
30c/MM6jtYcBMV8hXs5XLAYA8zRVdEARL5bbkv5g63DQtp0+MTHJyxHd2IGL0kxj9QJiuD1YzNcY
OMc7K44N7XN9dyan5R5clR9cYC1XKyvKq2X6Hzll5NAxRjiDciGQLRrr7OjK3bYa/2Fae5TvwVvC
YppRBRBK/TXIe0ph1wVO0+FwJIwIxMkLLl4tsBMnPKziudh07AKp4avVqVewlvAnQkfhWHhnZ3q4
FVlbkuAZi62fKfdC5kMBXKvNvxbOzx9eVwieoCpxf0p2gkGPPTgECHJKjW2hKuoWMr/l0caGkyxO
4gch/QujobV0nt1uTqXttQ+b/Mq2/JfTDdOul/3I3hOcyx2VjCcQU8MhbH90uuWsN6BAVezoNv/6
8VjQOIOXvv1oYZhhPOWUm4YySWpLsRLUUDgHxkr1coks1Z1Xq56vk/EoAOQ2tHpcq5YWbYpHwJzg
A1xf3IZHVhws17muaSbHabljpwfQXeT9pWxo4NGV3+3dJn0e/UmcXdIhmxT7zL+WNIlogZE0x8nv
8yc6LAK7xFjJrYM9MRCneykEWmFvdLIvM/tjpASHVdUbb5zRxpuIKk4PLK+NTS+gE5FzuPNzad0E
cVCqhvFBMer83tvZsucPiek3IKzpQ2m+17XD0rK+fP7TGI40WNcKtiS8iF0xMCHJ7DS5ViqW26Hj
C17g5w8CltoxINbEuCe9OphRXoJxTh+UYgvRcbPWmbq1uZlvlZ8+WO8FvVXv/WJZ53gMJ0Ycr3HL
29+PsfXEucnCDW3CjUn9r8apk5eokSl97B7mT5IgjUXcfUW5XTtNWw+WvVvGruzB6nT1wLb03On5
pMkFXCuv008OFqBNnyBxGGU9hkFm70Fm/hiSavwtOaGeAiSZtKXdLCjCveiS16qf7cfYjh4F8XF8
Rzjz2sgKr27DfpET7Kmo+OG6gMCgCwkgif1Wawl5qtpZHmPvByYITlA1DQP3TsFdWtYtQ67R+Vrk
M0RUnkoEc+fh3lu3GzZFENdFUA7QEEziWEDNHpar/VQv+mnUdv5YTvimCkoSB5GaA1eivSmCUjwQ
qht03l8RDJhw1fARi3CydsEKvm75Vcix5WTbfOVZ9/7QAnpf8jw5t8mqt/Keboah5fHcWPh3nQUv
jyQWto/d8Y87OeqCcw2OlJ2Je9cM7k2uLz5GmF3Okwn/ApUvIq5PbHg4kMnGnJsaUSrLfEZ7vMCL
Jb2hkj8YMdv7qmVcRCleBhrNQGPjjkmIWVI7z95tKYZbCuSIfsDKEicqWjBhLtG5kF8H4/CcMikD
zqn+UkCUxv/Ay2pgw5VF5o5H336ZXIiC60sU5Y8qWVEB3VDjVbCGCwi27kjo0MVAFDlX7okDBqqb
mHprl9p4H5PFXUeYmKomoSjoTSG1ZHascK1Rj6sSDpGBNQLag8ZoNoQT8eh4liC91r/PfVjuo1CW
l3XDf2cPxJ3DCHBnvYBmgY9u36lRYA9Jup5OKse0W1tP2YM1BYCLbes0dCAP4P7TjKlM8NxpddTN
0pyrJZtP0SLPQ6Oe+9nETwzNRiY/BSkwPFXfAudj/bTzvAyoVBq++9xTG0inGoJKPlLYIoFHNBHH
Cdu5Vo73W46+fDOVdq5yeQzabvbubfgbTczp3beS/la0xA4Z5ge7BrrhPQ9utqCZ0Zs0K8b95yeV
+PJ93fwdsCbVu6RB85GNLK7RyJgb9yful8KjxF0s8kgh7Ctm05qztpW8eNq5qD5ajsPU3tw0lOsu
L4Haab4pfBLfB7qWvDTYWcXgkr5q83PdfI2Ktry2LkTbTlzdGeNrMsxfG2k7p2p9gcdq75CYX8Xi
RmdhggCkPVAhjsjViQPRNU3EeLOYIF9t53nWnJA4TLWXNKgp9Cbkc7bW3mAARucl96mXc8Zx60ee
hw9hvEs0jxWncdNbVN1y4eWPEbnKTSl80vXrv/Zdr25p+JXD2HiJ4nq6FL1NuzlT17uxrvZNP+Q0
PCfx07zD9HhNKKL4JVIYuPcMW/Z030GzgF/62qfB9CxB1HgsX6pwYcemJryQ62VqmxDQja3ev6Xr
i2Aj0IYLdXm63Zmat/DztDSPpJGtWWvOek29Y6CbbGWdjZdUh09hFkwkhePpHIj6SPlW8gB69H7i
0sbh5hc8SnmJ47y8tDNNEXpKqLhc/yhSq/4uaqkVDMMPG0b4XtqJuXgR1Q7d3LQ7PdTOk3QnTRBq
BjBblicTJpomR8o3WQWXNy+eHlRcvPQMeB8dmXc70px0MCb/l6vzWrJUWbbsF2GGDOA1l9YqM0u8
YCXRWgZf3yOo23e39UsYq/axU1krIfBwn3PMxN8PZv3L7sLkVrule5gTHYRLGN6dJiQ9WnTozDUd
VLrFtkTbpb+UBb9Jp0C2OhNBEhRwPSLAXjXxOWkUMX1oRmgsvW1uabohxY06zJ39qKThR7AK028r
i3+kIieMpCKSNbQhegthfVo4rHJTP1CzTE8nrmjyGdzLvLFueoyWyqX0f7Om2GfKQH2XGIQREKX+
Y84980MfimBlgL1iLGmCM+WI5sZ5fWmrFG4KXYY3zar9vS7blLSqm2eoDGGZ+WvTsREPTMVZ96Ot
U3DMdasw+srs8pVqjA4Z8pN37qebpG7w+ZSElSVOt23KIThBeQM+6XGjtU5i3Gu1ZK48Isr/UnZu
fOAmLl+zDbCOJ5iorSKxkF3Xd0gKzmlZip6jlYhNsY5s9AfYZIkjpbO4wY9R4/diTAUyrT4tg5V/
y6iYFfm/l93y2iuEybkQfiHMyFNRNel5KjBjzZDIxkD7qbWltR0Jb1+ZOdwZ5kbxebLTke19csms
EvltGrLiNtZJeLb9aRcaxQcvc/fHQTBKO2OnlLswEsSj99pXhJfU/JY/bz2IXjVyqE8DGi5zvfQh
RROcfD/7O+jOcLZ7ZFU4oC1ucRA/fnaiq4twyCMbe1c27gs+G3xTq+rPjo3A3zY5sWqj1l7juFn7
AuEGAsgeEhGjHhzy4VdCWaPjDN3+aQd4zuRMZrAD5/bmeG67dkyYOwPdlJWXV/NFatbes2v/sizZ
YG/j2I2A0STNhbSK7mnriH8tP8LxVbFPaHC1rnnPNwSNhuKsSsHSaT73BOJRZPaMxbthx1PjPfwc
QWvU9daucO3w0qryzQ2yv0lZmoio8DcuXyji4PxGs7M/MbA51gnFZlMKqnuIv/hhGeZDmmIuZgIQ
8lYet89b2+rzJiw4WhscfU8teyRp5dB51H0Hza9riD1gZzITYotRidirxuu+ODLXt3AVxxMJeeMJ
7jwQdGPaqIAUvbFPkauzNaqtZLny1SaZxj2hi7AU33TV1BzGxj96Pf6c2YnGzQAe9SzFxDhN1oy/
1EdTND9CDwf6curVEYMhpxto0wRESK9RXvrn0OBYolIl/l1FMcGBtUhPcbKWDGdUnQ5nKLzw1X3v
4PmfMDxmh15D/z3ZhGGntbZnvgv9BeIa6Tm0kc4mmZkrL279SxRbf/SWVij9H/+lGeUtRAH8nTCc
U9DyqpgmQTSmAiV2QR8T3Olnl0LrTo20npHmQtGBd9LRA6YQU7kakt5UnOr1ynCql9EE2SEr/Pck
cwQnKioPXuBwvoosfAomg5BMafGlpyrNuldjx4K2I5zDkHnxC90nuH6CsvDg/RzNrddK+vwEQq/N
dEL/wKO1WUa6Bei4TQkhAJxXSV++9N2DcltnajY1FxAIM4+WKz3Z+OKYB2o+/cQ/SD8tV5GwuAJI
CRen2Bpz4JxmtcRq5NQMyc2IiC2Pq8k6YsC3jkFEZM/0LD1SilBlkzc6h/R6TE0y9bVMo97Zkwu+
0mjsexLR3p99WioGKDMa2pQWU+Rq+96mJvSBLoCIjf0HNbLc1z5oL7oAhChALc/Ad+2WTy4911Z5
D/yq6w54uoq9b0qEzMV8xqCRQJu0cwZxLL5bRXsbdixv6/ZSqKVDiCr8il6mdKuN7kjnHSSruU3s
lqSi2EsuVePoZ9rdLydy2DUGvqmpSyEr7gUGy69l6jOjybPP0BHpNVNpHhGU68Dm0/JHFOTv6Cgc
skTNAIoonOxzDpruDKJx64q2OUZxEJxtu0r2emg/cUFWDK+rUJ6WxekhMiW94UM+4EhFpG18F1qP
B3oPYKE620lK8ru66qLmVkVzjCuqjM5e5kbn5Sqbo2wnhflz0gRmJtt4ZxY9XZfNhz50C/sOw0Zp
Zv5Fa0af17F9Xj4Z9CJWLlg4MsrZ7gmgEejpG94eZajwXsymT3pi2uTaqUs7hbNUq/1eqvZZtlTy
ahGVH5xQy15sO/gcITVuSRImQGFsRt7cxofZzuHJaHKfvJmh2emcG9Y5IJJVH6PSd/suP2c1BnlA
0bk4mJLJhei8U6EWZ3Ym+gDJzyTX1PAqtk9WYFun0cf2OtbWIdJafkC3QVKXdcSBJF1I51IV7lrm
E4FQMdhYxqTLEshZP6fyp2xo2i37xrIQntAf0r55wZOi1ivkY5ra7NOglyKHmmiErtn6bipGpXIi
pRatd5GWu+Ur8D1RbSym2+T4GJ54g0Lfb2RENKVmKMuyEC6I67G9ofd2z2kYElQU6yEpSkPo/+se
Li1Edky3HcwTL3jCRtgnQcN5FAnBlKxdo6pOy0K1xx6u4JLRkP4tWxxx/y0tSmOkhsOz1pmC4YgZ
wUazWJ723nuWAqeOxgPWxyDt4ZG1I9GajJFJq/ern0Uw7eM6NtZtVoEA45l8dx25yugDPj2otZ6W
41AUY7HuQURsAq0jZxlr7hHclHt0fc3aIof+qvM3Xj17Sv4tzZTvekP7rjfRd1uDS9bBRmUAOn0g
hh83ppkw+zczsMimJ9BPEL3QVdJ+1C4HHhEN2mPgdRYKxBxz7+jfHKwAK7cNozPC5Y2eCGngPMQH
giTEOXI0xaDUuPmm6ivnIJUmYVlQhpVnjREZkRcHdkidqTWiiS5rVEFjgCsdZb6JdeQibR9U7zKw
AbLG9iPu3C1Db+OIhN3E+8fVsow1ZDONw0ngH+OJnSY02uTamMwGcQB121Zj5j3L6BpF4/jUPR0q
kccUt3I7c1eOTDv82o0fmWHHu6ls8Fx08n+av0UQkhyeezl6B704SOIa/nu51Cjs9tkI0/FjKZTC
rBD3Oi3vTthUp77HHreMiOwcJGstdpphmbsQtxBDJnw8vKSakx31B3ohwXVw31w5GCikvEa/xkXi
39JGI48Ls72iAJhbNxcFPkEGTKVT5ntY50yjh1q7GVQWAK6jVx4TBeFFBUOxAvcNAJB2OyekcKAg
/x33Pwk0x/KdMfAn5D3Hj0HGolXyBJd1+gWbJDrCQcb3ZTRcVQHRVj+sMCheuZjprzsv18sgXuuq
u2v23m+nnr1rmudEqHGUeoB6xTKk+4++Hedj4pBCIVqqJjDKg3C9UwNZFHONxPeYUJav/035RPIy
xNAe6RlzEAgagDf6DI0t7oGnNFZy7LC6eZJoRC9QJwge1DfXpWcbKw3JonJKU8EEvauqzVKvLYvl
08OnWqIDPntrLzIlWcJGQLdWBq8419N4HYxRvhJRpG9KGbqHwex+DomX3+1Bja19LT5qTDwdrYYV
0Bv1Ac5/9mjy4KdoO1ocuBPQyPi8/TlPVrVqOjHJ/pEMNV2uQtxgPPdYnelDpH0oLp7x5b87hy9e
HnWAm8SBjEn+la4DFel0ivSZyg5Q1pc+92nQC26MjHneDuXME54jXgwryHkRoiQufi+TQzvAUEHP
hy87bPNTARwPFF/ZHia4suvOlARhCHBLdte2F5eALupTkCBQYhnaNe34riN+rmdh86zzVUzG5Lxa
Wf6UpPztPUZuuyglUXl5/5uGDPYGQ5d1rpffmnEaNsCOGC1HLoklGTZovO7TbYqmK/q+9GHY/a8p
TvsjvaX0gX+X9hT4mk3aQ0eKNe85WV3x4VeIlUyEPanUZ0y6Y3hDt67hY4+z04SerSX5OKUgxSKI
BxJEgP7XANq0ruoitBnGm+Gh8Ic/Y29+sWIvPPWqke8AYj3lggk4DamjTgf+uFwh3clW0P38lW8e
AiViWpaQOuiUkHtshH72aHWcSDbzri+0OjbznI4nm7J+3Wgk3YRON57K3h1Og8v5zR7wyceaWV1m
wtAuhlrcvthGXlEc6jSc8I6a4wnt7Kc/jEKsBvb6TaDetMsimgb8k0ZVtkEBHJBW0zRYxfRuE9tV
TcCy/ezsQB7zqOjJFVCavRr57zGg2XhO0nE7dLO4CquPXm1P+JRup9iWGx24sYa+0siwkEAm4aFT
2Tl9HmfxehScILBgc5xJcajVNJ0/miwaTjNbHy5ZWiuIGLBxUUIvd22V4VHypZg3Rcp9MfeIeVeh
RyA9LYZjaKQHxwmCQzZyqukgNf1Tg1LHt+s2Zd6CeIu0tmomHpTTQxOY/tmveUbowBBxmVtMgDMH
JSpCRSXSENgK8dQ3Nc4VWbo7DmrsL6SRkkSzzmpCocPOaj+Lz4HdoYgN+WgNWGkc6uJ/8rA5aEGQ
SLBCvck5LO46b5MFg7wjeTK2ofK9m025tyrZU01G9MVca9o0A6OkyAUgFObMwvXGJFvbx7JKCiM2
zqrWrXNnkqIig4oTHUFIR7PioLTxgnI+dvlo/7vRkpnJcRuQ4pKYbLGmKpLqMSb1uo6evesQeuK4
/QstZPXs57tWSnGUSsiThDRu29DzLjjf05uFKCrLsZP6U/UtKT3tXBvzsQ+a6lWY0KQnyOerDDPV
MzDcg2/CoukaO7qI1NZ3jayoL5GqXCV34dpIfvm97d9t2xS7gRLhoM8U393M6yUx0LF0feLsst7r
n40DngxwMVkFZcc+FndPQhCweGrZHpEquQt60b2qoUVFZJnZBmeFgbSJdq/Z6DDenWSLzqhXqkoi
o5bheV4zqXAC7dWHjnfLyohtzuTtuYwgXfAQK95N1j9doN+/j3I0vgY27QuT3dFTeErsYl+Y1XV3
XJwpbGwQGYDfFTdolQ1N+DvgnbhqhK7fidQdNxUqH1zs5kfYQDqBpvcY66F/Mo/cOTG0l04f36PZ
24E7N/b9QB6wpgfi3vTEdDsTdVhV2PNmVoeUlLGBzWH437+EI3h9ddTThiry4URDd/E11yLENyk2
fWfibgQ9/Mcxu9+0R96W8Ugbu969RXzRQz2oMLqcc9LK/121LSyLidnObsys31ZfFryJAuO2LIQb
ET5Z4OGs9ej3LEvjPa4s8axgZfObBmkwt85LmBhqOJV4H7GgUtPJaGs6WAkIzNsvRk1YJSrUj65k
EyJH9KpZ1UmryxaZW+8+s47OdD1NkOx6b82ByvyI0Zeuur79LoUO/7yMqg9dJRwH2fxz9LV7qXu/
pxw+3PIzNlbP/4lRki9sIoyeuWdDfjFPGqN7y6fviBIUV00FnEaMSXEZ0uZmKwlnr6MJrUNSCzRm
MnM+mutFqIZ0qWDsIBvEFebHUJhYL0HDXF2n208SNWCipLyB0b+QiZL8PKFoL+kxcIItMurpvUVS
3KbNBvkdrvLOJfwUXTTv/6rJ0etoaNd9JFViQuwj8+6LVTnFwfCjYV1biaClDq6F87CGg9MEwJyl
YlNnjgueZXQfpg7iekjqre6h1qu94pKN5vjsmKEdPUJXVxboAB6be6H+MgKeOWC5W7aLDqB3gjY1
jCJ0KlP9qMzq90BzGuJC9LJcLVNYF6YbppWf/AJuoYck7VDTiT30Iv9moOxdOfi5t0ikvAcCclyq
nfajim1xDHKOD/5YFO9anv81W2tkn7KjY0HFsxIabol4EPZRjK3/SY/gM7PT4JY06O3h/mqbpB2+
uAFzY2kUZMxzBFklLtLdWBfYP2QUvU9GHT804LUSxvat8I39lPHFYw1t7F014ntOXT3cuGbPyzWO
mX6XnokcajkTcFciaO8zuhKRMX6NCpwOCK77u1O3zITqudoDryPnstN2y17pCLQZnhYd7BQ1gG4A
U6gjJ/tuBUBBACmTwxy6vKARSz+BED1olVSvFqTyf6NniO/II7IE3BLCw3+PYWk6YqdLJHaI6MYV
MbtfJNK1QdG5vXMhoe9oZkwmrcxh8gjca2mWbHlSD3E/tuvlUS4r7Qavyz1ESugWRf0X9fDsiRuM
Kfbl36LTg1vdaMGNsVS2GnCVbZc/qxgQItwwL2bliVtlE/COuoBxQgbijdkTRW2ZfzAAmlejyNxv
Sf3p1Q/Z33kpzT8iq4eHGcMYqab0aUjtO4h1gdYqNz/RIq/jbs6O2QDVK0y0GxGk6d5MRnnW1TJE
Lb742Hrxl0n9TZKkvU5zzn5hAveC1ho7utrQROq6u553L0EMrnN3fMhcykKzLI7y0dSEcexsog4V
8J8BNQuTTg0jbPrp85ovJ2iPifpmprzSlPSIXKUMjbivFt2fjj66p6NFn30bmjrWPWrOaxlZ6Xse
lvmWZOIZ6gM3BKZqEip0w7kPevaNwZF+xAPk3JclkfalyPR+LxqCEQeiUz1aEH6XxV96C5ioTPuY
tL7K3PWxGZ18VxbrZIbvV7ANUB4rc09PuHabxs1haeokhZvDr+vdfZZhkhX+VB8irzvbSknaMYKv
A9mClKCUJIeHoVhaF3ub/wuc3OYJoaV5Wq60Ue84tNNNS/Kd0+gNkRsgRc7LwlszXE0Zcpnl2Lqw
dJYra6I/HnodJ/HWo6E7ULRcJpiwF9p5+hyio1KILlosu6VPNQ9MgmkDv6TfmYcWJ8W5l/Ghc01x
iwDkWDVlFxX1RUnB8T1bvzK/gwWtljSx/ueKqKjpVNQufVFrwPbIlHiF2tfuUUxlqbntK2jaHQ/a
vTMsJGyz98LA+WZ2TI8GlBwPd0jkrpnpMSMeWWt16Jz5j8ltmTbR7LKpr/RvtpAMckrtOIhpPhMt
9T/L8lEvf7WjbE8VtiMiSkiMJ+FUPsBBEHVt179FI8fTMLnjyeijae8O1b7OCKjQWg5QEtNz/rZ8
rowXEoP2WHl6xIA8HBLmugSnwapu3xCbxGcxFbkaePAKcee3MJ7KdFuEvgHzsHNPg1pQObmnxOII
ms9jA8u11o4WtFs/Sc1bgOITcJYj1kIojBfW6V3mE82yTMYAzFhXgOed5clrnLcmAo2bqKS8Ah+e
6sL+nBPCmPmOuz3hXJ8YDZ29MF3nodl0eXy2KRGvu6pLv+auHuzyFi5gA4rYdsPqS+Ez+e0qzz4X
Nh6VeIQPA7kYWGzLcHiZQyxzntZuHpw/rZ3oa0YOEVjTiEnQsUVz0yE/CAhMV/mRcc1YU03yQbs1
56X7HwcFyKApxpxXJChG/u/SgKk7gSqJMUroHGrUqGF0UNcGJpUyH8wXmhDtBCMHYZwoyq/42oNd
sagQOjMEcFyFoISLieRfQphxrOjHZSkRBR57WJ4opZkqdsUmC0eGMLZ+XpYJitcZ/BKKUShzptUo
wmNxtQ3FYhWJhzSTj1ll22/diDDUtzqgWXbo4PnidvWHGmBZQp/4f9uiyxWWEeQRHaG2/9+j26Pa
XDGjRUWtZhiL6mhZEpn+DavQRmydpU+fCdnehPzazqPPWd3rf4wZSgGayi/0V5+hRns4LnIV0yee
GpjpfTWo32/dSdq/OqcknNzrpQD8rx6MknnPqd04LK+iDILFGu48eIbG/hlE4EUWYYGpiZ8AvS8D
+evHvoBH1/gF6FllkfBUsNtSl4LYZgtoourgjE21jg1A9V3uRLtJT6JjOPrWPg1cC3lUR6KU6Oxt
CIPnonuk1cSTo6/txpwPtEQe9JS6q9aLZIsIIVwFvXSvwgHUoHk48XYou/rfGb3jClPFU0tK4G1E
IbzlfIH3dur9swz+ljaIUqQ30QcJJxPPCB1+3sDLCyeuMCOh9wjXkWt9zHpv/lwuUnzRwO4KiqyE
L41Z6wiwRyFDNRPsYhUG62kcJ+ctm860nMXEjM7235aq0mYkqVsQRCGLkURWyBDvjtvsJyGPTIvT
DfkGeFc99unMk+Q5KUWIFzbRWhIXspu93HvCs93Qhi330pXxWqRVCFxPHd0tQ4f8r1r+RTCDjkP1
hcKoH8+Jkg0sC15IutmTJL3NfxiFGAgmGPkldZS3+FaVLsfn8JvxhtIqnqEUDR02Ks6U6q/JoJUw
LUq0i1Fo47sFWVSSl6lcX4u1yu4wSla0gjt8xyvPIbMa7Jzlnh5JAplreXCWZ6ZomF2LhmQ1t6zC
k6OW5Wqsw/AUZnVGzgEaeH9swpWeu/F+rn0d/1ZSXYzExY1nRfJYlr8WAePE5pxA96AzKL+nNApg
IFGy+DYZbnEkfDQgLFNIpqVdpf66nIp2W3pDyfFVQvUxAu8dzs7H5VD7TvJcFqID0BqTE58FzbA2
S2bO9LTn+mjN9r5RSu5lISi2O6Wuf60CThqrtLWL06jrw1X+7wL9/TSG/Vrrol/oK4ARl/w8t6Al
tdSD580W1Dg3u8y1oz/QvUjppJ5T2kgHzDn7iDDcVYISA60RXaplMUlgg3eFOjnLOloqekILMNKn
OyEJ/gXQ1m/612LfOnXwwIenPfBW7x91XaHOxA9zGXvHuqShnR9yNGiHpR8dnwMAWhezJm0QFh+i
9zgnYB1i2puYW2IpkxrjW2CbO2ucJiWjp/+9NC/UwCKtPbkP9brYOhhFmG1FEO9a6y2jZEILQPM7
Ntj++hrgWUkA6cbFAPyv/YDRgFMM/26owd5xWXR6lNNvCjX91cx1tUEGaV9lNWT7EuCmN3rumT/X
L01Hf0wrPmru8UPQ12eGCdE5UQ/AsgTqY8xJSEHNBiTEpNWNpTbux2LOyMSx1Dbg/LJC517ZPkcU
YoXfK6281tZYPV1XZfMiX0C+CyfIioSxaejKaUK6x5LT0FuydP00G6aEFVn7Srd+jLXmPDyE55fU
T87Lp5Sf7KQb4d/CaMS6z4jKNZ3O+qjTnI+ub+1cC7sM84dczfMXcWWXkoIeAdFHlsmXKKefU3WV
/BVVo86C3otxj3Fwe/YK0jO2tizpQEP+3dh6s5sYDr0XenAsEtu9LZ/qulVemQbznHA3y++yQ5l2
7+aBbrchd1aBS2EiKsRdNUkYH/ETI6FStSupIfLAFrqPkI/vgqb8OactYJoJv+vWq1ANW2OkYrwE
cAyYyedA/ZmUprddKoyl5iAViVEhevMwcaaTx3tmn7k+u41kG54bzQWsMxB5MxHKxH+grT46NUeg
2N3g62F+QifjDQpY8OAUgLFVdrfJGMlzLC0Pe9cQ//ZCDJzqOciHeO9kC6qnsqAm4T/hzBC/qSvZ
R+jxjdB5aU75JBos+GahvuCr7t4MXJn3ZaEt62NFCj96L943S3Nf84ni8WyMonZzJYQ4L+q/Wkn8
2qIu67TvudlBUSb/5a1tgvxl+ebXwkVCNQ0YA+wGyzUe+XEzezOTwUojZgEkpwXnqw6PtM+iy4y4
aROVf+akFycST8LnWMLLhnTc/GhL9zFk6acTZfY+heP7JIEr5JCkXpNKCgRkpdmOFVVuxj3rcO5/
cJZ29oYW3zqnKPZRApvVqSz5VRf5urT+4p8Q3wa8j1uRDcY+sfKj3RrzA1vzLzvsigMnmfkEwyq9
68qFl+eQykrEy/flz1wvPYEmtvdl4TP2iBySJ6cW7b8W6us+lSX5kU1ApEjQnMvY/aPP5E+pNiHU
64CpEvzgjsTrjdnU4mIyb7mQJkd8XWdOW7duqzNn7+o8zxLVpD+QcBQxLSgVOxQ3ZnvJvVda473o
lVo4Jom2qqRFdR0WGycguP0/81wNexa4Ka/WDfdvfZhreQnsVN6jwqQMGbgtkbymx9o1PdTUs7Y3
SSP/f4buXuTZBAcMpIEaLb73GJC02moNEaRn7HlnROcwm9qu2Sx/nvYrbDX6pU8tZUTNNaiG1AeU
x8EqjyVpVii2TsiyM2ztJrH36vdn5PgPHYdpmhpKFqnBm6GXf9DzEoegBBHg5ZgiFMAL6L52a03Q
yEhJn1qXDBVSgZwbL5SxaWluvy0DpvSfRJv9RCeHeuW7UMmWo+FySMz18ckM29hqo39n/FjuwH4D
1TVGWE7/EAaeShdYRgOxGihEraJQaLmy1gfpDnJVgkesVSlFmrsH3oHSlYPQdo6LbJ8LXry1st/r
FhBvWzYkN6qP/dDUu7EnEzdKOom3LpY4QzNGuDAyioS2a8e0LUJix89h1kyWohpYVh412Pq8wTtz
/BFnIgVck/63WhavQ9kx5ZnN5BHm/A/pA9Nss2KkLxmmc8y93buh1cNFxrOxdTtoPNBAapfshjTb
FVX3mfd0XnwNzU8z4zAYRt2hYGV7KgArQvZmd11riWkfcNYcQKzBSm/9j7CFsROrpEjhiuwjRTLP
8KdEtUqXa4PQIVkPXipPdtzLkxt1I1HG8Eqk0sZESiWTqcgVUjq++WmgAw3ljBcEhH4TbzZzLN6N
6BymyShe8VAVLzTjZEnmGbVaZ5ovmULq8RI93rR9/UfrB/s56Im+B86acE5O7Cd4yvRhkoptmPGB
qM5jCQmRBML+N+YoEe8MXi11heuphsIL+Mj/YxjcEo5SkSxLLh7g96Ojp5uol7EFASVy4c93qkbL
+l47mnlxc5YOOuE8IVB1qOSN1D+bxL+jbMkOJTfUw7X9Pw065q2uCC0eD9mhIFIwDTWmTTnvxH9t
dviY/Cswj8bt1VxeKQgFEGSBdU8APa/7GS84bOVzMxBDYWEu2NZaln3mbYBQpZOPnD3vHsKQnbL2
s/eY2lqjh+BULXZmD8ca11xlUlUHhokRCkXtPfZphgqz/sHGBeuxDT40GxcxQUDFjZMri2seuiGT
pzGQH2iWh52fKNh8oPUnyu1iVSS4OhavzqDEhHmQ/BJR/yo5fZyGwj0TS02wpFVdK1VbImxi466I
3kJh+yuXMUOyrm5OBq5p3G72Vwbe6BqHaW0V+M3G1ghOUc07z23bEigh8scyEgjPsTwdTHgalwaP
Tlf3xKB4WEBNc/A3IDWQ8+dAeQB49MWpH0v46538G5SQRDd2nAeEdlLFIRFKAEPYxk7Yrkl2cOTQ
W0nQpNltvs4FUp9Gx9VQqaWoK05QNKEhfLQW+jhlesBGDPUV5fFbFzn2kRQQRr2GPiA4BhOJ7cc5
0up2jpyzrE1eAa0F2suhyU3Abw3eH+S85jFD0HBcrgwOyAe5UG8m8Rxaq9ky7NTXXZOCp9ZjnW4L
insAfw9M43+MBgtrTVLBoRTBvIo6ODgVqgCnte4miJC3ACbNdpH4LAuz0XrlJDohbo1cJZmcz6TJ
DyaCP81bubA8yHSLzEu3zWe3O1vOz8VGTcWaXqBH1kdTs++cdNCxovTjfm7DayASzjtWn+056e0T
u3MfwSidA13khipjO1S1tW0r8eH3OMQIJa4FyimdcG3UlY2zalvnJ+F81W4k62x40135oec9c22l
w8RQVp3+XUE1tWrrrKsBrlSL7ydYzJCEriB/VIIsooksNYOfg5+UMhkFzxvw7Wgbo89ANVKynWiD
90mfYG90jJzAohgPmnvpRgjnL1NWkNZqeOfbY3qrPefgVeG91sb+mquXuR7hwLMbnSc09zdM4dj+
eq/duQ2d83+tdKtqpgMN0hzM0bRzs9L+ANpXlW95RVaz1pdfXdcdn4SHjc82cY7xDNclFKfadOPb
MM423hfmkDnHq/N/SyRAxcYNmRWBm9un/5YMxdRbHSLHIVcrvyzLgGn/HAFhvcHFUmHoIc7AxHrY
HreEhg+vnZClNaoXOdAMP6KBuk8RAnHgktoT5SBdkIBZHS6US7d0e1SPp1WL1ma/NUTtB/RHxbMR
cE4Hl/SkEBfWyaI0Z+Juy0OPRnz54asg7RkmsySznLdg/P9Es485iUHtqZwi5y1QljgD+8a5RsxA
0wJH/rMbUoT5bV5w12NV8zFVbca6bRhVu+2j76xz2jkpmDfh7/+V3jqJv+eu1le8s+bTQgWJIsZR
MouOjL14e6tXuFPg/ClNwcMSd9qhzC2yuZmVKlQ9dAI828fZ6IHL5a2zL814vi1UAMMenhhwtDFp
L4llfwo5G8f/lq71jGOuokDgg1805P9oHozxA1xZuEmG4RN3vUTBo39FijsiePeycwwW4NoYpBFl
wFcZBeGKDeyGWZ4XbAeGf98kh0Xd790jfstsze1Hf1ahOVM0vR/G90BZmJdF9NI7YOleTVE8E9AI
JmyHLP9Nz2y6b8NQf9Z1cY5Q3m2zuGTKbvfxRiBqf42cUSlSEvmVHuQbWRn5OutQwjutn3pvWlLF
1xGKJZ3QXRRDsU2h7dx0K0Mwo66YHRLz0gQu26mh7UgkwrWkVdrRyCcP+WHY58C2mcssqkGj9Jml
pbKILsRr5rHXohSkDiAv8mmhMNxWIYYl3fDujuWPFJwlBkRub6KIiBdY+0x/MeM40dVTy3JllO9t
G2Im8P0L+yeHBul095KfY0+xCFungFfRmwOiNXqsy6ciNc0LMyRcTZF2FItPWS248VExUdiv6jT4
PeIIe1e2sHeIRyJEOaRFkXW0iC17HzpJAkjvfGZxcwf7y5NdlFcp4hDrl0Ool25UN3O3NJ3DuG+u
ZXGvVYVLJ+rABCTdEzJGV6sYsT6WzDQXqaW7wHpS2hM2Y5lGRbTGTJUfmLuJkUwqyG0CgWdKbBkp
9GgGlft4Waa0fqUDVBsTAP4GLmuPthLqN4hSgsysbCZRHDjSF79FSevFs3b5n0GZiJqInYpID7rf
zaONRhA5Vj5h/fQ/Ss0un7qdV1ci5LGXYff0dZ1eVhiE+6HlPmxCNP6QZetjpyAygWnTEikcuc+T
4odIgvyH3RzkWKW70SQJhgNfzAvJ9feNsPEy07JHfMVvet/Y8ppJzdn3vXUt09YlBw3vKh4LtmyR
19l+MsnKa0HP+W9MKn8OCpBP7YCkTHV2kt4EF8WcjAcexVeIGAy5ARJ2qbndITOoddXsrDbA80nR
3b26+vXvSMskhshgw7wvgujBjgvwRH1+6ZrJfJM0qt4SzSEzPg2Lm6eWUtetS5v/njv0p0WZo9Wr
sL6DXMofjUsGBSgCNVLIIxVcVfwfws5rOY5ku6JfVBHljR7b+24YAgRfKmiG5b3Pr9fKxGh4pauQ
XjIaGGJIdFdlnTxn77Xx73AOXW5MAufb3HYRZQm+YsQLPIfgcEHK9XCy+91M92HJ3ss5Ivo9S+Jl
TQlmb+pCWKg+krOQJ76UXUbL/Pk4Zc3f3W8nMuzzEvwy5DnAkosvjc9z0EgGSB1te22qwY2xE1z+
S90wfdQaMuQ/Igelb/hslHYuuuu+WroZI1DYXDWoL7hQxSvUL+6B3rHPmnz+qIVhVU/Lg/Pt1k96
2sS05i/AAItLookvBfGOe6uGY1E5DGzuZu+MUqDUvQzCTM5s05CPTUMjoqB+BWz0t5xTWRvEiAER
sCBSLtuIkleR0J1Mx+9QCuZVVfIBS2D+rZCqzF5QzI6pi1y3EJRWfWz8GPry22/hikshgUpqSQuc
ZF5wjkKekn+WtoNl7XI2ypCuKWlIPHGQ8mO8GQUy2ktrl+Ae/MB4oTGA6oYrunAhGs0uGhnsIsZM
OsVYPg9yCqcWrtP80rXpjTLFfThyQKrFbvaYiZoln40d0w52OazIW7m0IWFnncdTLm+Oajg829qb
RZ0IU8y4D1TrtxEhu69Uzl5a0rSOql+f/gEM5sYx4vRuSyRYq9nZ2SVWrYJVkL9BOp2hcmNKrYh3
ubipi5zVc3d0p6l20VZvYBLTPUqq6X0iDvjznMvnM+y56B6JCVM7WKoZo/v8pQHBsrOnMT+nkkmC
TiXBu0RUkYXJE0597hOl6/oHQHF/+2YmOgpHQFSQH3EP2hLEE7XJhAGVsh+TGG3ivI1eOE0fF5+A
wsCaMZqP43ItGu1XlKXlyXChWtRUXm5EvjHbb30CDDjaI15jUFJBXNwqbWR2iBqd2sgglTrb954B
DS6n94wEDeHkjF11DDpYjdDfBiaoL44z99AOo6udNFuMcuk104rpzj9gugsM2rtew/+hvjejg/mU
89EIQuv/D79CadFR0DSrSPosufrblTqzZXS0bxwNulsrwxtJvibxnkI0q8YPo3MGWDxMSxu87+cJ
FcA8GvfMgD0UY4+8hW1W7/Uiaa6DcO+VHWSvPPXpaRJ9tspSynwR1MVtsFrSN9MOJm8KtWGVDEW/
pQbo121jNi9jIX7ZOvkidJOQ2snhpD8nN5yL+hMJWsO2LAziySGL04KdyJkLZu1i1BhElazRqlMK
W3/a+rXFZ5aM2dmI8p2ZoMl0PI/5Avpt6pIC8s8UvE/mDEibY+nqz/EPbBHWHYL9dmOAcY6UM8wG
aMk4dQAdCqQjDELKrqkI5BJ6P95wrFsb9iifHIAZ4qI6CzUjprXCT6NtJgGHdpHvWgLtzxZ9wfVg
Fs02kn49teR10F5cPfwJe8raN32S3pxcGlYJWxQiAmzpACkKMP4/qSVPnWM6DvN5U2TAxNiqxqtH
qBoKZ0TQTB3PnCX9c0Vptk1NvJfkJCbnZurQ/8lXavElhUpYE1lQUkxvySXgOjlkWeYhTCvzPfZy
nrkOIvTj5zdHi5gEObtUZVAS5fN5lO0qOVUnwRKPGCSmz1cMfOKtxsdPgjj/APlD6ifVIoLOXvmp
l4s3v2SUrX4NvRtI+nDCi0LE4cCKVj7Kg4N6cuV+3qzMKcQYms0pH4p17stwuqnFrkf9iILgOQnK
Fkh8ZDN+m6KLWvSZ5vdItkApJ3XoRaIzyZvR2ZZL67fDKTMPkRwaB1Gnn3wPZNHKQzqyoX+E/22M
xHnuHY+ZNvkvFlNW/iHjgmoCraZb+ylYhpaNjZ0P9xFgJgw0NOKOaeNtgmWOz55cQJPh3O+0zoO7
mLxaPfRKc+gQYzvyJUoeQw6UzbWLvo1EEM7lSLBNiGUMnqvWf0lcEnBAZqFh+Oc/qldeT37SZxkb
z+aBn+qR6GDknDFtnIMuu2d92+/peNDmmmY7P9PR9Fb2FBYbS9rYHLlMVQabq6ElbdeoJfp6vnJB
iuMIt+SWWThdijYGhxM1YF6tGLZDgxHWpX/2hbGDt3aRFL2QfGFuRMvsX3jBsP0c+xehdjY4XUoh
QGzZ35EjtTsTazO/P4sxJNj7xijbuWX8M52MOcSEjBw6BXOHgaCpmNwhnnKhJGOKKhBTiTl7n8aE
U7L0EJcUxE4KHKBX3uI0is+fD/U5iR+LNIurJcdQc4mlY7yBd7avluRJ7JH3YRnT6kGcyeUQ0Kqi
J0+rk71yM3qSLKVeKYejNrnZAdPSgUGRe/JBGH8uNpZlLFMhWgB+VcvS/17QJgDTFcarNBl+Pt/U
Q0497jTRrrHWuyfDS6CppG13qrhb1VeJRCqISIYpUgBmsrOilDylwJTioixy6mY6KHW27rjy7tLc
3zPAjcOomc7OIBUW4mE5PUABjHTJe/LYgjtCsWZtQq/Z2kYaX0ZnoEfjwMs6QfRY/Q9BRLNYXCIM
tjZ/5qRNBTQ0iN1vI9DDY+As77HqSrT0HXe4je29CQ9527jgoSfPsh5WktoPSMAxIxRifhcPejQT
wGOPNIGeuyF2NR+5Ld1O1WxVn8soLU9oAeozFyw7KLXsBr7xclFL2wpxmPv2xr6V0tPqeQRW3rmo
EmYmdGc26supGbStzsl75ZNQcLWOmcFDohqKFrV3k1cnDSWYBH/WKzut+zPqUO4UQEsnMwWpFQFc
Ql7OCtf2B/W8ZjkoYaYpo6nJYkjTU2XEslvZRc9d0klI2nSN/GSGg7XUO7EgcGyCJtuljIJfR5sE
kKyLi9Po0PBHRG+tFnl35hxTSG6Qdyt79bDxBWXLnx6/eqW3CMrEgqfoo8hdRmFWNp95uM3nSaqW
XKc0jpijsV/oOc/97p4CO0BmUWDzx4z41GEQ2YNQmZmkNZIdBV6ohSOIWwb7Ge/XQX0VedbTHNUW
Y9vUvg5yxhzXVneGULhRNrTKXv52paVleWe37dFIW9+i6DlKasDMAf3AQ9YgXPDglm1aEqr2Yzfi
PvZPaO/d5yalH5jn1U8e2c2mqdNvGYlD/aZqmIFZPpsrhdzw3FSIMpYXmAHjNU+s+aUaU+JyaRkd
9IHeqWYgb8PK3zwMw+uZtIgOelVYXAv6p2rQoUYeQjZNghSjBK4XMwkrcJPoZhbvrRwYgNjC2BC0
hIR1Wk2FMVV7cIX2EfjTsZI9fSGP9vIQc8K6o5Plxw5aEHtMUhqGGfnUJfqF8JglaXZKw9Pb8XLx
223kceISZtPtos7sb10PDwr2oLYrh8W4oIOJD8v70M/91uPQew/kYtCpw7RNym/nhQ+el+l72Tbz
ofKh6tRJvIsDR9ynUCbcDAzfIAfHdzo0LDUostosiCMKunslhd8tPGwebiAiPB5Rt4DB7kYU3Zfa
0Qz+34MTrkQ+rysooLlbY6KHYLyta1tcErt3zob5PmXMgg15GSiVgdIbzN3wO06S5kjCkoFiVwAG
7OE5w4R0rxm55yvP2I3YbpmE9K/EK5fPQZwA+ox1vBldf+pSA348tSDAPj9hmkUuj5qtfC5k1TLk
ZUzGFADuodzpFK1OlVUFp35Ow7jxYgVsl0tvWcNh9umlCxceCGFVVPQ2BTpfNUbnHUuNQEpIwhy0
OGAbd4dctVxPv1Rja3+gpfdWE6fFG7rW/tCPaE2SnNDKqrLcX0PyARz9VRjSh44O+uEZkNiyCrnP
Iu3SXG4aJhtEz3GDcTpdzJ9oP3UCe6IKPp3Q70FrV5AQu26tOk3I/pLPnlPuRPWKwFl/F83tPo3t
/CREkKCIcdmcbPysYJ8lIk6JuTydhPiiE6+6/OXVG1JLhl8JUOhEUGQnyF1f2xm0tso0ZLK95M6B
K23OA4HemdffPws3ABbpDi4K3WlC9BikojfHBQmaVC32sHDgjuaSgVbTHBxkzDtGD0/gN+YjLgRg
fFFeH5ETfouZm99p5DZbKjf9YNi0tdpMUCdCOCFnisn7Ws35oqpBadP4e4NE1CRBvT6GQfvkLLG3
GQt9JqJLv0SuMbyHlCOKZJfLDpx6Vcg2XOOBuKyZiXJaHQ8KUmHGZJ9N4QQkSVZH3By7Jpnyszq4
qCMMo0/n2JrZUz55dCJjjZwsy9esVazRIM50jpx0m8oV8ABjXfeMUZakRxg0j6Szxw75Qb5BQ7qL
ngrYCg/PpfCnz+pRUcbOKRbCOdHI9aQ0DaaZCPE0w1qxCmd5ZW87+yBQ1pyX/ZclttMnrSPXKuGr
iPYB3kfPI40W/7QCI6kl8T6SKGGyl43vcID9A5TriQkoF+PNLY5VJRv5mf3RELZ2VIP7iBM+cQxd
vorcFPBtS3anTINLANMRpOZ+ODlZtqln8HuU2fRJE2Ny5V/kNMlqkYp1vkDMRvf4MFOvu/ao3dVC
WmKwCtom3eHe9DaTZXOJ29D84C4irZ9MqBjM3K7qVZU1MP8mZ61rBk8T4RGI5kjK6UD2Jc30Dk80
PL794ECj7Rhz6X1R33U9ePRphcmTwfLnc7OtSwyykRA71/bNre5hwSKKZnq8TVOIRqea6tOswJO1
1X7IkcdNTIZxG3uibetp5UAnW3uyAYkPu2NfRbyq8Exq8edhIjObga82xL9qMsl2n8/72C1O/zc/
2yXy5t/o2Y5pY/9wTIMjAwk7/0rPTi30vtNiBNul5ECclFF+x6X/WoRiGbA1I+1TSHI1LCVVA/0J
+hIOLf6JctrZBmbzq4CFcwr0vOdpFz+biEFuswEzc7JdrmEXxXzAFn7tOvO2DL6DGqysT8OAAS8H
qR5Mxlo5EZcWOyLTEYZGHkRohJjVWS0aEPaNV7XxWoVfiK4wYC2zoRq3qQzHqwrpYDrUUcORcKFY
BB1lC8OoRduUFegCq9K/dnKcKMAGnTzYk/tZoPrPW++h28fe1fQTVGeclnOiMf5nizSn5rvJqZeO
muteGvy3Jz4qUngre8OHnm9LfSyO6oYwjJf/+1Nx/o1pjrbLszjd24Zje3w+//1TEf5oayaQ6K1V
I1bPvXGL4r9n1s5Cgp+zi0ImogAZ/v6eARmUW2cKT+qPBF083OVP5TmguiKLSGnvNOc17zt4puOc
70b5Zc82c0hHzfj8r5Y3+ZeoINdMlxYve9H0K2z758Ri/rpRyuIoTFHaoFeCji6/qYJM1DeRzP/z
TaxpK9MBzWiFLTccZ21E2XX3pObyf76nNtde7rDqe1Y7tjjPGd2rP/znz6nvqT+svhfrbv2ZxPVz
/o/or+p/yR2xyaT5b3cBOTWma1sWMzQdpbFMk/rXuyAKexTebZPva9okEwX9wQPOQDozMIGl7h65
rf8qo/a1d9sRAqakpgokJBuCaWF5Ns0ZL9Ry6iqQuMPossOPSMFyXVLQqTNjEganGUVBT2dh57CP
E8VXApGJKeTHceUSQWFNOPChfaIXZ3enTY9JK5nLjebjTmFGTOc+GvNTlh4qWUhngT6s9NiFeQp5
8DR7M7Y3TiAM+LptoAMMCKCO/j+bhcm+9W9vlBMYlkETNzB03zTldvIvsH3bTAbKaCvaa3CN95n8
rdXiN5w9YkeLtqreSecZXRFcsdjHOm3haFIuNj18T7oJ3oO0OFkRGArfJBIlNFsoYQm6xKTLNoiq
xMNAWQV6GdbnQHZ67+XN1V3wXZdF/FPIjaJFzHGc/PnvBhZv3F9CUFv9waxNtHNWrUsfteP0Pbdw
qFxHFMfSzn/Ssl+eTT3p1j6mzAu3RQz0YXwOuBJgedrac4yJBuimai1EGrkIjVmdVClVyvmvlRQw
bmIdwFOboTsHuWWicphXda1UPdbXqrA5rXYDjNTBIUJQoeRAgQQbfaHvNoX9fCuqE50qmD4Lc0D0
RD7RF8t7EsX5vR08wKpQSbcUU8S0VlUDmYx5cAaDXCERSXfHpY+lbKXLTY3KvzwmhF6qihUGkLf1
J2LorcQUJ0MuEbAAIHIOGykpK+XBn6ph3wZgM9xCuKfUBSkTZe6wwb1bg77bjkL3cCljUjQ0174b
vpHdRmo+rrHxTm9GBvfl5oG/dLwLXJlHXzd+C4yse24HDWV3stxNShBlE0kA7QD30ud90dDGo+s6
7Wt8a8yjkxpqIJK82mEPCQpwwI3krXllohEdXpAG7QJuHkQOVHDQgyOU6D2Kxejc9/Emlb1fS4ry
k8zY+5Bu9nMTzjtRju3VCNqtaRjLrfGaYl/GP0qtIWulcro7lJZ0FdJxuXfxlTCitZV2w1/AHn9a
pQw3A/J6tJxkuENwYjKOLLazDYC9ltE8QjfE1mW9L7We7n3ZXoU1Rqe2NppgPWbm96qqeuA3CArq
BgBwnZHmMbRMaC270k9V3TvPUUW8KuP0EPikdo35vJDON9UdgtvdAZ59dK1OuwwI3y5pMOX0QTgV
xDN6/7SYSEaZYijoE9r5pe9oVuNDYFwUcpKb9FLsJ6OF4ZYxquiihCmgMxz7qJ9ehlgKN0LvDZnE
rvHK6EK/SsDB5wYI2JdUkoUW2MuGUtLY6JKs0XbhsB/q6pcoaLX6/0Uzyn5/VjiQH6Fuxwv5GuXc
ovdLmNwxNfJdslmQCsyHZe5OrcR6qUWpSzDrfwTCdnfunKeXxgq4o013FUqnoHU3+GweE08/8p/e
2ib8zVT54bauYCxT07RxeRviOXl1A0zJWumbazKArb3Pr77i8VgAEs8/MikDKtBN7YUREH5nwbZV
zCkCqh2UHUW0RbtZEdUCNBsVOHmbTW3fXPobO6K2NCSNTNQ7q7moAkMtnjvOx4qxD8Sw8PRnaaCw
xKTZH1SDMPeycW+gnTalPIMkF5x1KX15zf2QwL+B7kafm80dLsW8iZJ22Rv0ldchzoQ1xoV4N8pe
eDiAo/Zi6QN2OvJ4zCIB129jCDrF068pq8xne3ytRnTZ8NfMqxEbLzbZRsRJNw1XDwNYiJn5JpgI
iUFTcvOqcHweDSA/KBavPOxZKmx8U0GwrGGkNjkh2u++JQbpz9LExpdKt5adOxr4B/9ZUMdbUBL9
EtdXWFtb4fsfqY7//RDYBFn7JlwUbGgk2WQticE6w2jBLBit/uznCLzB3L6lcTfsTER3J7WQY60x
ZuG4NNfYsRMpRUp8L+YgrjP77vBkt2wrHPVBwMkvR0FGmI0rdQO8oKxwY80YdasF3SGhwktjHbCU
NJeqq4JVRyviMLih/yzIBVjSIgALkp7ZlWjLS2kMs3nrLPGHJdDfYwcmhbOaNZ4G+arx0Vdh8z/o
aErYgkGHY+u/xWn8XtjBsB8l98mWSIOBYS3HVvNjGoI3u4BIVcd0sRFsFpeU7uwemon+OiT1k5Uu
W2fRfsSL3mzD5TUKomEfkfSFziA5O85iHU3271YK2TRJuidgfuI6PwcGaQxpXNs0bUS4MTD1QVWa
+4QHHRnWBGoktI1FsmtlDo/hGcRkILlxcTHmUKnrdrl47BGgVLvrH5ZarttId4xyL+J9HU6vbWJj
5ul4rI+61h791jQuRKmgt8ywPZWT8TU3wp8LAz8cBMQyaaWVouKnYabl/tXPimUdEv4O4t3uz1UF
tlBnA9+WWuevevCiQkxw+dl4yUtrIbqW3r1v0/7hDgOCAfeQJzFIclDNu4Sh1gNwNBYChGkbiI8T
08vcx12ZOE+DjdXWtY2z3UDw7w3c0FH5gXZuydakr7ypgXprT+lOzdedoXmvY+RCIivJvuTN2tCT
/XtSZfYJmzDz1bq629NgfESV8a0pCQ1gbnHpyWo+BpnYY4reEGwQH9UBe657cOERN6weBY9Q0C4F
tAX8rsV00xsFbqWJTYRUrrXab9QyZv1baAV1uKmqV2U71DzX21WV8RPBmnd0i26PM3q5N2VhXZLc
pow3MhB6Ew4MPwFksIQzYMSJiJAGRt0af/FMdibES+aG7omaKtk4mpvvp85cIJc4+dkGdB8QfXif
EhuqPQPGXSShUJMhO+c6foy+g8aWmlb6CXmsZdJWlOZHR+o5BdIHguN5RCsMNW3BmWmx/56UKNyV
zSz3TIpS9nJqrN7fC7aT9Rg1LdDpKj+GzLicqCsey4JHTzdhuU0i/9H02BYVoiugod7MCBWtJXYe
/uT96gj8Lhtz+Rbo1i3Fvw3dZzwRW8KNMGYP8OPhoRwjiLO52NHJqg8Vg4J1CmD8qSpiccr68l7M
Yj4K04zOs1xijuemLsqLsmTrjf/sBq6xN8iNPGIL3PzBi3Zj8xNwNi5mD5dFm0Efn2Uo4UDGCEek
cOVpJveoDE6sADvsqsn/5rrZfAll+6kxS0QJxsbDdRv0xpVWX3sTmAs2VY6tQGm+C3h9B8Yekm+/
twN4KfWQpTAgkXIPJXWllU4aXlnwIurk7OeAwbK0WqnRj6Unv1qaxbuoR1wwNJgqWyclDNFxnsaB
0siBxb1DBByvNQ33oi+q6OLry74gteBdszyk5kmVfeni8hcoT7KTyEJpSy/EU9SVW2x6jEakhqh2
MZaiKnsvaCOv/CE6ac4yHU2UEPgsAANQtnsbd7b0pyU0tA3d9n3SxRJmRuzXyse/UXh98aTlsJSK
aEZwVWUHhfNCqwFC0jRXeDYTFPiTfrP1D/wZzEvMykFIeEshT0iNc4fkB0cIObVAq92TNlpQ65kp
r+vQYNTJtOCQ0e7ZOeBRySJMRrp3jInIoc/2oDAkO4KRe15HPzXUTeuWypwKCYlR5gJatxsdJxHp
KHnqO2+JET7HRXjs5GQ6KYVoGUhb16CMskMQlV+RHlu7lNzMfW2JF8ApxAOksbOemXLlDe37TjKO
StfaLQGHFUUz1CtflzQjASCiyADgcN3YUKXBCji7Wo43mG3Cui+17xYYIDShy0F3M+dSuO3DKRzz
oMu264QE/eThTbRNY5xXs/bV4o7dBa3zQwU/6j2CywQ0qCZjVzIZtYDwN+LU0aUrDoY54K/2SdCE
u/RpkSKLJPBtbmZnPy76PnBm/5pWFqRc2jNbZO0q3K8D9zKZGcQ4MqA2OSk8w1j+hhKXgdB9ir0x
+do1w4m5YrLVMns8DJ02r8tCgGSZXZ1HWpnsnMXcVN5g0FlAdul0wzasDWNfEC3PDuZd7ar5izkM
RxZ0GeuixSBTjPbvtLTsSzNmdDPM8QU7N/06mvLbZqqtLz6ytYXT4cUuAn2bWsPPZNaitQGdjqcV
OFGzormKnW7XVXp1jRwemKYGlSaJggPJ8jnFTYQfYIbhGsCsQieYrAsaAOdymdKNlQ/lxQKvj2YU
joRa8CluhtiwuQmYA+cZGUsSCQXCCDfUOHQr/IoCQlB1t1y0WKFDZiOjx33PWOcZZP5utNph16Dt
2Wp+12yHmr8oEMayLsAZMcIvxkstMcGphaBdD6MjKVMJxI8vGJshmtFY5y/DoCtAlhnpKA6tXuqk
SofiRKxYPn63UFweJhdiW1PN6QuKt/EvRpxkdxDfdMDlQqyTpBc4wfxlRA38Ukw0J7D3FaXzNbZf
sU8+IJVslAyENEScTVaKPIVh5VjW3x2EIoi2E3HV6Bhv7NGHyB6O4mx6A3L4yHpNINJciWhaYApl
46Ev3IFZeZhv6fOixcHHUbjji7PQsqtgzcHCHn60kG/WfgvTYkri/CVtMJDpSzmu1wwf0+sgl6wj
UzBNuw7TgB6teHhphzwYoTXNjfMjFTb/LmYZl7Ezh73qvnsjZHJXg5pqS4dJL4NN4tRKdqEvELzq
ldhmwnZuo0wO8GZaNwGRYDvOD5u2drtL57DjystEje8IpEvPCCjulvfRjGbM9QRm1ZF+K3wq+Eoi
TJe9XCKseXtLd34w+WeMMeNQFmPWraMlybzVQk4jQhuTuUoWZTylmHFkKAI2PpYD4KYFs6nUKU96
R6iXUzTNi+0lP00iAg/FOFoXZxi/ZBohS/wbe34oCBjWuz+mKjCfkqjctTmiZx0y71OIQYNo34fj
BOlusphp6w6ZG+zQ1aslIn+T1OazJuleaU9QXNfbV7w6xrmPU0/G2+2HmDZSISdc1O5vvMHBrpPz
a+Yv6Ub0Yl5/Ooc9aR+OERzOedNvBn7gQp+jvZDJZWOE3FRGw/ZoHjSXQljzi+4yoruUplm1kNCy
7Jo4QnElhZdqiSxSyCJrzSWsjT2DNmFOj6jHh61qD55WERNSxHCiKcBNs9RMSHh6EuHhBydg+OjY
k6q+Nj46l9FLgi1tJeKFkswMj4UMUpDnDJABlMWu3X6f3V6CITWDpGE4ESddHk3Uqzx48AvWD60s
8IPjuIi0bFqXFAbMtfEoFhT0K+w71m4wkTKQp0fX1k+QApb5k06YwIHDHYiGlug76Ay/GtmLVpWG
JjHFjRBn246b01DoZwcYwz0fAvILAvNVeHjX5NRczc8Nm3C0tLbAVUhx/Zhgxdcs/1X30dw2KI42
o0s0kpel+hGOOIJcLNzClb5zL/vIvPpbXM3ZpbLa5N32k9Nf6NT7W+03HBZaqOC+TaFlaclOFCFw
Cqd7V8+UUgPCTGXlPxNpnwu/OwP9zE5gJ+pnlF8eNmByL8vz2Gb91ffecOE4x7gVbcHtOD8I4ibO
IscMxgMuPBnmWK4nAy/cHzKsWWU9Mkj3EdsOh0NHTJ+ajyxFeqfJCDVVdALdZPqojvN2Gq4GOfMP
U3s+Ar+8qwNaX9UfmYhharbzsCdb6tpTWBRSrqbL06dPSPICnVMx95wB5ObSYanIjHGkYI2+KGR1
m6GZHMFjk2JGGM7UcUKgLVVuWwKNd8aQ+Y+qIujSJe50g5Ij3yAAo1UWwD9IeCCEMpHTMdwB7jVH
jD2Qzm4rZD8RyFvAr9fNx8D/QkIoY6ucKYgqBqBYIrpp6+uADgqThV/RMG71jRlEiJdxO+Dv60on
2dYopglP5PJPLFcqZKABjpbdXkONdlpfT7zZ/fzwIVtuY/5hfFrfkmn+0Rj9wqEQigAN5e99RxAR
l3BK+CA/27mmfpt9fJCRn2nbuO+wIAKMrrX5q5sUxzqevWPym6ZNeHbAmgIRBScKbOxnGpA15Ps0
toZJ5xeC6YISRVy9YPzZWMMxluKg0nBXEBBqKEFWvovs38Ah2stclaW2bQotfur17Ec7sYlOPJFW
wjOim4P/qYGxlflucrZFyt5mjSQkLPfSYlyOJcqAa1Qu3GsthBLdiZ+6UloVmZfvsjw7uqFGvApk
3aYm2rgvxmrTu7xtDfGVbSnaPSf/cSO09DQsDjmdyfyDf4q542y6DeyZqJgp7q56W/nkWhd7glYr
qGY9XnC9J74j6e1VfHTl/WrrQbcn7oMSSzVj6Q6eMphoKLQ6IjLPaUOXIskW8Nw6XJG0u/tQ46iO
hvwyU/Nc9Ja2RBIWCUdhfnaKASxONsNXTtvjuaxsjnQH5XaxOQ4fKZ7FunEA/eFAGbf+p2STad4V
BPUXp4uWq2VOX8MgpkvTCHPryxDgahheNLPPD6YYkmMThWd1CCK8+ldQTdrRaHV9w2iIcHfyzfMl
0z5ilHKQ93mnbASkOv87EaO7Szr6ZV2Pia30a4GCt/P3BJg9mnAM902GrBaE25fOpDeC6fX34mvd
u1MN73RUaYY4jtgJ2VoMLXGv0NYczYxawJKMY/xo4hRUBrbuGIkDk+NgnyCxuKml5BMUQFAI1yjW
cdpY97nTTahCkLtyncH7ZCx/gQJKT1reWDfO5WsMVNUV2o+xrWZutQKNxSqqp5HWNyWF3ui7ZVyS
x6RhHQoYnq/bWErwXXCVjGqWS2ZGV1/T5wMc8+qSx7a1nRYbGa8kZrWIJfa+HrxlVj9dNVEeEpPK
ipyc/oDEtABDYWTPRWFzUIxikn10rOA5RqMdnVaXk/Sz18F006yFqIy5dV4OBCE+RyGeUt5+UqsK
OtwLlGmsQaSEuoYkCqRIqnhVmufZG6abimdGEHAEkWCgKRz1PQcFZg8mH3Q2Fq84IxE84CZNU6ZO
XlxL4zZCkcaojyRAvwLDi7btjnZajMJRihvLWxgUyPTKon7kbnX1ie2RyitSWk0PDJZuWJswMznh
Ven0FPnFFx9uwK4UfLCzVMC2/fBdCfSQi+1DncGMzCaCLU/gkgbWmZZHfzIRmK6DFHiE9D9sfTN4
1cfY3ifAPPDS4G1AnYxxK8RjWEGFJ28dfetJsZYZpdFxIUVsry+cQBxkTws0WpR61doLbNteR5qH
qNaFw4FomyfWhMhILQiH2kMGGeZPO0a90t2WpKoQK0DrkS45McQ65K0gEDJ9zgPd+bpw5aQcLzfj
9LdsD+44aeAF806Ut/Yp9X0GD2Qi6WSKnALbOQ6YUdZTRRkb9KDL1NKkpLbWIxptJf8wg5xYnshj
tKyn1OitlmGXaqddPp9UJ8MRxnzAz9+vsJHPUI9GDrluiRmDKY3Cr6IZJymjS/dLyQiKjfU6J0V3
pyvp7G3beGCYBKPs+7famoOb5ycan+iH7kOBdmgh4Vqw7aujmT+0DD9PWRQhVC7NfiGFbV3Cwd6g
TsGS0UiOpzzYZvKIO87hqzXqi7O2c7/eLfoU3QLSGHZlCYh7iF7QZFNYOdpT5qBAKiLxJoGLeyvK
+EWknjJNv+DMAOoRaNmlo/7fBUtYXvxwgllhj09ZCs1zLLg1RJBBM8mo/vOi+lZLG5At6wn1ah7P
ulJxyBEJkLSZvR13FYjOY0dFcidjNocmKpozQT/jC0153uWSMR2KqYk4XIK95zBBkj9ggexykAlW
b06XiXvvVKfe1kEnPNqBvh88M2yJBw09JnP613aJi3P/zyKwwnIP5zVmtQwL2aez1ipRimiLFtCw
s94I47IeZNS6z22arzokoMKq2pvfhc1NveoNZzVUmMgDMJUNWjU7XqEZcXaha9cATubM27YBDXAb
+hcn+bDbk8gTclMxQPnH+Slw2ZN0WzwCaMkHk5y32bSB2ACZH46VRUSnb7jorRZ6c0k8Zfs5mV4n
XJIntXQTwSiZPb+V8Fx2kTRhqCV26ds2eY6MR34vkPkAKaVpnKb0teXGoXYPQ4qkA6e4+SU9ZaQn
DjIxO0p3dkgwAWZ+DgIUeGulIFda8gWMFSdavMvY6h2EMaOPSMp+0YAv8g7rAy3Eocg2GcdxUoDC
NDkoO2sjG/co94hDtrJqA9r4b99y3+f+nhL1RsFp87fHTXGN8/57m08d3qzGgURcBrclQDY4ONOp
1y2HCxrHFaKeeM2FMK0VjTOyK2PnTuBU1JcDV2DbifFU1j45teroM66BETinzLjYY1ackjq0bGRE
zFr7BAGMKcu+P4sx/ydjZ7rbOJZt6Vcp5H9Wc+YhcOsCrVmWJXm2I/4QMSXn+XB8+v4OHV0x1O3M
BhKEKDmUtsRhn73X+lYKumnKoOwwoxrVZ94vJlIDU+bgmN5es72p40un8277VJFOdhh8GT3YOGcY
4s2C5Z38ZBNFsR9bglHhMnobxiuAChU/gBZVfmm6D3zVW4OE7GtSyPqB4fmfRZva+4b7yA0Dg20Z
StxaI39tRtDPJvGzAgqOFGTKsMjZYGiZbvwWomBXDwQfxBpDhCXLqDFiDPgZ9rY0GjcjHc0td6/+
xojabL+4bSKM/xTb6XGkIqLLwMS4jHWSMHr/ZlwGZ1micQoaLUlXIr4t1cbtqq0L8PLoKH1zqAhX
nUEaMOU9tiZ6zXpiI3+zADdFymkahMgXS1IiKyRALaEIZ7rUaz3phtO7kS63DDrgKfdVlXbCIp//
d9sdRx1hdVcIH+el3RCcN8533hBbp9jUr62IxQbKK2l7OqzpRknZZtAhGzTFYr0gpRaSCnHkTFIy
pFuRmTuCXCKvOsHp1I6jOfT5QY1xlhVppy4PLG65b0e8Df2+4WbZJLk73Ljz8FBDw/ppCEbh6K9x
ziF2UvWFpoSRiUVnziijtyFvJBEgprNGLDPjeNbsS+/n4y5AFb+tHHhvICGZpnDk7cIKz1arqOJI
LRgiq01mev3Gxj3DaV/tPVUTzgUgfteiV7eqrOEFb3KwAzR64xpZeCfUBpwfjJJw1g/FTAsvwya8
IWxIXJPUbdfMtjGxjpZ37YAeWx7tAijz0TaWKB8WV7iAxMvUc3GJh96wT93pwTUL+zbJZweFTB+t
vBGPa66ZDyErspOfDmy80WMm/LokoiyGXQduN4Gotb910PseWDusIi9MbsnosvZZZD1OYPj71aS+
4EFtghENEsiKfEuABR1jJmaLeclQXZZmMAfGRVDxEQncpHOiHYMMGrRCB/cMHq5tHfhM1L1iV1ic
i0w/igc0kdGhyIcC7Y772pvNPdD/hiiHW5N52Wkx4BN0D2akI/xTlMFbrAljN9foRb0Q8z6OzkDA
QYUo6KhZ6rIxbH7XohSMV2ZktqZylS6cmdhCQvJ+S2lMolaqGnMkV1Aht1NYk7Hcx1gChzkw9oEx
3C1Yuh9p27aYvmZqukLDrIOLB33cCTkNlg2CGa5f44CBueNOsWW0gMEoIzE+9ZDmYz0hMFqzLPwd
ln8amGaeLMK4mGFvl3DqH5rQUCS02II5XgeLP4Eay90EJX3ciBOEG7g7Q4OwszdYS0xkHCRDrIGU
HFUCGQ9Qn6VB8zHg3rCrlE0P3tJAU6Y8jK1FMh5XDbpjAmMoeSpal7lb00Rt6tWVPIe4kwgxIUjY
7W0SPASXGgA+dAE9QYIlXeVngjW9XV4BJ1nbHX4FCdapIIAyi75kyFgglMTuZShj8131F9VI/9IW
b3c9WOHBUH4QTdvHVvyQeXN/HWyHhtRgPpssKW97lwOjDMzwymH7LIP6rQlt48F1zAKwkO5CaAYp
INFGrEUYW3tnLr5OE0drTyAxgvUayfVUK8tbE+4NjWvD4i/POp2wQp2zdClE4igcb8NI4C8fTHsz
+x0OeEbT27nCtDVDdUPJ7FX46PsRYJRe0B6yy2Y+BF68q2w8EMvGVdcopylejA6FQ95G6o/M+bE5
brdM4fzbFs7PMYij47LHl3Sf2FDZrAAweWwq4B6dEjnjDJEZJ32mddWdoXXBVZCMhZgT5Tnt8oqE
yjUF1EhbF+eOmdAXUM1bqLH5gcDR+wXII80JEZ1ebj0IH5e6Q08cVgkMdmDsTU8OANDJCGYNk4tZ
1RM2qomTV1unkP7/YSEFWaqjOxrj6a/Fl7b/m8bNhXhAa9bxAZgJw/9dfJlIHVS1w5pDJ4FoBQt0
0yv92bLJnf77o2WX+mkil++G6wVZhKoNv2zc0pSca/19IlUjto2qq9Pb9oGOBZctPcbrRLObK1+l
xlhFBo/brvicUVMwkCafIUEtUudQzlswP2GBIirXhgayFHchJnTdedJRX/kkcmyXpU+rDCC3iaEl
HyTFQK/dtG1yYgjjPMF5xn1L/5bvxaczxZ1XLj1dzQvWf/3Jmfrv8kBXtwzdUR+e6XKZ+l1NbLNw
Mp0k7/c2elS0c9PFVZuKVdBldjkXsBXou+WF0vM++C11kKt57c2ykUYq3x8tu/a/X8jEzMKd5uvG
wOr9niuOqhRLBeksy1P2v/PGf+wuj1BROZuxzNv1srtsZvUmbXLQmfneOOSluOs4HOPTsslsBgNA
XrlXKE/8qADNPzY/njOurYl9dHnJSDKMAQaaCktvH9B+aldIFt7GUNSXZTeGQekhhs5ucgtE4/Lc
svFlLo6jUX2EvrNyExrBWauh7WT8ZNx2LTIPGjI4H0grqLeaH4f0y2+DFiiC02AesnA+LhHDy1NL
zvCyaRpI4F5qvP72fASt+z2O2DQIOYTkiVDh388t/3T5F3PSUCDRGt0uSOII5fiN7Weoyzq09aOS
YC/PLa/+2MWOhW172X9/+Nvry+6yyWdIx8uj9/eph/KY6dmaBU5yFmSAqmV7M290/ABrJmdMgNRm
MumsbJaHoalkLxlD4V79mx8/Yyo++Y9dXJnH3qFfGDYqrUbxETpmN7eAvRhWBjqAULXrIeptqeky
ZHUBVtqsnMdbmgzjrYEMfg3PDiCeeu7HCz92E/VC5Jg9zEgzu0k0EV3MrLmYZcHdpImuBWoXbloZ
VZshWXA5dq/a33r9nk0aqjpGi+cD8ZnxcVZs7vfMUvVo2aUqLgAXClL33K9Imeu7iU4QAj2WRYUP
NQBVbIuMckrAn6jNJDNq7EBGO0CVJ5Dy9iEEgHFapjeOTzWqCIV2tAkO7qVGJrcNwsTaZOQf3uUq
p4GUSAgzSsa9PEeTp7/+9fXC/V127Ro+meyO5xgetanjmb+qiQ34TYaTsyoxsuYuB9z0p3adAQs+
UrmF78NvrM0BS1lOejUKXzawOQFH5tjNyT4ygw2hct9fqfoaQxQZicmOIS/NmtQtDqzUGLlPunE3
tJVxB5J/vurm47Jj4s8/D2W0NVTXdtm0ajQTqh7s/3N3wDm8ii1O8Dp9GoWbfYss1G4485WyjPFh
JH33QkDX900VIWGVsACXp2Cef3/eQq9FO5NhRV65V1cR+xZrGX0PE/MH3aSQYtk5ZVBZ8tJBzDCr
BZ9fZzzkpjz+jb7b+h++D9tGeSM82xII4X/7PiZbJowdHGcfU0VdciHM+3DAOJjCUckQk9wvT0XA
gU6F07z+eCopA+MQj0gCU/WPWt0DPEFJi4ad+VuvRu/LOC7giDuOc3tjFnk6klXNC3Vuj90mgXu9
am3qoJ9e4g7d7ohiGPdOPiTbGlwTQ2nglKtIZcH5jb/96yPSVsaKEo80CTJf//WHUvrwn2eahuW7
li+M3z4BP+XGpYvG3hfAOpvsq97DkVo2tZ2lKjJx+r6/POmlEWERiI5WgrJ5R3M7Qu2lZ8+o97w9
gmv4cctuXGpHcOjEglEo6gFTZJVMWIYxM7p82YrlCXccMGuHO7XUQS3ckFy4vPDTzyxP/vR6kPsB
8LtCbKVVxPsaKdbezuXwIctTjC+R9ZzZpnPy7v7mo1IfxW8fFbwywzYQpummvTiLfrICBM6UGn7v
OnvukMmRJU32CEqChGg9+xpGjVGC0OaD6RwsrEnRMPsvmLvBV6GYBQDALc7TqOQ8OK/4aT7hdsC6
UDB79DML469bEaM8hptxJByBc8O5CLWxpsShqEgu5shCqh1RqEunVOoe9apxH8Vi/ukn1Tv4JGo7
1KLXIkueoyhxj1E+ZAQo89SyMZjHr/760xHKMfLzp+OZhs5C2vR8nVRZ4lV/vbRVEgFuHwYInGWR
bH/cmJeb7cT+OtLoJPO9hTN55dzPl5+Joiinjd5/0BMHPbWH4TecPhIeh4wjmfsnQmkhy8ZJe7vs
OiieNnZU5ftltzIaAQwDeeqya1TTfFFvhEmxf1qekuGn5c0wQvzPb5Ylw89vBkLu+5sRCzZfGBfe
L+8zkhGs5pCBPJoMJ2MRt08xsPz94OOZGeu+fdL1DtVbbbymtTugApgupeM2j8uPdq1IV2lTk8qt
fjRMMBJPZojWU71RjmULtZoSAqtX7R7ybT2Y+/c3Kkz/4Jp+cbf8rKiQnUbZaByX3XmcyI3Xu2Cz
7BpaD8IB/9P7O1maZz4y2l1e0xmm7v/6W/d/v3xw5fA8w7J1z8JKp1u/fevqf+eNY1gTx1TARRYo
KZZNolTBrRZ/kCwNaL4gpkWFmKJaJR3+oULfeSlb/AAcTPCVXFk+91HAmrFJ3gThYjeYX911oc0H
Hy6wawJ2R5VL3vgynV8e9W7LuJKECjNBZpYG2SNCgP66bGD+DFfmdPa6MDII+OoFys7+2qiNbKsv
sVdvYlypx1rFXzUcVpehtm98+logqHmqMsuY4ttO9p56jpik4hxrPkQTb7hNdUaltlI+/tit0cNt
uqSq1rWy/7779TQswcuuoR7p7Qc513s+sQSnVV29TL2D7tdoq42s5kcCW8rbvqztC4IaVhMyaF6x
PTWogmh2ZSORX7Xdv6KW3SsU+we6GGLXMffYtw1pZn2BHs9Tace+2ogiovsiaiDH8UBOYow4ZRWb
pM7PfiFZCYPVuSHd5/umiFFuLwfH//rFZdb+93+x/6WsJlD9zMh/3f3vy6defqv/S/2bf//Mbz+y
efzfT//4s2z+cX7cPf3lT77GaVx9+xp/+v2nfnl7foXvv+Lmk/z0y862YEQ93XffmunhW9tlcvlV
sMypn/z/ffEf35Z3eZqqb//640vZFVK9WxiXxR/fX1J3Vu6oP51K6v2/v3j5lPPvHodvX7/95z/4
9qmV/Fv7nzhTYd1xGWU46/m4JYdv6hXD+KcuPAzburAwpfkCOxrrPhmpW/k/ddekwGlLpK7/+sNx
/mlZjm0IYu2QvAvP+eP//rV379ft9+/qfzYMWtYvl3dP1+nh2KZtmOo9dd/+zQcHNS7xUt9qNg3y
qpVBI+iZjkaPk5RYUeys1rPrZ+WhtkK6GJGdbzrWHrxIq0U0AaRFfdUq/WLne/aIu74pYDUN9jVF
EL8fCM0C2NPFNA0F+TTSEDPdNBWUwRLmVI1z/wILJTwEuj3sdfvrYPfGWW/z7jBPmX2cwbSdIXto
m5++k++fwj9gJt+VcSHbf/1h/3rL5682XccWjuU6Qljw6H+/vI11SR1gRlsZ6sVtl2vjnT9m3W1R
i3Oh34GdKr4AXTURelnywjOGH/sok63oMczC4oG6cWbpAY23NCHZCP2W3iGmIwPVyaIg79spOGpl
9kCUSHiOWsbJYa8RNxJqBvGWvn2IqxhBUFkMG8bf2jAwV6eNsufq41N7s2hMJLa/kNAua5qTdcuL
LyUfHkazTR/mDmmhdf83dl3315s9nwsme0df+kbqMF3WOT+VQi63pHGU9bhpCwjorKs0Ipl8cr64
UE8XOxLayzwhuhzJkZY28T6GpbUPtGBhgzBqyJtglyatez81OYydvnb2ADAj3AAQslhRjx+TlNxM
pXTYRgZuJ1Hn0TkYXBWFlI8bov0AM8yB3KMsRmyLJObW9mS5YkVowRMm9mGOxu+7iYOOIPBe9c49
2dL0zqbapAYmlAgCw9owNDEDEyOs0K/rJ0d3kBngTMObZc5PmLEa9L7mdtkL+l5/As++NdOsvodM
pz/1LUZ5EDhgGtRuxNRzE8243f2RHNZ0Ni0IZphoo9maz8tu+5rZtTz8zaH6n18J34jlkfzjOpaH
4ebX+ouCCa5BRqooxhOzmr/2phG8jr3b7HMLX25eJtqrI2W/yn3fPkeNm7x2yVEz6+gli56XMt+2
QhgRS53fpr3ymFlyE9yOvm5euq42L8ujXu1apdQ2dViA0Ak1cSirtiK4S5SrkJk0VBopX8P5YjA1
eiG0l+Asy/qog099Cbk6+KF11mfrOlGsP3Zm9iEa289zzvFduRSmfijlc+o54bmr/6ZeWT6FH1Wq
uoy5hutZnutwEfNcXS0Ifzpw2zYde9vQ2o3euNN+iHW6QQa+mLltLZicfr1BJOPtrAgSiSTRmPSk
gCmhksiHXlXvYo1QH2AR+d1MnXIso6xjjNSn4cGpvEuaxjfOLGmWN012T6ruMZgAwhA/HlwcEzTN
SMvlcbDLYmekfo0bwcQbkBTaDRrQGeTG6P9dh/I/DgvXM2k5uAgQHZ+/Xv/1D04q3UM92UryTAfI
LeSr3qIOYBgrEkY8SVAfh7B6jqNJfGy98Zj2QjzXhqUf/JQJwJACFpxNeVtEUt62fQKtkloOpI/a
XzbEQ8boU13xWvvGtwKUzUMctyb2XCJlzCpP/+YvWn7jX79CRgVQAkwX2qgwljvVT19h0YhxtB0W
xiRDHyxPMtWWsXlMysrbTxYigaCL4KQVWbC27VyNzbxrjxBOU0K+H5uqFx+TStNOAMJJr7QJcXOI
3xRtTDMyjKDsJFN05sjsH1CLbihBw7tmhi3OGrBbRWh+zqVEEu408aXxENhkc/dg0yrYLwljWoAn
xO2rtx8REX5x835jK+VgXapqWsHhEh/B7AQs5qRzGMryxprC4Jw7cNgZ1RcQcprypc38VSGLftOV
tXGeYie+FUPXbtOx1l6r2DzPmtV+Jez81QjGv7mumO6v0wF1ytAd0U3L8gzfp5D47c6vVWPmFRFG
IepiwknAom4pf2W1nntE9G0shqNelONDPIpT7fXWa8bt4FjnJq6BzvKfOhsYpCyzcp+ixANwohKc
6BOPxzDvXqe512/h0cePlU+rhARLaJR0ox+FZj6BWXmuaDSc3BiccqPkYgOoRZomMK/xyHm+QkNh
eWduRc7ByoliZAm4g+2mwpqqqhI/ZTQVsU5c08pBFK2SzY0oGY6tPuLqi1c6cDoXhm6T0IqN4q1P
bXJfojqGZ+ofYydDd+m35HpOor4bkm7twqQ4pTJzHsErj9u2/JrMbXoMfdsk/DWxjqOTfSEsbz4u
HEVWyvlaIOPEZUYsCYjq67LpYQpdVU4vSiK76D6WRkDOSOdDbhrCz5qT+4/14NfrTicZTaQVBZGO
67DXNSFW9ALfrDY/13FiPcPlNjEGVT6MAjhRbeyiT5x78r8NgrWW2iy3zJpMCoPgM6Rm68q367VF
oNifWts+0hzQEUEEdfUhdoJonzTOc4dO8jj4o33h2octLdKOttbkFx/Ace5Gb0HVBlszUeFdUcF8
U+a8RaXmNix8mtsqaHcif2y7qno18XldTDAbq67rp6s+YcBezY77Ac0wDsGR0i8pyavPI2jVlm3B
55KVe8ct1xUpJ16XYZvsfL+9ydL5PusYUpekoW6m2G8eSrd6K0eRfyRtu9iE2HFPOPrtp4a5aq2e
LxgCbnuXnOIxhKy1j6AXrGMd2iE3gO5GEEH1glaH273uNISqhwjqBzFOb67zOrrVABjL7Q4aa7OH
NCIPY8CLMzHAw77vr7+fzkYXgwxCL0gf/eMce+U6Rvj30JQnXc7Opunr+dWJonuivuExVm4WYPiN
8SSowIBksOBIJqWNmSbt7+hD2s9zHxFMFeTJUxy1oM/hnDqpVR1jX4S0rp1sA21k+EQ1wAKabPqc
MOQbxPAoulObuB9VnS+75nwXhCkFkzoVin//AHC77uroE2J7T9uGbSb3lTpzu8I8NiyYxTQVH23C
KLn45/GaWTOnbNZE6Ylcx+yGEftjgnz36CL9pLTTcamrBfTC//HCOHvLbJJEqthKrtLWwIFibUe0
xWVLb+WuZYUw2V56quDSrAjNQJA90BNfAH2GBVeuq0C/ISRDFYaw+i6Gm7hpIcTQ1dCTL6UrQ5Sn
VniGNu8dZeQR2KrgpaMf1muh1ybTd64gY1StIeKhC2dpW9u+uHbqnJuxB68brpg76CVis/xEVGUm
kGzCer5pUxeg0MMP8wMAvTxCAFJu0D6rgGrj+NfVGyImdSP++bZmuAwGCKxyXMNU04HfbtQ0lmAH
R6ax9pZPO0pd69ZEl7bXay4MSw8qm936DOpw6p/npp7uhL7Q0rmIYYEEkS3lm15jFQ279E8fsn05
1VsT49sZ629xV2XV43viqT5Ia7OAfBZlg9R964THco4d+6LFqX0xnABLVsACQsFqjEHPzwALbyYW
a4fSjqE7S81hyF48N7LFIMBkiqZkI5EOvb7/KmmNpyjvtLXKGnvM6gpxd5866wYrw24euf4ycJY7
s+jdt3nItsNs9p+juL+rffm1CCQp1E5aPRD39VEg7yeHBaZjMhRPdoBkNEy7FDomKTYzMDbsAtaz
aSHSqQ3z0rqWvQ2bYXpr5wo5kE/QvZ9DlQ9ktilw8G1oVEaPecKUk8bVLvF9eSzRqB/er4My0QWH
HWw+GaNFpB8ICFHzfbQopXzI69zdNQlhy3aGlDLO44dUTCa9uLzb6lnHUKPvbpfPO9A9mGkzhsye
RIuJe9X5/TLJgHpd5cR6INOdPzo9wCMfnwzqhtLe6SAxtyUkhPuwh4CfG5W7bgkxW5VOKK+2Z3p4
ZJMXMxzzq9CCLwt9mSYFc/ZC3FcT+bBHrAn3dQuccLkdJ3nxmk44FoaK7zDhwr3ppWleGst2D4Xb
NEfXI6XF1+NDbdrJ4yTGLxFrjLvWnb9atSEgLpKfO3D1AGyrwRt9P4qM0HpbzrM+o/j3WzxlLHtx
aQNEVIfNAjqSphUwClJ3h4I85rVuEtqCYil9jUxZH3IVxRe2hr8mOBSPwuym/en9XB4gA9WhwMIk
VT5e00wfswZpXDGgb8T6PK2XkUgVO/41cRHqFODGiqJnZe1mc7KFkIxNwoo+lSgbHNxwoEGmGH9+
yoVCVQHNHM4H8k5QTCkMhqM2DQrx7TvlY6rwCGUmBYWKjl02OPo8GML0/KHj9OWxSJR4ntJkR9ZO
uw1MAnqLuIsOod6/aokYoS7L4g3sAvL6npyhpG/qQ02K0pYyM8SbLvU9JtOrMQlrG5oy+uASxUMM
bP4lpwJswFMteKv3jTmRBFNWtPw6Baa36vVcjYxdTZsotgrmr808MXSsi0y4qUFdWFkecn2yRvee
1108dxCn5SAeKXlv5ZHYHLwJZWc+MMj1njGzGVu6TptIRvKot568a+VIop79TTdk8amuv7azB7TG
8Hoc2J8zR7Qfwwj0ZZDLbOsRcBxRJjekDhF+sU7cvv1sYbHSBjs+YJrO3y0bGC2oHMj5XidD6NOn
MI0d62U8sJN9rvheLyLIiK/EDayCMa11QD7DB+E36uq/fPZD2B5Nh/OtyafxkLbYWmCeTTsqvRc/
GXpy2Kund/eU55ZbDUdOCceFGAWQ7gYigsIR1oa4iZi+vfQOi6+WOIznZGq+9jlWaEJkZ7B1GRNV
oivbax5J0izjAvwbaYKeNloPlGWkWLQOyVTCLw9ObWpbHDj1h6z37mcPWn/eHyKvnF76FEIxMT6f
Na37wu2MFkcH3dEVw2eUXg0O4fZzg1h7UxUfR0Kjj2nto3SL4uZaOI52zKVE51kYgg/AbjWyZouh
mu5Lo4FWWMl7Q9gVmBV1ijlJO905qsqBTfipqFMSyNu35d4xtyoWoyVA4/1WMvCxJ14YJit+IehM
eve4XEfzlHVG7sFkIdBkvVwqjf5l1sfxOCaBuG9j1o3lEFlImDgCx7R1bwbO8u0cQcJShWSne+Et
GdfRXnMhXsFTXutjXH+YnOisVZr+CIEkPiSVTdxCb2y5otkvYVBQqXt7gELmZVBXjw7Sy1R+ss3c
+zqN+srGCbhDJoq9KAzSVcchcwVVA1pLOHeeXfpvRIw5u4hF4R7rkXibQvPsDhA6crgLVSniozXW
3s5wvPralxa/BXeNIHT00xR5NET8Gc1XWeSUv3byNAJm5VzOzFta7dqLpqMFJSVhP7tOvwmbch3O
bvPBx0S0I5PGBWyKicI2ce4g/6Y6owOV172/n+bY3DSN88DHClDD/NYBWrmbbNBcwfglleGw1aRt
vZI2luD4K2E5Vhqo7q5w8eOrj3Pw0ngnUdk+YH+4Gvb8RNH12OIse9VSAjdSn+WIF5G50hkdlZXM
tXovZopQbBrlsWqdYJtzARDBF5GB80tz0+KAzuYDo8dtKLhbNnavfdTLWxfe/D01O8WXl7gvwQxW
FfM0NE0CMnyFMRFgOfoQ2fk6bTCAljZ9rtjSks1oxcXJb9z8xdLSLQI2/cM4lyZA9t4NTrlBwpVa
qlghXZ+yeyOtjbC/GPrG1idODAQHYjvbD/wDaQffmsb72Bp1vBaQ8O/CmfPux6MBI8OWkcw3Sv/x
bNqhsWvIWDmRovDnkqmjwWV4CB1jpduJ9mRKq4MUpHGVVweJKSTGOat3b0wjNt7SZy9snceyTe9m
2tNbjIrkuWb4C5xpKlcodeuT00GveO9raxhZVgsaDMSNKpNbsUZlBqeW61uxJdzoC5WWOBkYmte5
zvKm6DpWnipEpFSbpZA0cqLfABZGu/e7YfhSor0ikX5Viih9XR7Nc0fGX+kcRF9Ru8QznhArDU/w
QIrt+x1NXTTrakrj+yrTrOOgJj3hbBc+YdEgQsdMuFuRRs2zcKKvY2l1dKG5UlSBdy9lUkWbBtHJ
tho0d2M7LVIrhyBUgle3rcLGp6K3L8nMyZtgx167AURnP36xYk8+YSLHq4sJ+0DYqH3RA+2bsDV5
IKTnlgAwop6YPDm1+1qaob1COJzd6PF06mZHW3exsckLIcCSYGxCkn8h0a591DlR4a1vKt25zSyl
1x7IoiHBgk0Z3zdOj0o1jIxbx4us7fvVri2I7MJemqJamtPbdKrAsY/jg0Ah5UIYXeWeVnCZ0ssL
jV73Bsr9Q053/ZxadDPiyu8+lWG4HmQaPOSTMawaqMer3oy1F5EUCRLf3r5zEyPd4yUb1rmVeJe+
Rt84Mgy7seumeSCe9I4k53ZCAVG2LgEbNHbtNJeUwyI8RrWVP0lNhoeqzz/jCkvXtU38+jDX3hto
VhPi8u0087Rs7Obk6gKFGk6nl6qFgwOuPMV1fapdZzeWTn4/ZxjhlqKxN/WCVSxNDmn3HwRUubOk
mbdpM4+lXMZChTuFd6gcDMlNbms3aZ9eW0rLc40/+dgP02nswvK8bCpxgTq8quQgN2Gfu5w8ENIM
FkiN49SHpcbzAhMala3h5KgwnIVdzjdRzisGE9Wx8eMUD6pan01OiKtBSSATx/3cjAO/oSWYhM9+
fpn1li4EDbNzScLOJgvGBJsL1hd9mr7MA+b5uUnKbZawLH6v+nIPl4s71P1WQmxg4/hUyKxl6yqA
oj2cKXqf3SDxr3VVOi919TxwGD+LosoeOh83WoT/FwfXJXRDzJfIqO0ZNyw2m32tukkstMNT12P1
WOxfqJDq8/upXqVG9xBkbvHUAFxZIB6tZzwNcXWnS+1GlI12F6dVuaNQMU+2BvODxFJqY9EMhMzp
6NkMrdsEjeNdY92XGyorVleZCNdtHdFxEp7rMuKS9nkiTXW55wnXeSaSuicEkzugPfrjbRqWGGyq
jo6rwBPRNAyGE979XLnG29IQC0m5fHTUXwUK8xrGHjghFDir9+ZT6ROI5vAm7w0pv4ZokCWPqUrX
whjaPrQDlC3ZMm13o1rbLUdX1B46gYjFRAmlW9H8WIWUvMU4D0fNl/PjQJA4BoLchCfNLvHDKHhn
hHcGvYBil2T4QbRbKMchgOHdQNbjKaGyI9pCPQRIw8PR7WP28xJGGfxqlR4GBaPAMyNJYwWksXzN
NrXV3s+arUGinurgRNOqypD9kxZWuIzmcULBqKDmR5uD977yPknPy49BlB+HcvIJooXfp04Gyqam
c4oty8fwxnRDomuDlpWA6nr1rf3iOhLvnyWdV+It9BMAwp2Px2oVS2DRes0KJS2RPBpAgA9tMior
Ad9hFPgPohT5KtDS8hLg8GXmxYAKJdX0EM2M6GaO0IPdO+OD7o1oDGMYiKxe8nVa5d3ajiQij6hG
DJHEW9A53bP0LDyEgxV/xdiyLtqBtG2iKW/r2s7v6rr/KPyUfKSYrJXBipxHCqQ1Esdw8/45EOGa
42oyiDGmHHJZzb+WY/Cst2gdqsF/BKaCrjOVmzpuSSHlwrkfvbSBXGeWFwIPv9l9Mt29FwFWbY93
aU6gTut+arN++miWhFMaLV0KwyYNGUqReESUfY6HwvggEWZtu9QcD9wiU0ICc+sswjRbNQ4HLChq
1leR9jn0IVCGWvVEfxu7cDhe37NAspxUxG4JJgZiMeHI8B8pNCtc5OQzuD3t8xpTKg0zBIdCpMjj
fKJebVhDqwarJq+yW+N7N1ySO6SGR3LlwNPjwl9gmMtoCXgjl8YG4+HNHNfFujUDQEhhb2J85viS
lDSeNdh/TgwreUf9miaWt06inNoqoB2DmWZbjcG0ETO5NhbtFW/Jwgu422y6abRZspXbfFmELj+i
dtMM17xZxMH2h53KokI9RmFxlK3WH2MMWLuh0cpPeMx7IedPZH8+MWb7FNLhE1VGjK96RJFevHhp
gfd14s+fPdj1SEGt8488iJhkh70Bs6Y2BueEDdU5LY+6yc+2OJrqdaWAw8sHjF42QGwoBfYicIuB
onMvm9IThyBWrvQ6ujEGmOlrdyhHVoL7wo0K+l9cgRuh5YeJWJ+NU+hM/02j/L6gKOyR4Zm3Ghv4
ScTSSCTAnrayLCveAqqhVzNxkK2Rc3LFkHc646m7MWjHtYkv9mgnTGOroBsvfjyXD3nbPo9enXxY
ipdp9sa3uo0JkbCil5QuLwGmU7lufV17Yw1GxGqNW86Db1GI5lAUGWV1UMS3pD3k51ErvZ0omujs
yej7JsX+EmRleI3T/iM0ieAbt9xV2wbz3ftkIBiBSQ8YdAdS0L+MwCvQKFjNC4MhxBCOOsn8SaJp
nMsTHS4OoeWhOcgHcmot/JZWFCSfPQ/zD8UmU+2x30g/he6iB9lpbJMO/RvWoGqGq/LeUQ7DMGUi
/n/oOrPlNqFti34RVWx6XiWBOkuWezsvlJM49H234evvAOfcnLpV94WSkOzEEs1ea8055kPpTIhE
eZBotJxY0j0kaHdPKnTnLd8NuQI2HbwlFqU+T9/LQKAKGpTTrTKH2U3Tkuzcms3odUnvnGa+OHJ8
UwBtrQl1fLl8mM2ernRK9KnJJFMHknYJX4u3YDblrZ8Vr3La+RKZRLkDh/n9XZKEQn9dDWqBk7Mi
03qIziP9+W6iBUe+7LOmcYMohXi1i3H21yuHrX26Zai8k51UHNbdmKAsIlaGMfD1yXRxW+HqlUn/
ZQj4WMJGz4kjeddYpTxCgbG3NT5alTvdVTd6AxcslT529PmYh0C10jGuH6GbWxtTrcPfQnmMHQdy
CYyZfw0cGSEVy2uRwsm37Qu5uBwtrZrs1qdiKu+QsXUb11RYcw9ZRG6fgvpfE5x/cQazGQZeunSa
y8p6+u4qgnFWABIn2aGE9xMtdczEASNHVm+FFji7fHAaH/xkcCFoy14WqsxIk12aA5GNl8WrE9po
jcS8UxJF3awNGkY+IDP67onpc78VNh7zbmldr4OjfEjS7fcUTSeyDrBLrZDOZRqbtf/QOrSDGord
sX0ImyHynMWXsz7CnIiRktHdXZ4eWPcbL3mW649OHO01WcjXrinUaxdYvwi6Na70AMVhTblfN9YM
H9xCvb5TYlffFwBsNmt7QK+LAc2FeHe1SXlEN602+WXQKC6nIareqrx+Icys/0r4PuLR6qAscc+t
OoGmYrlrTvVdhT/xyRqcD1ZQLFFl0z/iS9uGlSaeSwzJ//1ISlSwwEN2waIh/ZaTprkengc+pXWf
4p5iuRSVRT/edJnQ4Gyae6Co2b02XJXG6R96XemP321Mc7LPjOzLKxyLDUaCGhBgULReBmVtN+tB
dbBDLB5r8YECbmGCqr9st8XFt9yX6gLZ8tyMmO9Ukv0Mm1gjYAzdsQmZaa2+/Fy18D6tYyxnVKDC
5cZWZ7EGj8RoWTwXysMYImENI6va6/MYPDBYJ+Ro7c5UWnpHUFDhCZbWuzXxdd2o9hQcssli5dos
vT3koWIZ+xj5eLUiEdzn49y+JLEGTCZQ79fezvJs6tP57vvQdYwny+rPaRLRa4gqTNf8M+vFHG1P
vmP887DusnWBLTslS3Xta7uZ8RhMTXayuwsiaAjwElkDV3bESHIK4mNuKvAJ9H1HoMNtbbWmbjDv
QiN1wfi75pM7MZxA1HaOjQArXBP8Z5K2rj0mMvjoJzTiTmslAevABn0wOERIAFWWjfVl4EFoI66k
fBP3TqabcLsF3aZlctFqVuQnsgCn1ydfQgmHq2UBeiH21MEmFoqPsio/sGfpZzou721YBHeF2wPh
wRT72RnibkgL+RJmOmGZjJNhXBKqYeX7OW6qI3jf9I1F307T0nyL4lM92Dn+mn3gSr/RmsPaqFXT
qLyQOnKvUU96w9gVR8eaTY8Eg/bOzFuAeOtAIm7JU5rXnHa0v9nfu+f3FbFwoc1PGYHTDeod9OOA
36k9aa0soxw7MgqPrCLs5DOUiw122u+bVaIYHLgVu+bGuc8tpX1yRvqjnPP5YQhoKkwOIrEkNSNA
llDeA3s0X03LiuDOC7CiJFL9dSLG7hUbxjvKYQViNLkLpTqwnEZK23j6whNnZhk8YLSUN0uGn3En
nb25TFZoU0f3NHRw08qtvgCZQ3oug6nQfU1Yhk+k+N6DfSfAekmObEFpaHk5PxGiyGhxrSK/D33N
mYrDeuCycicfeOxOhZEDdFtAOvkEe8zEKOrHkXpk/jm9q2HbHhycd14kubOiPSKEqm/jI703tGWu
K2+KEXd+UfbZhXpP3WOZMe9mlPmpWcNRQ8p2Aag2HO14mkFGpBZ/Q8cSW5nkXqsS1jFT96WYhfVb
kaQlG/K5BbJAVqF7T1SwwTw0ZzJsYKVLU/D1q16wHpMvNazsY9M3lj83kXscEexsB3rDd6YqwfG6
3CS55HwwRQV/ZHWkFS4ygVUhkMvGh73g3iWV9hmMGtewgkOyEfUI69IJHhCX+cYMYq4wwq/lgWw7
8RaG5VOwcIDWjV0Nfx/JD1Gf4iSJT03Ztg+Tkz5GVlukPpNZjgusvUerH455Y5nHXAyH9ejL6+QL
mMzsr89ciP7fNTLjf5z8KJtZ3J/WQ59M95FaiNBYummmD36g2NkjkZrBUP1C9vRuTiFClW58ChBy
MLwumfoBxEISAJ526UZPUaR9CycCvc22SmhVPoocEGmKxNdcB7W3fk/9EPc+zYhglwIOuRjkku3/
PTKSlhZlqgOyrl7X6n3dxDmiJQbu97kwLC91osqL2kQDygzxRB85M7tgeDHL2cL90xiPydwBkQjm
Z1ywmFNsVsod0vz1muZ2+8l1M0zWMTFISzuWvLMLzSRxTxruJewia2tIMedbQ3HezIqRiwXD8aiM
7PoeOaiO9oJ8O94TsRTuzEZ9LYsIn/gyvJ4yLVm4xSAIooI+IkGL312veci5AgrVJ6BhggzzYTdW
9BFqeP2JTPuTaE7PTS9njpw7zVOfhKREIS0dmD1vNWEiLS0VqCdlc0rWRBMxDfk+RC5CY5ccyQXT
6yfBqOx60SJPqZlEVhHihJgslYs9tTYrhz4/RYYOUCUO+13Ta/t1dbIerxGMlV1XIzxx0UPC6o7V
S+U+WCW6sFodLTyA9lPhKP3BWQ7KlVXlZLOxN8QofKmJjPjEWvfaMQifsLe9mMsZSH+7vi+lOI2q
61lE912CRRiQi7a4LZTITRJowWEym3JPoOgMIz2Xl0oRjVc7rblhlyAEOqWtWLvtF6iZZagKOqHJ
B/lYtBDQiKmfoMiG1INrs6Acuy9M8tkZn2x1XB/Nol4edfFBRvo7qPOUqV5st9up2URl1jK2DYiu
GtVml7gazuhmBDyPLgRCVZ37PbIyZGYf5WR8dQPnhoavEbRMpiggUTSdW/w66fxui7UjLZ8gl3dz
3WieTGr9IdNY3Lp1RfI7GkVmmkM1Recgn1RQcKF9oAAtaKI7/a5y6mTvSpfWs0ga8oIIFx1786ua
O7h3dUn2dj1HFIpLQzgLYHutCiwcE6AcxwK7/tKAos9EvMdygR+jRZa0ZPEYM9HxyjgphCqY72vL
s8+4rRmWJKmSFcPai1ZTbbooicqQdXSvhJCwSl1lL2tHAS8UqQkU/VuzaHXfCZhpu4lTHychs6ti
hyMghXR6J/AtYg05QCDqycxVSds1UpqFy+VfRCb+eYaoBBYzxynJB3B6wF9/n7hDnD9ryxSGVwyG
84cRjB1hXHQBcfIIEunQhnAInIqRKcV6kxn1GYLx8hRQy4hHdv4b4pLyZxN7ERaj+dvpAmj4srwz
nRx4d4ibYuzml3lGdxzLOdtmkx5+4LNHOKQD7+D2qfsNoa9nsGeFH2MzPnZEpe8AeYWw2GhEfp/W
+H6ck6ECdwEloI3Hcii9eBUIMVppT9+ikHV9BKHrPQn+kBaWPEKHTB+bGR5kV0TDJuiJ+wtjMtPV
oFIu8P9c8LS5b4Ru+mKOHFK2YdheEnUZMt/QBAfCZF8uQaDGAn4wmrG4D+Ek3mmVllElt9llfUQu
y38euQAaoywafDySkkFOBEMzUT/7Xp13AQgTjxxU/HhpM+wSmsnYUsRHDtzwtBaLuRV7hT3V4J6W
bsMEu9ZGqcS3KKuP0eo3jUaowMZYQpm7hq7WOjEpB0yrNfiTRAn/RFh0v0r5AC9ZIr2r5UaZJ/GE
jEP6qUSlok+4hJdjBLEHyvG58aLJTu7XbqlmTltRLu232panCEEAhBR9+lG0EMesqH/LrNnYDkNw
iIAXnkTtTlt3FChOkowFuq49lT3pNWYC/4QmiKkWf/6u0wcneqAZ/pPCuaKMZzy40dXmoXJzfc/P
eWk+59AaZ+MJZcZmPVCHhHVAmTNSTvXXKciK915XIZtUcuEP1fldRT7BZjKU5FH2rP0Eyh5vfVrh
wQWM7DYXKvN+NxVBfzRIg9ingvjtkiHJhkF3S8djdoAicZZD9V4nJV3NkjIrikezijJE6YV1YiEi
L4VCwQYgi44nTsQd+QuP0BbJi0iV7hYzW0X8WrS+lshp+/2UrjXi4uSlN2MGGV3zkmkKiNhlmSXj
SdmL5Ygal2Mrism3DCpYh1NHtwkuLeouUzdRaMljpU3jScnTy5IQsgzXgcKUHDaj7bwjrGapU8jp
Fsc9evMpbfZWNhW3Im5JZKr4dP62ufmm1zscq+N8SzQ5/xRznE06qbGHj2o+48i2PXzt7obcQuab
UdRuBGQfLjocKk7UYUwn9XJbqnWM/Heof4TjiPNwAiW6Plr3fb86ss4sKwOGFKmVD33H+CBMxRJT
ECsPrVkHD5bj7GTiFdqmlkAgR5MEB6VMyisJo7T65lrcM6SDH9gLcY86G5i8rVQf3xNcjWylbrkX
5xUuUjQncqeEvfIgNR0MZTg8x4zDnpU5u5sWctsy+M+0373p4h9d7yBjkjQbxCnWFXbfUwQv8JmL
d7/JUDx2kEZzsSstwz2kxsuqfvvu9jZVwDkHCR3MZZMdrEbMZ2Elf1IZ32LZu/eIE4pTC419E+Yu
BFwrdqpLmD6t6war1SZvJs1XmjFpSIyjCyIYdjCbDzHB2b6L+scrUeE8A6rX96FCBnyB0Oux6vn/
Y9e00W3TBKnHn0K35C7uXa5RpX6s+EMxqw2dLyz3rRsnbdtaFqY2jS8Ufv1G5cDZ4LBACRIIjEYC
Pakmma+gbVGx45Gg+lAxutopnYU4uzxMSY4CJTCYZ+flkwFqj7OtqOkp109gyTElum24teDYbXQR
7UCvYljNxbxB6f4zSvVdB1NNsQGitkh6LyZTLFr6gafEyaF1I9oatXhUWlc78fdERT1vyoZSgpt/
5IcN37UA40OjOZqwQuTOVsbd0axA9apaRYtHWgdHrxd+4qZqXQb8balsEMT/0jL8fkNk7qoOZJ+2
EEBxB86IpqCl855qEaaHoav7ZYP3vjAuegKuNyUWVpBpuqHyNV8dc5XfTH6kUH1my5EkCT/3QyqX
bggxY9vxFguF8CBe3ZmK0Z4FIi2fUT1N4BmDZR9/cJPcNdWSIBnVRLehnfHG2Px05urTiGhEhTaZ
gmn2G0b6dS5iQhAQTXLhAo1GyLKahHvD5BNpVPs46UrgJYCBL2r41ZqA1aEb+BNGp21YvFHj5r6d
lzCbYP1semNYhNj0QWI08yjMMZVpOkESlfRzA7Whoatf+ty8DgFStcmxIKBpX0yZ8hvdfxAXy0bp
GB/pUlmgsO5xlnp0J9X0XgeYCBFi/sm8ML46k3nfTH47ULjhHJ53tpYjYesH4gPK8dQbCotHUAG+
oUdAzZtP0clrDcMN8EL7NQT0fjDP/BkLW2cNMIxbadDJU4UrvSEdH+VseOnkUjGPWrIFRdRsZ5Pr
QTyYP2QJzSlNLQ84JsdZ+yZDUowR1HzqDTeVUHUPiBpzD6x5vWuVt16Kw1C0sRcZFaWgUG9Rp5Kk
QAgPF/D2ebKQXaolIvjA8c1OirNM1S2WUpDK9FCvVfQxFojTZCCyR9hbO1wRNhO5gcWM6rw29ahs
6653CCqbDQpi53eYzzaJlyC02nY/tqFx9tNKeY4kX2kWujuhDr/c0Q+mHPm5Xexdm25ZkAnhTWP6
7KJo2B9tWupH1KNPCBjsB6gvHqEAfVVoviTyZ8f1qtrC3G68PonNbdl1YAZS1adR1nmawvq1SW9d
N79yhEyHGHHTVtMRcRcgCO57V+GdPZR8PGzzPh1EdwxKaFrc0XqvVu2nkMKfGjnWD51UPgP6qFyo
E+mREtTuYDKODGlbQMKdY+4rm1SYNpkYV2paeRwtrjtjv4uHoeJYtMd9AQXs2AJRjnptR5h46Q1B
up9y9ZNG4K/RKPf0GDP6hs1zqDLElTVeKJE+jLKDKB8QUKbVUJ/KuXb3bRE9TgVQ4jJt9F2luNvY
rNtjGcofmk1cXt1kf/JRaQmYkKchL9PtSJ4e9xpoqpwPfwRBtV5n93vpatHG6fibRMV6g0FE7hVV
ymhx0tWdTfeZUz7+7fQcC4TXiV0GjiyBeUIEkbB3MFcTBhcs3cgO8dqwxj6nGoQX1J6uwK/rg4gc
vBAmuhvZlyzgTjcaTBVNzh6ybvi+41yvLvbwC2OfdmY0zp9qCgH9ixaDVtyhtjzR/QiuGqksndOk
17AO9tmAVtGxSCPPi5PSoDROMmo1vdE2uaXN1zJilgESt98OCHtWYSw0n+rSGi3yM5ipm8YK9L1A
NSCQDR7aUr2iDxQk5HKKWfoCErRKXD4J/2ElzFHiYarUdetGeGq2GAS1Z+4FwQ431eCJINW3VUyE
MLMq7p4HMdgIh4Lgh+h6cWCpqvmDhuxiNPqvSSGIyY5A1Dgal4FkesuSPvGqOEHI0yd4zWCxk7YF
B744B+NHyXCd1otcojXq62TfxflPNWiVo963OQylNvXjSYNxNoc3JkWGF5fAp5tSuyNPjBh6jZD2
ktiKFgEG+Wf9AuSND1VK3hoKMOn3gaxOQGXAGz722uDs8BpHmCzey76R1xZjO8jx8pZVxZuSQb01
qugFGspXWQe/Q8qZnQSf6xDgdeJM2pVVk9+XkQrQeXK7g6PID9UEQmGxHth0HfzqqPAQqHXHfCQI
1MC92VaTeVDbfmMA395rZpXi+M0QTLXT0UzC+GIvGyNuX2Y1/tGZ0/CRTS3ywXDfmK36mKrZHTqx
/NgvmTRlwwzXbBMiM1Aib7QWN/yip9GXysRsUwr/WHuP7PDTieL8ws3J3KZF95alrnOJWUiTvv5s
BwRkgz7eFEIdH+qXqoN7btbux1S2v4omeNAI8thhxdpyycDMmqMpCGeC3yVdn2SsEcm0DVnXCwOg
s9xLJvrmXIqRD6vNix2BAbcQuf5BzCRS44R7IqsuuLVaV+6J6uRW3hTKraHl5OmsiTcBEiFnzIID
4GDF77DKhS3cbxuW65ZGYbUPUzyRRsCtuw/NXZi54z6szfluVkY+dZSMJycdvl2ZaVqbO9si/jzW
XUZbTOExCeXnTGaRB5K6NFqVPHQW+W02wtmf0p+FhWHZLmwybm74hfS91Kh9VK6ou66pX0ozRe8a
sZjVCtgHbYwo1Y4cZP3ETKwZIfWp6ZYIGFXx3aCnFTZmd5bu1IfBHjAu9VQirPDgK8YcNgYRIILR
z3JHuCpjcWLtnPpqjJjTCp2jPvXozTKT/Db6Dn5TadysdGQEKhrkG7BDw8PogSfVKgGjJKzUhXAi
b7AJHmNqQyqE2tr3Fu3DzazE2IvB+WPEE9TU2g0nPYshhyK+88iPKzLDE/VU7nJuXqg5x4o+OIBN
JuUvTUbktZ0AVCrG4b3vswYWy0y+jw7oJQvzU6rsh1i1082I+iw05bQvRv2iS5hLkQQEOdquL/Sl
X51gkSKj1p/576HoJH5Dn8kLCxTH3KVhj+tHf7THrvZL+vybXmdRa2rpL9dQZgDKqQEkCSE0xnMS
P8L6JwXHMdR68yUi2wKgsElORv5YNmT9Qe3v9jPuHXTlprNHP3NySDih6k8Z3BBzMJiqszEboeyM
ccjORTgsSgdB1qrVOWeWLdtUJ7apwLcFKww6UU/zZps4Lh8UK0xUbW86M5ZdpsgWg1nzx6bUC8hX
shJyGYT5mmPvKBA+DUaOLSxHXQsFsaoWKnTb0sGFlu+qebYdktaXPdDNHHPaEbw04bOkoEXVk0I1
e2og/lYTsnFnOpShvQSXpmea7hogVyYkKZmFGxcoN7XT8Mw85DdpmxHSqkA8Oos6G00SoSl6uBPT
zBVImz7twc0OMU2zaLTUwzi8OXVb3alpYe5i8la3DXUCcaWIZLN0IK8tvucGnh7Cuvsag+we7ZGx
LYn/NaK59AJz/Og0Kz65AZIZZtshHmmt2bc0vKjB6vCsGGD6NRI2sUtRKVeW7LxeESYTo4YGHpD0
JlFYLYnsUIObpHrHkB1mzol51sFqs/TiSq48YL1ohraQ5IvU4buM7uduqnwbKNomsBC+FBaEM22h
9ir6Bv9E7jPa/hHJ7me/3N8K6Jj7Sfkak1sb1/ZFzxKgC2Pa3YUE5JQO4gZM3GMxvVZZkWzRMxZ7
ZDCc4TP5UgGw8M2AHGvbtBaJW2pOcYz5xiMy5WhzeG7iAdR+yFfuVWRV7BhxTzsSPXcAaTtquw6L
qEuOV5/GGychsQwdkoZioUwuhmm+dGXe3dPN70tzG9bkDbWRlNuWGx8SkKY6rRuhd8RSVPUxzXKG
hx2qpaCnVLMFshtD0d0NCurSz4f+yUxDzup8eGPYk20DjfunYzrVKVYqzqn1oZ6pJHH0GSfG8sr6
dH1EVniZbdaH//W8XPdSeVcecPav76e0N9JTRxDTM0125TlF+ElYSvAQLc/yunjnXEyu62tJRnmj
qIRYOHUVvqQ9zQKrDd39+iqcbvq/0yC9DJD0YxbUyKm03rdaRmtVTSK27AJOQWfbzmHp9x3JQQmA
PYHU5dIJcpH1lHQ7EmROkHBJxnGuhf6MQUB9AykFdoGsltee9FctbJ+XhOMrYUTaZojyekvYzoOB
ifcyQGT1GhwOURxn93rOwAS6buOVDil0eU5xXHU7IlPjo0OH3QtyoFJoYfBG0Vx9b6wzavUctKwc
96bTWZylIuPmUd670yBu8CGByUbRj6rvfjVZezHtBEFEXPWLSOO1ZrlwVztq/6hQzZkoJ0hTq+90
p7gS8hU9rJt+IugiC76Q6Eweg0o6d2Ye7we1YEwUCP5yXcj4RBviWvfDcB0rSM5xZmJBMGIXLISr
vGmK9dMNbqERai/MzcQzbRUSmV77cKLiTKDjF3NFsd+7Gxpi5Z4SWH0IIpLY8A1Em0KVGdENY3ec
iwrh78jYyJB5cig02tcz4mROy/z61lXaeKpy5RrRY9mPVWhcRJ+RHGXAVZfQiHAsFRqy1+ky0YU4
Cn02p40Nj+2yvkDgsHrWx4WmwNv+bexYasTK8DZFMu9CfTlu1n3/3rI+WvcFA16rbOqF9+/V9QV1
Ugz4Kog+Ovqcp//zC9anohFcrw2x//51y7/4Xz/aEefhyQxV+b+f/fefX/eRmISHR8yNv/4Glk7y
oE31Qx+qVbFpnNA6RVXMw9CorNP6HDZAR7Dt8lKgs9OIepoZwYQQe9m3vnF9QaqETlSdm2yZXZeR
QfuWqQC9HBLgtqGKaYPhhPNHpGN+XqWWeCAiWm3zuZD4FF03f+qmkAxL3dpxuXHuVG3pwVYL2vb7
YW4YGlJNsgYst6uzfaJM3mCOPwKWdYxQ/7MZqrG45KMbHEyjvTg94NTRtYutiKoJUUAdNp7sTGMb
II0OaHGazrEMsBc0vbhq3akCSE9cWFb/nKoWwTQSBm4fwDfM/quCPH4tk+YXCZnmjpSv5KGZXA3Z
R1vfjxrBiqocxCWNCmffQMG6M4c0PdalrZ5Gx0JKr/XVMe1i9xwicDsY2FgvidABRI0JGCxaB8du
6UxWHZdAifTTXZqVViF03HP9Fth/fpoa0pD/F5M1DwT22SVl+brPWiBaK1iLAXeyMdLyjSt7s4uQ
BHBKsQmoNq/r00gqj5YjxS6hBb/RcMddpVG0V9Ka/z4ao18jGYlHg8bvkNXRNc7ajG5Oq0ZXq+nf
s4wVQKRjU0cbJxF+l3v83sHz0gJLNPo5EhO1UoWkUIMQJ/i9t2+cttdsrhD2VAJrl8SG1DrBU5yW
J2oClyYvG9Ol6J40Mfr/9rWt8WeMBu2UaJ2LQib5QeZ3ca7de8jO7iMRIe6jQrgGVJzAi7HZ4btY
kmqXzazYDC1Q3OytEoKsyKF85KR4368bmDiQkHsQZnb3FGOa/zA0pI9miL5L6er8mfXvad2Ptnn2
6f0RVupk3YcxE7alpsFLRoTIGbOhvgkmbLJT6f5SbHARJm3yIcn9Mun8forzF87gfWgjnatBjuxz
nCmRg2Ivdtti40xu8JJqJEVhmSNGMK+xxAV27itByii1eq5sklJH26i2Jj08WJHJk4OOfo7U6qAn
LBazcXC9KCAEoDCAG/qZpXV4hokO30RQ3jJMK/4UKN153RCN7LVUxi9ulWVbOyGXL4/07mCNvX4o
3M66qfFcb+PF1l5T/k9F+KvTo4OCMvy9B7XmK0h3Tn2QOQ9xY2E+lVr4y0aJLBnqvqL5CfcS6vwx
GsvyCXFd9P07nHx+UZM4e5F0+5mFjOkBOLr23NnV+/qPQMD8rRq1Q5o0OcLxaM/nqnUUFqjLw5T8
PT9382NWyX7b2rm+FXEsfJJXiodWycqHuIWc5jTlvWEQwAtlpn2so759FIHqq3gh79ddtAqrs9qP
v9dnSt/OzE2GBYwME0lhsk0OAjTCFOunJxI7w1A8D9y/MyJnzAXHCyyb4sc2f1TaBziFGOVSYd47
pfoYRKF4Chr5OStM7Is0NG+Wqyt3Q1hSusVG+Zn3/TWUFPMAka0d1mEUp1qh0h0U6ac75hurzvKP
Ckf/MvWf9wrRZu+xWFCryQeTvAFyAFjTUXPjR6216kNKkXyIlY6AFWGzVoRlsQkCM/5Vtuo5nuzf
/ZQqxB4G8CYUFZ6uMA+E9Z170+6fKOsx01Py+fXgPNKSqZ9itexPpSOJpFueVrVWPwVW5sMfY72f
6dc8zYInIyA/zNUR+dC7d5+CQKUSlizVLCF+GrNZbxukUIfEmT4ZnepXxdR/d/hOduS/goDho702
1cx4jfzwXnfdl+Vb1ntj06V2/d7L4XcWE+8chMMLlhjGyLk5HslU8KaywV2AiPEGE2Sb0VTf8e08
jUCnb/VSn8hkgXwuT9d9dlmWt8gqX2rOwBNqkfK27rJyOzzwtXObX97x7wckEB1Lwg1df3zdjxaf
Azrk7tZ3TMc26ythFfk2/GMy6/l5hqQkYpckFA8d6PV1o+amepqWzb+n66MKxiZr+f/vZbdawn41
6a9vbtY3r79m/Yl157oxcvtzHrrinKMwVcknv4vBqZARKGSyG5LA9JSmFbd1405Ze2xZpW8saOCt
ZwHvHrrsNgvGtvSnjFOoyulEniauaGRqDzan2KhJ/R7AF5OaNBAfTWPZW1NVNE7PsNgaaeL4k264
JFtZ/YvukiRoyi7b1mZtU+TmaMxCTSWWMXaWgXN2WTcyFH8frU9FS1wS3JzFHBuf0c3/3TQDH+tm
fS4zKzrblaiPsSx/dGUCp1/m5XOuYxNnYLw+sYOJPQZujD42+7vxvZazPMxtqT/iw9LvA7tBrOBo
j+vGge+I87iQ3myRGljbxuTrCdfeLiAnwnLa5mbrU0YyGg7nqay6z7nKMKaF/UtfK/VRdtB11WW/
gCjVFp/pDDSKmNP0mI698WKXJjC42X1NjOJgudDerSZV7wOymtBl6giVGqG9hS1pbl1r/XJT/mkn
1xWwOnB6VVh5B4wa7qNrIFhf37L8oj4e3ffGYWLecJFm+EkneEqH5qIA4Vl8E+37lBVXViPhlx1O
90ozxu8knCiYT/TkElvglGzVEN6gQ+xrHP1tfSsZHodudMMfRO4UO3RB8trb3G65fUw+MdQatU7n
UJ+yDijI74xCTlYvdzD3JLGd4u6265uFvOomYfGdS/omk0vbDlsvL+Qa7YgOCcT6jvW9YT8ewE/Z
rCF/1Gmk3+G+t8iurRoca8tD8DaVN0lGQPQOzmrngrsodBUqPtJsssbBja47o9Iait36kM+/uyN8
bXmviVdqVzjgkWmEgicNqiWzrrm2bva7ocj8GTFKoZjXfpt5dXSgoeDhwaFfRbGBg68ga1qlv16M
n33UztFmIJYDEEH2OnT5mV6jcrdG+KybeXm67qNs24+Clg5pf+6AKMb+7/d9/5hmvoQ4sQ4ECw7U
+Q5tuHQIkeZ0iHLXTWiB1OfyHd7NZMMeSt1kusCor0zn93COk71cEOyKSufyYX1hHB2xM/JBweDG
+wqzeim40u/x69DMaizYcrKxp2uB634KnZKLf1BF+8ortUG/t+yXkWv5jaQ+5VbFNaz1Wu4TU5GX
f/vzcmFg8CGp09ztmykhVHRoHzQ1yh+cJzQqs2+YKiMzrdEvc43+UbdL8RNdDQVJ0/2wTYv5ujOa
J4RX9YMzgrlb32FnFedZ7Lzk5O/tk0jeiskwdyPO2pfBEoik2+5nQgAuRV5J1m5UEkpucayvL0B6
U5g5a1mJyLTEfj4IZ6/qvbst6rg5CACzmxGp5it3KCZGuVjMUHW/c3GVPxgNttlasXy3isUzapfc
D2rSG9ZAcGlU6YmIRQXLGq/qMa5Rrf1Bbf9UdFX5XgyTuR8zBIfodYp33Gu4vSK3v3ZWo92Lqtc2
ZS3jh4g6xqelx/SgUkfYGBxulN+sqdu08TtGg3tKk4gJo+h3Eu3pU4/GhxxJ2bzmFjZLDIgmRWc3
3eUTrGmtUP44ncl0O6lhWufVRq279i5tHET0ZZx6cZ+MN5tFik+Ng0JYyRUawnl3iaXB7U5hYMWE
Wmcdw72TI++UOtg0Wr636xyXKe0Np3tW5EBz83+YO6/mxplsy/4i9CRcAngl6I0sZV8QUkmC90DC
/PpZUPWNju65EzPzNvFFMOqjSiqRBDLznLP32oCJPqJ5usSR6YUrtOHIfWLiTZEIDFU8o0trc5yX
tEoi0bRYNED3JFV+1eIyOwUBYd9IF8W7keqXtlX6VR9iyXvK2Oz3+T4ZTxgfC78LxBJUme3cVpp3
EDG6K/JAdxXUGYHTcuiuztxVW7wd3caicqBJqMY1G5W30Tgo73plzS8uHbsVKE61cPwyoGu+5mXi
xWgrQkZD1aJgCOYdphJiuD17R0KO847VeKabKto7z2DSmNVABHQz1S5tTj8FRY9fiKT8FFp1yodg
fk5VZ+3mruPkauX9M+eH8+9fIOEv9nuEzbekiccXBlsRv54oPlMGW2jk8jONzoGN02m2+px1hyxO
yj26A04/Rv8WlDSr9TAtT84C8Q/n+y7XJ7IGHWIQhEekxn89hfuH60CWsJL5C7/PJyFhcYhoqAt5
6vfBaUd95aKY8buReU3Ex4rMigiKM5K+22HKovt+eYC9Yd8W+vu/nklKGd6TsLd2kNrc/D4vnTg6
tUZOmGls9ttwrtSLjqKVxHCpzgjQ1UvTLt2hzroyiHbuspZbZHm6w4V9MN2mWv9+U+LlA7KAqjj8
fhND0+e8n9u7oZHVk9laq1iWLiGPyYTzgERAeGdUK4Bi8IWaAeGZSYUVYqlqkCt+2w6H0QYj65Zt
dXyf+rt6lPYHsnsu4ZR2LcaZ6SG3w5/f54eIkG13FtF9nObxuUbmtG6Xb6gbCPqDbr5i/Yp3QaI3
e81T9TMX0dF2G/tDcyS+utYkPDfiUEMpaD+BSMpxYsXhpYs864lwhwQ4bllfbPi/T3QWfvQm1/9+
sVILXrLcNBDdX51+iVnN03jXLf+Ljusq9Zg839yOt7BEAKR50bjx2m4fltBPJJEpHdmlS9w0Ruzm
fXCgfVV6h7C1jCjc9exPBuNj8Z87Sb4ZoexEefKZDyax2j0jro6WsYGFdFl2150+fZIN1K4acxaw
2KDAQyxFB0xkVR4VZLduQ4qzUx9S+GMnoafXINZKI8fvre4ytZ2xN5iHQca1yEHBRRxwje5nx1YH
pejuW7WHiUo7EaYYETbK/ymzDtfCJNAyQL9+E+o8CDYC3/SmZLMQ1I5qLtyHBcNjpJwpjLhfZ5au
+aoieBJfzRubLPU0mnISYK9VEXncmkl5dvPxlSBOJAko9LvAYqKUjo+QSTdOP31yFLaNiQmTEdxg
+6xWRDQSFGeSomybkHG0fGuX9btLvs1W0ezxY805NyyRL3oa3oeRlmyjiS75wrZ4t6XCPIJpTHeD
4lgQqahkKNeOkWhPkCtO8ZAZH0aPJVYOxOraQXix+zBjGJQ/ODG6REJNdmYWF7usNa5OMT5AbPSt
LnqSyXixtPyE7OAcT+1VizQScILPWYofXJ34+MV8CmbxiTHj4rRpdfGQf2WSt97V03a/TLNthDyn
xhCwWeLyoAlYNFNg7Ye+QpqnEGjkgo+8K5FruUnCOHugM8HLBb+R7+uSMeeQMFoS8FFXrWuWPjrM
9YT4FDtpkPmlhoKy1MhgRxA24e5g8EdChJOHJJctnu0UWUiL7dvwJqgZ2Gh9QOsn1yYMQWi0YkBP
koWgkR9ojim9b06CsIfMnWjwmiAJmdmsw241IZU6ltJeYwmUjF+rZtXn9jrSS7Jo+468MjAD63Qa
vhtvmC4Uy3/IAz4Yna12Axydiu3PjyNLbGJ7uCbQBp+I0LsWDwFzgGOgsWU4AvjC2JVEIreu2tHe
e2GKZ1xCh6ZBwouBRZjt0DzMu8ag25mtpxDjjZOYINFS81qieVwl3JBk7c32ynCJehhNoiZqEByr
6KMvJVnyE4ceQwT6xq7/DEWvrUIzJlp0KlC35ESyuRLFG3cFkONNY2Gvk0WFhtJwfVMNZ4om1xdl
NPGTx4OXAaOgfwqU4SEqTERUIbkEGNVhhQxzeTSG5MH0cB6IYDqMRditq5A5EliuNXtNryLmCUKc
RUSeN4pXGBmI/1DDHEevu7oGkVh2ZMw7GuCPaZF4u9Ds2bEWtDBQ/R8OWwW5zuo7X14ySvW1GaUk
TzZ+NDIqlJH32tbJj2VrexElz7hOU86bTNqqWNsy7ZTI7mp3k2WPjh4wRhPF1RV1tI9qbGcGafWV
U6G3qPKtWycvZp1+0tdBaqwS2mObNA5vmP9Rrf6BenxqkYEVempsLDFGq2wezmpYZxOwURPcLe6Y
AqMlyILYy5/Z67pV68jC17ThIKrgAE14FUXaruvibzEPKEbU8CSGWVvRZSQu1BvF1nOM5qiC8ZRT
/ftz6vjMnOOtW7WBX6TdDZOb9ahFj54eYj6tzYunERw8dOKNjZ0VzLibpsGF8oUco5IoBfOKUWPS
hytI2DcWbXNLEV5M9ACNXhYkgbNPEMlqfXaUKn6Wd09xnPjhSA5N4GaR39JkY6E/zX1FtmeoG74x
hX+0tLpfXuSUxR8yuAC7PEdko+vz0HDYNop92U/vumFNO3yI54rEAxbtJMU4WGAQNACnWnZM7pl2
TtoctVuzmgdJmz9G+dcW+Yq5SOcHmuQCT4JgFfWsVkfhDi/NMH8F/cyZtoIejyVPDt6PqwtgazrU
DMDSpHta3KQOV3c66x8srCgBDSs6aOFY7FStn0izIjSugzkQY/C/ONbNYJNtvjdLfo8p8q5dOZwl
hnC0h8Vjd5NZgARLpuyGmzVL5+JPbdIMSiVUOMUaTNG3HBcOgKD2JmpbDFKbDOZW2OYfroOYeOws
eFNFhm0kyj8qBFTX2OxubJccz3K6b53qQvYsM6CajMyRwFl2jdBH0c9NZaX7Si8Z/6vo2RpYWejt
Jystdh6kqL9GzTsPkUAAlb1Iz9irrhWrosbRgZY6CvAmVEUK8EULMAMHq8p8M4EKAhwEHpZPLTII
C6GLKcmSruW3Ntekb8eMj3AK++kQnOouG9cYzt40RBJGlx6idAK51Z8lNuhR8aOqwV1jXDnQNDxn
c347My7umO9aXX830RX0Qbn4dFfWsUyjVRVqmNhggkYYt7PwPDrlJUrHe2l16oF7TjGPEwCz8y9I
l8mOC4j0+cjP4+kxQaiBuFbEFOeSp6IiXFvSPDrzzLoN77XWAmLGCzhvJIds2xoIqw6UoPUCLIut
QMHWfKHCoB/qobuc2moXD/3NkNvPTk+djSKYmxRUvrnIHrrgg+P2yZU7xJB8MA8QtPyomY6BMeuw
KnD9jgrKMnrPnjR2WnKTbxTJte8t5EYltYql1Z+D0eI7ldE1atQpSKC/eMT/kixeAdsJ07t6GQtV
w7eTa5dGqz/0+SGsrVsbI4QdD/s8NnaaHd41zcdstBeQY992ld8KFX1kqHgz5UXbNgV6HH4jgvdw
a9RLpnTwrNEiQ8x84FcbkPY2kHXLU6Oz9gKHCHdI8+NyLSYAOpqJHLmdqLX5HNCIKJwtkxY5QO9Q
cnghQmeCLvPVbKJfz4Ym3s55wNtHmATtHyRI9lhgFKfTEYtxxi3Tb+YmZb/pSZBr2QVXDbYtIaoV
nv5vsBWgWaSYVpmXWKAKAOpqzZtKOdp7WvVTWdnaUfPoC1c0vkeScV0jvKCvtKlyOiD01A7gWdcV
Z7J96zBNyljlLVf7bGeFms0rzmkeopWm7ZMlal3QCz5BfOMgr/LJtyAt3UpRNGuv6L2XwMqJHm/a
n3SoV3Zf9u9/jaW9Q8oVNTGe4syfxibw+Qj3vBfalt8tP8wuYhsth2pGPjBnpzyv1hKLL45XykwF
zSh0XeZHi1ulGCjKYwtFmma5zlO4/KkwNHH89bLkmvke68ZOSsv8mYtubyCA+uCMtYrakmGjCNDX
TtpJS0b5NhjohejATnya2bex+JbMGitnkXPtaYP7WcRmA8+PljnhumyIw2WqDHFoW7gVRkoy0PIw
hMo39Id/IiQqu7/tZDAdiTHS1s3otHsdxcpz6AJsgp/8USoFkfLJa8NsHU228zn+JGGS/wk04rUy
sHzvlRW8TrprrhNTYiVbaFoqzB/+mj+NmKyAPIUrneaq5FXBS/t1E/wNMoXdUJw9rXhO5mF6T2z7
8hfg26ipOdt6oXbWSLPYkvN4AS9ZbtumdLlstPxOAxV8yRfWZy7GDQqX6dVljV5lOBLAkA6Jty5A
/O1k44Ctbuke63ovvyqLIs9Tz27tcJgBCfWvh0bdz2R4soM75amQcOPU9BYxbVpm+xjpqlHwUU7p
wFxrwiLhIuXUtOLUawazw18aRNWB9ZloWXeBvY37dnorOHy6RGB/hB3wVsVkcl31c3hPDDQCGa3X
LoDePrylmB2TynzB9sTmAaAMW2h8m1dNeqaQMrZt5f35NdZa+deId1FrqfcAj05nRsLyOvazZAmH
yF8OrX1FkNRuyYu32RUR1idObPHrOs29baC8skW+nlyyfHzwcvLOtEHSABdvt5zrgCS1pXNpuvFK
fkf+1Njz6xAS+zbWMy4RksJjwjWfcUJAyXRpzA7xfBRBU51Me9BWGZ6VLpRALRcIQia8i10sQfIu
+NUuY/KBKu3QJ8VDyos5//6lBj3pCl/UulyYM1bukskq1FY41U2z0IQ4TgiE8bLdTVOCBJXrtLYd
566NEnHfW0CqfWUiO/xNzRhrdETK8phGABqYUcZsR+gPe9GkE24RPINm2bB1CwR7gOzf2wJj71/b
HOihlUvo/Or391DxaBPTF0HVG5rhArb4uRWlOBZ2S9KHi/H6lzMbDMY7Ftv+TveqBjos2Al5AcUp
zuA3mT4lPf+sTZVJsNIDnGYbA0Mj/IEAys+51XcOg007ePjlirVRbD5i7OMwz41PY4lJAP0402jX
YaJiHL/8hhQzBYtKtFx6P+VMf6fhV7ZKbf4KxcOUWM9F3w2fjPOfNWW94s1rHsAtSB9qQca41QK/
VqTVCOnIFfuuroZ7g/ZV0qp+k5Y5UqvfayANLeSVGpKbIhu724Dh/68ZzQu+C7PKrn/9lOqb/gVx
WdTu9QJK62tWt7CIDlkntUsoF3Vi3ruQWwlQEW7y8PvAGDg69LrzncGEF4M2PE6tNAArVx1tsbi8
KZHMcTrpjmpyqrc58iRay6zGiKoBXf013uapp12s0P5ALBesgIboa9n9GOXkIqGwK0QUIt30g3Z2
asc+905Q4I7Kaz6VPVFxxvXvGxEOpI+CYbUf84zTBDPPeKflsz91+EZ/+ego8d+crBvvLAI4CBVe
7o8GeTW8wpzhyOQAXEwG3lNsqOGxgmfEYGN6nHWGoybV8Slx4Xs4ynwhtyDfd7O3EcM4AdSBfBHU
jD4M+ZFXFnO4JfumbmbabeUMQZRM6SJIqvupGyI+9f61kHJ8QA4RrTi6TM8miUpttcA5ZTFtMRTk
VyBB5hHr3g30Kfc6VvEAgddNDxIV1CaIQ4/GqoB3tFAxfsm3qsQSQwo1qKEYU08vlbaPplI//90d
JgyJQVlYqzY1O7KwR3jbLd3NlWMQUy9+/zhKZ6CLTh7z780KwZIu17tea2pneI5fhGO4L8KeCGtt
D+DFu6uIwfDx2pDnl/2Z09qlyEzkuAt7roEZSCacaPlRtX3ge3ZjkBeKXmeAuLmpCRh91nr7QZWw
WiOusJ4grweXZRO37I2nvMVchw7g962EnNfjvWcLFnqcMSQum8dhkba56My1yHKPfdnq+4lTqd9j
Mr+pa5JwrAXbHOZ5+oDHNkGRCsNyylJrzQsXvrMEDHVzLPeGXkDaGuYKiOoAKUmU3TY39wInUukr
d0o3JUzdv7Y7Fx6YOdbRvdZOEkyES8u9dzCY5pAjBERH2mHM0uCaGcJyXmcd5V4bfQ70I33XVVis
sunAUD18VmJE8p351RxoLyDXLNyomKzpKkGNhcJyrXQOg1GuUFhHKZs+20tI4wUWsEV//ffml8y+
dot//wZ1BRL/V5wUT4mr71z4mEd7lOO2Yq6xt1r2zWDq+yvcRX2jJUm1DZl8pvj+wUuHMQKkRi+5
LrK4JUPFLDd9OOLvdlvClkgKf1YGNwv0B+wAv5usG1pX8+ByHe1/id7/egBnY+9Ivf2IEpTthWlG
PmVLvAUfAK2TZLD8/5BDaej/mXijO4yEHcO03OU//T/zYTyuvHQyHM23A686Thotlwmvxa99XWD7
PDHw/mKLQJM/ThqejHrGiqDTqIuMFrRQ0uw9QScm9wiOQcCiQ41HXwNrB67AEDQfbtrshHXtl5Sv
3wfTpj/VGFI7JE0SP05wec/tNL3962+IMiD8VW/C40BMB9uvOqfKM86Ow03SBlb1PgYiXEmjepjQ
F9x4VrCZ81TcaERjrrpshrZvf//ynYLUsPZNUM0bQH31m+7kz40+YUM1zeLWaEkVGpfn3cAp1jO4
4mOttUczWSTID3mcZTQ9RH3DcrF1la62UowGYxysW05A96ky4K8vD6k1angB+22cdmqZia1Dm1Tl
UoHg59beosipjkO6SEeZfvl1m4cfnqY2JVqBL3ecvyD8Nk+2V0F3sfv4JBNR3OgYfdYCUspbaoQH
kHvBVz70L/YYDc9hDPUhnZ0BS1a2DTLbuKsYffXYEY6Yd+KbUIRYfMb6pnfjW6RXm9wKy2/M6+89
UMLOkt4eOC1a54VhFhHW0occxFRL2vw0yfwb/4dt2SWWFDHvHQcNOrmzaCAIX2uXbb20nOEkxhf0
Vp1Q+UfAQr1xQ2DjnsTqDcuKFxHkH70bxFA/Hos4z4BOifRk4Tz6+/D7nPQijPaYMm+YKT/8laqb
TYIKSedfJl7DkFn8nA+IbUNLxhflBfnJoQnPrUf6hYoyTg592H2N5pWo11WBRvZrGKkePNt97kch
11VrZPSr24hiMtF3BBL09zNMD5/qn759gQm1Bzyt1EQ9rUYwKN5sv5BWi8o6mD5TLyGCIOvze80K
YebMrtx7elye4nI8pb2mMS3I7P1oCXWdDeeZWOn+c3Sonmstl/dTXIvj2Gvo8gjCWw6wzRpjP5dz
auvnOKCHPEfdTTpDPhpLU9/bo4qxOLFXQYywH8zS7Hw5lxYc51qjwxES5dA79M/arH+0DDpRICvW
lOfqFt+Qsa/a7wFu7gkrbnSqlgcNcgbvzPJHYZn88ffrsOSjk+kNP7/pHP9Mify3NMQ//7sgy913
uSQ3tv8ZPflvwZb/91GW/30u5v+XOZYkQf6P/0qO/G9yLONu/m6AyX/9e/ol3/U3zFIX/7A8cDoe
UCMD65HFev03zNL+Bwnolu15hiSIzTCWr/wzzNJy/uGCCFsCqfkmwzJIs2vL31xLy/6Ha9iS6Evb
sE0izcz/l1xLw9L/1+AVUwqQifxqusvP+4/gFXpxYa3HBvpfhUMNzh+2SeDk9syfMsR0s/bZdRgQ
MV3rhOwooskt2D5zQHCREjexdQW2NN/ga6Q1XjCSJVzCWHlyuDjGA6URMWsFuDNbdzb1opxNhfvl
JuPzTJb2ymK7gJC+H8s/EYkNm0KZPXkZxmur5vLQVP1uSEqagiOMmRaV5i4T6PBFNhSr3kWlYjTS
21kuE3c97/e21c+XPkRIarvp2s4sZ0fyz47gJuhh5WSTiqbZGzTlC7bJqGl+DGzHiy4jsPezTivZ
rad9TcjNqa3zXZ/FaNH1dKu0VFtjHO/9sgaUMDAdXOmUkIVq1bFuE3dVkHfFsB6/Mj7tdRSFzepk
GGnnx0nXbwGjfxI8djuEAcdBORKYPFsPY2B8V4TbEMPY23Atrr3MDSjn6KMqHLDGKDsq9uRbWYo4
DOhfsfWmpWdddvAYW0esjA5wjpTx40D9sKnUQLEbzr7T0QqMjJxTu5Z+9nWl40saXhGMVruGQYYb
Ypb32oYxN+zNGVeObzfZtu7bZzg7b1FoTivJm97WHPzxzJBoziraVfFRRGSUlMz8xjRpNmSRFr7q
5sMImg7f+gr1lgMW+yNG+HKC/P8Y1kawHlPvIhySFMFDCF+2yXrQs2IrNaxBUVMBs3eHp75x2VSq
gK7Z4u6dEdPLIUVYaknfsDmQlvZ8mxr40GR54hQ70RiV7maKPq0mnzapboHryBCaRdD2E2Pr5eYm
BqiU6+hcSSI1t1FlZivc6k8BZP19lg984LF+03XdtWljY4PebosuedqEr7Vt2/jR2gMUHXfrNqRX
1kX56Lbju5uTU+hFCvSCgYKFGeIqnETI+AaZg0YfiFbASRjIQOji2Ds1WuOudkIahrl3qkYsc1kw
3Zgi2hPbvrSYCZpIRyMBkeAyxBwKC2DeS9U74PsDm9xV9LEc7BdgTGs86mYF0L3C0xvJrZ5Y9oYQ
AH4DzsAI0inos5RyCxToGiFLgFlavcSTmfmx43FStcKb1n51rPFxtmwTKpP3lObZeG+Hzp+cUU3X
R9QVluFHJoSMujMYUZhFA1QfPhrS0ZkJtnkvtOi91u4NDBwbWvLPhsqDcyyGR2KZ2AqBIkRzN9CR
lou/qtvbnUIy3AKFka8iK1pfDR7KD4cEM5IlJt9VnbsfDuM8xBRP+mkBgvm4aiNqibK4GI6118m1
dzj1bgj5xYQWhdjCquk+LzBkIOtdBbYBaKJ50LhymIDT4x/hNUk7wNJTS84P9LpLFDUBk3KoKfWb
mnE6p63aW1117yTt95h3xSasR/NcIQDfogBggGhFLukdfJTNBPfaKu640jpec3hCkFheMndlpmS0
ENe67iFq+4WN8FZCAwv0nWm64bYpPGutm18VEEs+zqg8ta3kbKAxC6oz1pAuRMI50j4Ar9mgQxrI
jnBpRI1O8AmSbe0pQJreUsUwyAQrCUxen2/sICE9l6kMZgE0CJAQABlSs4y1GD8q+JuGW4e+YxA6
RhYKHx/ELoYCK2SIm6bBH+0u1fwcmxW0hP4lT6rPiG85REGLxO02QlnNbQ+cQdoMPQSBvpHevZeh
BEXf6cg14dJFnmKBdYnIItQompoHu6WDWOAXr+OxYI6R7EVvPNfpkQxc+DYuamaGQ8HGm8Z2K8fJ
XfWGWI0ysTd6PgGkWNaGgY9N74xk7/TmlwNAh/WvXufuvHGCITpyhTGaLDZQuG0S1DJ8/GP5YvUB
UaMObi+aNXo9Ej0eblOHF9N4XrOLXR16Tl5smeINK1i8tMiZLgPUZfgANjPyviv4E7tRZ2poOPOH
Jxy1yTBjunmkNhrYzlWjxpcCJBKShTXkfXx+MRZ9x4lvldTuHFCCPhA2Rqtdf5RDHPPmx/GWI3aw
sXTKVq1TO5vtMciqk80THhfDZmotRpcNpA7OyhuTp0t7mTNoNUKK2GMZT4JjppG4LqAp4DNDlZ0g
QhTKADRFTkWERHzJaEGu7XRrT2a+aTfNBnGa42t5Q93Z0rDNnX4ThRVRdg5yu6SW3pus/0zadJxC
dcmhrz4ExfDeaI7tV2bPhLcxu8e0XPiinnu2Z2/l8TUkIu3RmoNiF0w713AQOQTMw8eKZMmk7V5d
ezywLBIsC0ME5LH2oPTha7nfDTYXpnfKD0zCFYmIXWsxtd6oW9fcbbMtuOCLA3R6bU2eBY+b0V1I
+hhKUbg4re6sgtJ8LjGCoo7EShvqQwICD6xma7qknq6hLl9UvuTV1Yhoe4bpqDEmHVcod3M5Cd9I
3bWRIEKh2FCvJsYpp0EW6rwYzUz/NUHu01SNXzemezPpeJLG5YW1wvOtqS8O2owpOyvsj7kZtoVV
zLtoENSiOfNriTTGHYBVZHCKdOASrmvsRByucV6rVWwMz5iVjeNkjOnKNZpvhNu06RB7BrH9kzTd
ve1M+98AtApl8PKF0u7mtW7RSepGM8fxB8DbY5NCFNxXa/7qZ5JQ/5aztkdUSFPKDU+CmK+VvkiB
mAPfjyDv1pgnPDIkCMPQiv46WTDIxazVW2dCXuRwvfbjsavy4GJwInN1XMvpEMpd7+WIGAfcmXCf
0bkDwSzpd9EJf5zC8U3xdhGOsjEnC/mILM/8y4DMB4MPL6CjOg7gu4yIM1GKiDJxPgbWnrXJ6YAG
upNpx9wdms3siqdWOb3fDTG+X6OnBVNm7HvS9GUyRLs80+9m+skaKWa6VRNBpCvfrYyLm7sE8kQ2
+LCT2bou8BUP2pFTBixRWPToqu77OaJTvWyQeedtYlamJCdDxIs/dG2GQxwlEdKivZ2Lz8wNRmwU
7MNZU3JCcD7sgv7sUKX5sv9D4xbjEQrrWRrjuIdFjg5jqg/mkHM3x75yzK1hVACCBoi9eTjq/pxr
flKM40Vq5bnW9rMiFyOoJIzgeeQnK9Z7x2Knd3MkurRZoJuHFVOcM//yHfciS2zFxJajlYXledy1
eQecqYUFg0NtlSEUZjTikFjXxQ9NJq5KaZ99YA0ExyK2nHJCf+2C2aOl2jvsHx4LnuTNr3+S3nEf
nIoWHc5wY12geLOotO854yEGYPABpY9bKcKAnZ6xJESHuCw5ipvDVxTPd5mjE+EHA2ka3Rd8ScVO
FPBHq+ERzSEyoZJ8wTB7saq5eIk19WgVOzMCxM9dSlzFUaiJwCdJRJje/dFtku2c/AjB7612gVmo
xFyT0HoD6QbLr6uxgUtTbdLCXIUAqYi3qRGrm4iIDAackibdzpHHEioSzFe4fkW5HiTfxbAf/ENh
7qssZpLNVmkF79KC26KDUl5T+mwmAaMwHWGc1ZGRwELqTX/AbOYr0A+pnNKTi/aUc5t9ELQ+wGvw
iTLkqGid7DiM5ruyIF0+DNyPtiRfU9cFuU865IFSt6xtZXsl8pwwOlsxTZkwH+RezkgQHAzitgew
YWZlfagr+6Gl/wBYmHdIKqjsDBnCiznM9F4wfWlEUeSHqsb9b01LIm4J0cYe7iMdy3vmOKex6thk
cwFUeZ72xDT8gb7NFVm8ulL79tBZAaauWIrKD13VgCra4rYV2URHdjrXUfHp1DSRE+HdNWg59vNY
f7g0ybe6ZaPh6icaL1pKHC+g+Fls6OrOxzrW9uiGj3NOglddEzbAqeRe94h8TYGg0FhgXxpqdsLk
hq7hoyIC1XIiG4+RTuU12NNx5giO1JCOEs3YVdWH4Z4dLXasr6Vc7BuIktYa6vFwT7daUCT1VDR6
gP5Jh6dZobOjy/dVF1p2I3XOQAFoi252TkkWO+shRnUaD/AHIgNuzwJAABwvNq4iUIzZ24oQE1bh
nhdL1qVWOedQtGsnhJYwQVXj+6EAI1Je9UN615TMGz2y/CLAK36gj0zms/mp4TIKlUAcI8QzJods
HUBJiwc2p56imcEIESAzKhfPUUdoYj40WBIPs+C9oePPkAqoqa0+J9RAWw0JnhwKRfkHaB/vHSeC
jJ+jAi57WorM9CD5qDmi8wjsqlU+ttcfWmumm5xMRQCoU5ecY9xu1alCoZezAYlBvYpCyrrYAe0/
TS2ROeC6OMkdp1em24hwYjrZmTO+9GJAYXJvZCx7jbUWo+fBVtAq6uZ1rIfOyiz1JcQUKycSgENg
difbEfwWvOt23wfb3ojJfShkc4YvCbqXbxsgRyn2Gb9ahAeJzXVhzMFbbcE37npJw4CFoq+bnvYB
qziBbmDHosPITJlu6IMropcYsziEUGdbNTC3yrFDHAV7mGISZx1W+3GRcCZH6dKiVpr7Z9QAi3RD
Nq/mgiuhyr6AnisE+DVgsaY7TA0XepO5ZCXoJ3bupxAv0kqxo6qmRT1BQ5BxBx6BlDcHYAeTCfRj
eN7wM5VE6NDyC9k8m/RP20QJftPDZANWBxZtdLcETaRasaIVMu7shQVqahoivXDGmJElp76xbssa
IJwbi9cm769NjANajxzOVL380VyWEg+14gYD1iuDBXSKpdhKezwOWXhHTOrS7LzIwovWfc3cXKHZ
RfDtZVOyrwZhckmfMjNrT7Tq39P8ofW+UQVGTTscZNuz4sVUGkB+IDGW81cCD/uQEXiHxLADYWXZ
8LR6dejFk6fML8SpPwwLdwboHeRh6Y+VTuYuMdmeI7TOLUcjVoPRr5rh7NI+hw8zbz2m+0IbYZ1J
D22Ad+XtnhGSoazT3bpdKwcvmhGPmzJI4M+OJvS/Obl1nXFfVuHDgBXGs7uLgT+uUNrXZOlvpuZe
e3tG4tToS+YLM+N2Co5NHDK+6f5MIv/wDCSd3EpJp3NnV++An+9KPYl3briuaZyXlbauIm1rtM1p
6slTkRoo39j7oZKOwTWF0i+CmHAioGBWXz1yX/5gE4tWIlZqrbkw0iGyg/EjujyI6YoK+Qd+FSP6
9CVr+ITVZN4g0d0WoVFvtWY5m7JZm/bcAbdEnx5Mf9o8ea/hpLmlvDJaD6hAjQMAlwPnxGqrhoaR
Ca1r8OFgj0jd3sw3bcVrTaFkb+Du3EZTts9ilmAGfwshMsKtNUTQd32V4UBAxPfkuTFpLDE4ODPH
PBV50WYc1JcMZ0RcAPc4B72brYmQ06iRvgJDnEJ727Q9whNdaJtEO9e9lGf6YSUtR76qPymt/p/M
ncdy7Ex6bV9FobHQASRMAgNNyrPIovcTBHlIwnskTD69Fvre23HEOCak0Z20Ilr9/1WsQmV+Zu+1
X1vHv476EgVmWq9TG9er6CVsN+g4XcmPBvezu8ucHznEZJaD6sIxveuhMqvTXHImRMHCZF9lQ+5c
NeIDIP/9ZIhsRy7A1utndq014P+qY9DC5tbjSCgLizy3WN13W7PQxzanK7IjYwvuDm0E8xeHMJJ1
1KZnI9lea+GjqvSbe50XHaj5odyBCrrOPfnKtfsJeQaiBUi09ehGV3UvAFCSp7LGVx8Sy5evirMY
yfBEPCgGJeOCsgvoFSwWFdn5Tg7d2RSBlDPXhhda69TMH5WzeGKVfiN1fDUUtnXBPGpvIGayaxns
KxczXx4MGEXC+pi5BtLbKD2XbtMf+9ExECUW+J76VzjiM9ILjVLP5vuXNgDHSaBHj8NrNe8dXau7
lh0nUm6nYJ5QQbnK4K5l5KmDDqJSCq1xTcL6yhBORUsQfU1c/yxijqRk3sadAn6EDCj3aQ+cVp/F
3PmbOFs0MpCi2MK2t80UXoeWCrcSg/qqcasvVA/WPn0nAUsfGftVhGObmQIsb83lSjRVcBFxTJVG
cFXo4SLI1YucHehshuTMJW6JjLi06UlL4rCXoLKy9NzrMYrEWbi4cuxnMsDa1Qj4Yc1lKtfzOH71
hnyFvXsbm+i1Bcsk5q0b5jpWop8K4p6yGnSOAzUcsUzOW/Jvg7DZO+w2rpfZ0KqdbBZ6/rS3wL+e
oN7mm9Hs5AZlCOppgsNmweKQ7c9Z7fporvMZ0dTUbDno2lUdGKBi8+g+N7BYMYKPwGCbd7HvM7Wk
Qg/9JPwngoJms8UMlgrr0GPZTcan2K6J5q3zHSPwYf1C1w+QDUjEP58rq8twgWSAE03bW0c5ZhI5
g60hhOmibAiwgr3P7aKIJrUJU4A0c64wpFxFGc220zsuHjcIIYU2K3zxZU1PJ4mXCtnP59JAqSgU
RlJTiO2wDAiFM27bMUp2cETylaq3XR3mu9p0w10wESNXQTJ1w+5W1zFg8ORcNH3JjIZIS4sANjCX
yQbA2rVlDx0HJ1GxQQrKacwodaL60Q+bH0XsPWlQEdM8uqsupkefSRJmlXCS2EpXInH4sQ/OCRBO
0vrPjH9YGTS3KixXVgmSsiGfk9kfsc4M1PDw6NvEaukcl2LHv6JWSSjonF08Wq8oOSgKSoEbd5E4
a5SSEdxRxLA2SZE3dLinUtvZPWYYhsGUO+Ngc13Kr2kKakA//jMRZchtpL1AupKVNonpBfjZtggs
0bdtDOVTcZo7TVBTaRG67YkrJI8XOIH49oYiOi+I8A4Zita9VR36VH5lkODAITOFx91PT2Y86ajb
hS4BybSpkFjb50L7rw725HoecLE2bHeN4aVRwU4EBeBD0CQr8IY93aE8TqX3iWJTreoW+dqAa2CX
JA+y1tRnCp4oEfQh6VZMPPH9uSMENb0AMnV31FbTbTX38cpxY6BDJpPtcawBlFYjE1tOHpyZ05o6
qYatDqc7EGsjZ687EQwbAR7IKtluRkWp8k/TqZp4bw4mJZzXd1YEqLeOn61eXix8+lVQHW3oH9XA
Azv658Zsz8+m1yPxSz8aeGF3piTLRJUjClimR1kUeBu+W8ZfKXw6NNbvDNAU/gPJnRHmaXMxOLip
QniWG7tMs70c5WMCvgHBLnefz5FW6lcsmTjE5vEqamqxziz16CGV5aadEi4OfvJ2hAgTb3q3Ng1F
4kHCRmCoH5u8HvejiB87gt7pJbrsFh7WQ1e2CDrNWILSy6ODmTzUgY2iVLY8GxbIo7nwq93MgWgt
AOw2IDfHNdnwRkF/DmDzqcUGfDRoBrdCp7vCG42nOZmIQ+jxRECb2JVGjOcGRf6pRriCj3jYwEcr
DnICyILHg/mLwQjdiRROKtdj1ZW8VeTUj07+qTvgrDwd3dUQGhuk+q9FZW0YfcE876xdAlq1xrW2
b6ywP+WXFt3nJmu64SaEdrrNo9A45VGPGpuPJM1Cf53ZI/BZxljIhzQAwtx+bIdxN7vNqdPhWVxU
nxl6MhoznisAPuRytZZJ59LZWxzdyZlML0MJrMZoRu9Ytj2THuyuedzAAlW5c4Z1ASfRmzQn56oe
E0ZAb1MVjjsEue9uanN0DQYASMT3XYNuEQ2KhZxsQqHpdQcPUHBGh+UwramtZYdkzV/MbozV6FZH
bMFYL1LmwqZJ8KXMmTEnKFp3njAODE+akxr6O9gUp0FSONg4gNbMyx+dqv2R1aWzUVVlgzdgwNL4
IFObjDolm+pLon6R1HrZY5jPdzYIEbibjBi9kTMIp6Fka3NTO8OVrEk55ee4CsKKFrMqAaRdV8mV
Y6I/q4VFCdaLhyw/tMMQbuZCW2u3lnxd3MFlbCMmr8OXwWASbwxhua6GosEOsnYIAqTdeggSa9HV
OB/IHOeVnSIPUDYcAD/VG0UaG4f7WazCYt+k9r0oZqKTJ/1kS1SWzVdm18TTN5dlUVQcjW60tjL5
PtYf6TL4g8KMthIonFneysFj3l9eEiU8NeJCoOtATP45eN2u7Cv2Pyp8sSoHMq1k9YkpHMvBiPHb
ru9VkI84RlS/ZosNyoTpSRANj2gVtuj4T94LDYgwUd34n8piqkCjPJe3Q+P+aLyKYj3cmQFuKm8+
kx6QrRixT9k6P+wCGCdGl35rownHvFK8Jcp55pEmXJoPloQA273sTUttk6F6C31iYtvKv7TqrRMY
G37vl6rX71i+NrWZXlalpVBdjl+5RrM8e9eTLq87j5SJGubayiYX0jci63KUtMtsZ7qM2KN8qJND
5rbGdbj8kb2v9jasFLBbgctpVOtHGR6noV6oQIPLCJut91Sb8zHK+pehbjY6HdJjD2hrZlR5UrzR
vVmkZywQz+ZCxifH715AN+bHmBajG+dgZ+Dc2vTshujsk2oHWYnsL9xDToXWBLELZXznMhrhUzKZ
l523rV+ed+hSGfmHqOkXFpiNgHEjuw7KvCG7o5eCW3NcpyUBrTGYft3FEWmZlq93jd3cpzLeQnp2
SO02QXI7ycIFqCmNRdYh1fJ48EMFN8I5Ua56qzS1jb3eBgkFUeyaQNN9eG8zQaS5fUMGB14KavGz
JlDXoze8aFBKvZfiZetgYix+UIxr865zDwNJNKTuWLRUuAOJCsOr5JOLKtyRRX106Uwanoyht7Ft
selzbYyeJq1nC2y9RE56UaVNxARUKnRqC6epo9pifnCoK9NbmzHXfOfdVhZGn97qrW0UsfQO0v6Y
2v2DGYdHiinAQwZxZ93kG6QNI8AbFulbBBO/neIMc7A6R/gwcxjxe5q5Gs4pBsnfhRa6yU17nY48
4VnN/hNXkVzJVDwo8k3qCsIlBWy0CQQNZDOB5PdFdhEJiDZ9NvHPsnRtCD9ZV362Leir6WIqk/01
GBtwRNFloDj1J2HsKr+A+oPBCjgzS5bWiraW54fIp833yS2rrV2yI2VtLw88FAc7N7jyjPAUGiI6
GhwkVNkHZy4sIEITtRGwcHxT4apTzSMxfXdx0t9rOFxQm+P35Kkp0EUOtj8wrJ1QWJv03Hn27giW
Q7JGTx7E4gWx95nmnApNRBiL3pbMQAJ5LOMrq0x8T20y8yP/EG7wxL6ATABDv6rOj7bS9tRqrvGQ
YLfAqLnDQoqPanBvnKnf2wp3q+hTg6dh2iZJ1LwiGkOsQag568zxYy6+qib79PLpweJS185A2EP4
VlNf6IxVo9dglhtUuqPcJJpz6G5hP/MYWGl6xg4IakP95uqiONpd8el5w7FSkASFEoQJGDYEe5O/
Bvb7QygGxtcpU9ikeWIsQ5drR4/Y3h4zV96TgM0RklneKpymM9miyxRRSrY0k6cVUpXozEwNLvTW
3/RQb69K0fOdcX2Flv2ufHkEUP8ZOAvGvnc2Rtz5Bxi7jH5QiQLH3zjLuH/mcyunfIv311nRtWyC
zE1phBzzoF2TZatGcloZtJYMO5EzM6IcBI+g9u7dDJ+xrWW6tZBgz6DaF6H/1okn9iINydOlgcY+
TffVzLoc1wCRT+C8oVWgz63CM8pm/8CH/jrY/ESN1GI7G7AWdVjCjySdNYtnxRbI6qR9TOFc9NP8
ZQTNe8XEdtUuDGRIkNZpHHHmJOqzqMRrE1JblsvMNXAwrjIZswH7Mn95V2V4w6DoBE6t2GP3ZlbH
4r8OGaoJIClarVMrTw7SjFjQBSHa7awDC8X/OPTSD6Ad06aQyY9IEiU4WWXEZDldxWaZX/zzP6i7
8otuaIEHLhSUKkTjJ1Xbnad9/Cli9je6rVMaJQdFXqJehRudWSIlkSggdyGxPgOc/DszhOrqKv6H
zrA4/EHJAAdiK2uOzNHZk/XbEWM4IY/iLHxNKJYvmqJkZR6+Uc2sZn8Iz6PKfTOVvZJNeBeTzMk1
N1GZRJc1MQ4wQDajmz2mpGkSXaNeGk/u9MB8aZgflSwUkXrjXSmc9AYh8Ybu5xouib4da6KzC/Do
Tk4CeW77t85QcecImKXwkTDzy+jd91yM50Q/M39t4o1uxoysED1s8MeYTIblpTsMEbnd/EMZI4Aq
85JrETGdHhY7auBUepv4SB7aJjsXRvaEqig9Tg2uNiCxLOclzRja4WyVOpI5URuAIGjtZEPffRjc
/IaIM4adnv0xKo+JaRGpXT+mSKaPDNinE87JFbt9DroGbG6Cwrot+NQGRTvkzdj+kUCEOgPyi5sw
wWrdWIpDOXCf0PdzmTjmHeRpNvDUWGcNuHmM57vULcnoYJ+0LoRXrMgzE4xPosMb0F4CjYonY7qp
mBcPIZljcTF/hCZzJCAhmIOoXVRT/Ehn4xKg1MlsY7UdrDiHI6+vhzIhVFVix9XsXNXMeMdSxNdC
sONHnr+2GVRhvwp3hFveNDaZuLVNcm5LWHU1MIvhGeUXbY7I1FX0liZgLhxx2xQ2CWUQ3RlMgwbW
+MeIfWgP2FmHJ3dZ5WcABAMzsqiCp+x8buptNDfXtKdfEGGTfUAg6Io5NyOqglTdSsdPfteL3Vjq
82JSPmoyIC0CsZYE5V1ypvH9PQ4N0HaFyA7T0/Re2DSNo8xf0cDZh1BXD6ApgZe0N1mjkr1yTMiw
fvmGrROrnjW/ab/PL9JwBvWPlzEhj7Ex1DERaccSnIHx2ljaeqjDBzmMr6xUsp3qyQcuA004VrM2
xaRXsmZlGocqXoV9cUhrQBxJbz6q2f+c2t45glQU23EDWJy/DbjSpsAHvXYK58xt0/jUVfrFwTy/
UnBuj8No1IeqTAwEvPfOMkFOygsyKFFZtPOCGOAEyZqSVWkDMb7ioGvZloWMGSTz6QWWb8XJK00a
A173Fcp+iDLDAx87rxozR88Tp1ddQO/ZD+6XK6yTQUT5wWrzCxwz9GiueY5e10mJ4AAD5W+CJt80
Vn/TBQPfbz4fVNij3VrW6P9RuQX2sYD1Ut8gyzGc4AN4EffgeMd6F52T9xRnPrE7A9O70ahgCewa
ad+nGDp1pJmeDzzs07JAzdoXtPjB6j8UxMhUe8yDIg8VxwQYdKCf5TGHg0P5l47M0g0zelGMcNyR
pZJnJO8o9+9gZ14Ln0SJwOe7xDt2lDmRfsAi1oqtOnYiSdcTEysmJvBSeX/Myhczw+X7P1cM/1ri
+7/UC/9Ofvz/oWJYBn8SDO/e8mxRC//bWbf8n+5n1fDyT/4f0bDhyn9IS5qm5/k2dg5yuf6fatjw
rH/Yjmth/HIYjiIttv4lGzZc6x+m5SxSY9dxuNV8/1+6YcMV/wjQ+fp+4AfClYw1/yfCYf5FdZXP
AKPOPv7z3w2BBAVzCS0H//2Pt9ukjLr//HfrP4IK7aVmbn8YM4YoKPwO2iOvRqch2NSGkU976pLk
/qeP6P/qz/+tVAVNddnz75G/eTFE1T+/GAhbps+UiQcv9ZdMAMvZdl61k5ZrXflmue9dr/yLf8b6
3R+G4vrn14p8qqBRzcG+HCwWmuzX54T4dVNb/QYxDKSMeniNA7PfpNaIK9Cxj7GHeQxqid55ieGz
FcFbpMmpL+tgo6bkh2HR3fz5k+BL+vXnzpf+89tzYyPoxhj8hEJ0euai/NsPhvMwjyTjDszQpZnl
6/Gf8p7GZ83d9V9N6ZP25tAr57V9+PP74PH75df/TSze+wNW5m6Qe3K9GDWbL9PQ3XVTFCBNaJZ8
s2gtbMU0KFD1/s8vKd1fv6azvJefHrlJWCDcRrs62IJWg3Rsua5Fj/oxurXt7EIPJRoCP76FyNYi
YGTB4+ah2rZEOq7hUF65WjwEDdKQDoDdOiMMtp3CL6ytUFcm75Xx1gcEVXsl3OoyJSJCCnynfsBG
2c+pWsZYqjMRJvEqMVn9WdKBQ9GVXwpBExqVID/qtkHL2Wdf5CAkLFmi575z7yAVvKWdQRgi2OBN
XpUBKhWXme2QzYT1dZc+aK6VO1rT1lXxZa6gncyDnHaWK7+gRc44zABBohsbL+MqPqtm40QnCUG8
h5QiGZHv2a6edzmJakDfWbdnSl0AH5RrU1LVaEGrVzk24HEvsZ59RjZrCi9xysgDZT06gujJAnOb
TVT8f/6qrN/8YJ3lx/XTV5X1iqljqNKD7SAScK0CJ1dSrmVbj9vZ8i5jK2YAj345ZwPAz42pLpS/
DZGXNkXJXGwIfvsEY26vpshlwYAL6G9v7b/bHf51cDnLW/7praVD2I2M1kFDVhPyvyp6NozW3oqy
IdMhDcG9J88j+5xDpAgrkLX99ufP5De/GGex6/30upE9Ggye++wAzlOBm+lKtDD+i4wTugAoLzqq
q12u6oIHjSyUP7/o8i//xSntLD+ln16UhSYLtCqqDhaA4rNSa9JKnQXyZgJ6TYq7P7+KtRz6v3qZ
b5dBXHlMfOkxDogHj35DrCxWjBVbzJgqjE8xqGoWBREmz4KucxtS/xA3s8BSJPSQqNW31lhZN395
N8tR+Kt38+22UO5gT3TM4KdE22Olyh7yGDGphbKuDY3bWlo3Q6c/ZqPnWOQTp81gbPiXF//d4yX+
+yeOHVNYhHPT5DbPczpe9rYBO4IugRxwtNAhW/666u561RysvI2rv7zub26tpRb4+Yuu09RMXRhI
h8zBipBa5iO/t482kG89iUGiD4GJtF34l1ezlr/mVx/xt+NfoaAanLGKD9p0Id/ZVbTD1AkNfzTI
zCHSxypBA3fBrY0IZeXYuDSD0YnOnSi6+ssH/ZtH2/52GzhBlUa17VQIPRn8+FLFW0YBxZXRe8mq
sG+iIoZl0GluJv+LSTTdayWdNeOkaePDYdgw2WKqbzHIH+36bx/Mb74H+9vBR+z70EE8zw/KjE9i
bK58mApsYAuDeJNObOZm/IgyNo1kgN96ZTPhQ7A+ux69NbGCHwbr2W5JkgkjeE9KagnSf0Rn9pcP
7TdPp/3t8JvtqLJp69NDHiXHQhF9ignhrot9NE6F+YIK/SKz8fkjM3E/Uqf7S/1m/+Z5sb8dfiwl
gQBHdYTG2Y02SQGsj34EulrGapelKzMGVbwDkTnX+C8ZndUESjCwrWyfDe7wAfU5WNUFdjRue/cA
DdzcIDBK10yS3v1KX9iqvpdZfyJ+9tgHzIGDYvgBV/kxnfU9gkCktYSMGeCvWKkqXDu93Z3/+UP1
fvckfjtkNRYrt7AS+Dm9E2xSj/kbdUFwJGVxuodLml1ahedfE5HVo17ujQtrAo1FnMN7m7r3CPez
lZipa91IG1tvSM11H2VXps/SygvY/pP2gy21ZyEBfom4JoF0fmD0z4ruPMjx/Yxdqc90nKXrpAAe
RXrNl18hcCuNl1Y1X5XR3TmpZ5GzYt+x+CBD0M2uahPSYpgj6TDLrkDYGkH0HkV/mGayt6u2vVw2
qlQPpO2WVU3UjGbUF+YBiaJgtPEYNQsGMqDwJffenB/IPSRmoG72/UBPjoVnXIZPMJzgA68L02ZE
NdT1qhjx2g9GcHCz9OHP38Bvrlb72/VD7knaGDnSqtBEaBg4HkHAZr0v/eSQCsLqDDDEJL53W9sh
mfcvr/mbEue7vX4ckXsJXYZ73TfVJh/Icvcmb1MF6Q2h0XfZ5Pob3SJVtcjQWvHUvkmCrFa50Ryo
nCECTvjDXfmEFpyxXNFeh4qUi7wqCKAKH7g/t0jp+rXp8barucUAZZ/lXgYzsg1J1lz0VWNWwfUD
7TyTtAv0U8C4RQGC5hL5mJ1ehGYK5NBgZWOWzUVh0v0jHG/XuGUuPNrDda/BWwVRd87gWO27MoLy
XlxlXXsBNAtpmbFoKzhjca/QzrFzRy/mOou6tN/WlpWtmbPNq6jBIT9W8wZ7KNY61+Fn2RUfrQX1
JojrB6fNnoWCZw4NDgmelX1EQq/bovzir6UEK/xHyy3cXZ0KgxIx2jGF6VaR6x7iqR+vNcGtq94c
3a30WWtU1XAx1otTrsSrPs7n7VReCtg0KLmNiyyDYSsKeY0+5JmlpL/K+vS6H6BP1ojcUsHSnodg
/eeH4HfPwHLc/VRemVEVK5f8vr1k/LfytA0QeMbZJYupYZyMJQqzvv2XJ+6bUfdflav97Y4n4iHO
+ow8qWLyj7nGYmF0w4eTZtfenH+gzeWxd/kpI5RbnAxZsPnzX/m7at7+dttPikqZVzb2rdt9AfAE
+lwhzGv1wm2R5EkQYvw+KH3dexg6O4u+sxsU2rsBtkUNfYWJoBHQRU3P0UiGlzSs05/f2m+uW/Gt
CFD4S+JQp9kB2RjyqfGmifnZBTPTRZXIXV54KBVjJP1/frl/3pO/qHvEt+vdysOInbCmiE+Jth0U
7VVu9BYy4vS6K/STo8k70rUkczBJY7bZoU1cAJIYj6K49PHGxem8Vvl01GmcXxaY64y4uqabeyIV
MFqbDWIegZJxC2fo3ChhbwZ5cSJ2laF/zoZo9jngS0EUJrtMVHkyvOlFuHMdm3PfJgYncJ2zNPEJ
KI5oOf/8Z/+u3BPfyoYhsoaa7XRxYPIJkyAnVt3PQiKWrGUByD54XdRIMZ08vR2n8twaOJfsub4m
dir9y9P/m5+a+FZBVMUERjX3ElLL1X0gghgTWvSZivC2dRCDJFZ4+PMf6y5twq++42/Xue+ZagDf
WR0KyRaoMNuBQwkFM4SvlRzbo5UjEDeyaS8Zrp33bXOdlwEJ1COFt3LCAsGf/pGFJU9FgauEPcWd
4wFKbxu33xmB+xhWyStGxGyPblMeSGC9J84I/OYMrJhw5EOVc0rhEQam3qOjGdweB6jTPKcZXqy0
iy9JDp+20OkKpAAhuUl2TpCOd+1V9nXvgNuKMOp0oUdN7pjdRQhietU03QdWb4sY1/AOfcl1YxaE
nM29d4tOMGe/Z6nnP3+AvxtRiW/XsTbKCIBnirUZ1fIqir0bL4LZ2dUGIjhqyql2XtFoPiqjvezw
TCDNbOYjVgLNtc3q53/5Npbv96fDGUlHnlas8A/oHfjchpGUT0GrkHbYPuuO2YIcmyXRKfuq9fBR
MBuzG3jiZYfPj8iS6C+/nt89ud8uiQYWB8cDaSN6hFMSWf5VQDAX4E6+zS5zL424/Muju5xCv3py
v10QQvZeVrVhchBRCBVW3XQ18jLAZ+6mK+IrsP/D2onqv055XH/5TfzqFb/dDEnfBFPg26hRQdOs
ZRzf6cZa7iVUaHnf3Qcy2CB7sk74fBAZY75mUVMkm3AwHnQRJLvAc0mL1j4Bclil0zWjTTJ/wVkt
m6Tryakk2Y9tde8U8gu8Znw3OfTqQOh22B3qXVmrS6BqEu0IqM82Q8fkIQNZMxlDK+6MOHSVDzgP
s8MWBg/M7Dq6HiuTRFJtqk0pKAqHIHhqM1RtusBJjEECJiG+MF0zAsSa9qFzZxc4igBpj9ngXFwY
AUrFUaJtcExDb1iu3tW1HHdIt3JWOCmUEFOH6Iwz+BdtH17ausXGOTiHvLrNgCZvMuhlm87C8BcX
aNFhOhxKcwZqwaWAyDm9QNhqwDVi9US4W1yiLwkcdvU1hiMSNTcY+kCNo5daV26ANyOrCSXzaS+k
XnZwcIXqHISpNNw3Fc53Xson5AbTa4P4dROiN17NLkIXIXKcll5L7QAFiDjai3FismkMNdKxMbqE
+hY9svl3VmZQgnblgxtxDC4Gpspu9tOE5bhZ6h0XwOWhZUj5kYeO2lQwBQnLhMRtmFcYIp76sJMr
4rPfZ415Zp3m5GF64ORTZoLdmCYXPT4qgsZC6k79ZlsZGm3UO2Ea4CMv0q+qEB9eB/WyKiILplEP
IRq/whoHJUpbkiXWcW722zSoSX+fUIikkYHqASFWlNkXRBQYLzjDKECVas4Eiiw4/iQSzXJLFjt7
cjsOTnhzfeJWQPVIeFDraND4Ib26P0GwRNChVWcfOhVMpKdysoYpzaaaUH7OUYAZfGTXvLScQkB7
YP07HUp7FCsbxV7KWHzbIb4++T48T3KxadP6x1HCTJkbFJRSfZZx8uyn4/mwSJh0SEcIw+wNYHy9
MWfWeFEc39aamD27qgP2+gyxG9N607kFWz6Tx9SsyeSecdNzpn2p2kKVUMJTNBvk4XCkLjBsFaco
S/W2M+BoBpk0T9K1eKhQSq4NWPmz7NBcE2PSIu/DPm1IFgsaCESJcrrh+9lOXe4+mjnVc96hh4qt
ydjFLUBBh3T0666czUcjdPzLrCV7ZBA+tnYvFJfw/BKsUGh6whI9dNLuyAbYhB0RTmbb4IGsIn5s
mCLsrjxr4ICMPRTjyju4XPBAEbr7Rmv5EkkrfcfP67yj5k8OXuvumkXbVmXYL1DS6etyEPxAfXve
5gapKDh3iBIYzHtBDxKFHt1KbOtVlzaP2BwvJ2n1YLDNUxG2l7mNJjnEyopHHwiBl9XvZS4+507s
B4AxX2lasOIP52bjN9ymqOoh+qa7EXTujryVBWMunuYwcnYUKs2pJNfiK3IDsSfScX53B3MvwkFe
ehxxG4z7AJ7EgLN/QCRp4uDgBEigTaSk1U25cs4MtxhOdFQoejIyh1M7OqN1pg0TOIhDypJtECKd
cBH/7LsBY6rKor2Cdo/rSL2ZLemJBsGuZ0Viis/Ec37oaFG1oqJaZa5d7IOhj/ZlaRDg5tVefrBi
ddlk+i7O9KOV6WAdBL2xhmuOCrdPmNp1HXCN7HbU1ktBLbiKRxA3U8vfgBJBg5r2dmEo7lqzIqMv
i/PPZY1WIT6UT6Iw+F11+kdatvfMc9QmDJBAoTHGOufNYNoiDwpFEOCzQqcxLGaojM8+cKx7ZdfD
xurN4WGWBZD6Ec7VddFjJl/Vtdtd9/UwrTvHPbm4XgnIQJ6/dqsUo0yVfIos/ej6JDwQ3re1a0xP
1OR7SciLhCq75uPaRkh0qd1RXJZegIliHggVzw7Sw0ef9XW4IkThE+xLs5saUifNRHmXTofsDqOJ
uUPMfRaQCWh1hIO4XIWs6BEYmqAlVoHomVw5/KFQcdHGBZm/CmxixI0cyjYq/eYYAgTewHfCAVqJ
/MKJ7B6dt6of/KbAFMumDxEiCSgC2gUCf3hx01MXx28ioRCNJqQqBdptoEqsKrDaDqwp18QvxLsQ
YD5Sr1lvndaLyPMlmSCy1EOY9XjzpHEDmOxdCpSoTKGDF0LljlKG91Uwus8C+uqunbHBQsmkp0lT
D/LwSBJr5z2lGh9pmOt5XaoBiZ0rmREEIXibrHgWOUYY7jW80AjJ13mNDHks3ebUukJtmP/EO38S
/hE94HkTifw2g3HWz/1Coc6egNhMK40E5Rwj66VldP7RdXy2qgYKkxCm/EkwGKCOzBndee1zN9mP
DBnSTYkTePmcUDA6cX/VjV2+D3qLHCMnOPM5JKoq/vCy4M0Y/JM5Yo1I6uEYREuJvYzKswyJkvKM
J5bpDGpB6L0kfeVfLSElz2WDIy503WIjg+6GVObp3m6LLxlH5tbxvArdbvfumQtcJSHwC/yyu2po
Cg/0hN0zFNh2F2f0x9r072mVsI92WC8q8t12YA4lWzkCXhiMM9+gyCjiGfHphJcmd9lIqcaZ15qu
AM2rs9NzXL3krfB5iotrOAmYg334T44x3tQGihmTo2atJyI2RM3zWLbQG8yOrAOZX4nJIJqIMweO
aV9v4tIKCOIQDy1e0wVW/eqOCvQOJ2MhCuqVvkUPG+GFdakV1qImc5ymvt55BUhi7LqWAfGu3ntK
109xkrsEDwjUyII6e0iXFGKGTySFPeSWsg+NJQSY4Jgsn8ygVghR3eP7jnbBzIdBvwLDCQVTxj/5
PqDj31p+is8/sI+q8SCJQskaozEDYNKX67jmASf56pDM3lvlJ/e13TENsxOmVsXJD+O3umo+W79D
7JI276qnsizC8I5MspMXtM6CXiHEs5Yr1GjmwQ9z4kKlJuzQ5F3J8UQogv7hpO1IALizpGg23qk0
kGuRbfzQtImicjSOnpC3oSqvcwoNCCbRUZTGDxXF56lh8/9ti/EqVeFnLKaP2GMXvJTfNY3lxi3I
USP0bNVG0QXFpA3UgzGltHAcqnnw30y30huu0YDH0x7PTDn4Z2IO34fCuoXF42zyMfEPc9v7DwxQ
5aUtpxtosWyuncuJgBHqOWacQS0fG13W29EMrCObaijCaBBUSB/rtU+oM9Yh3oBsbOW+dDCXNbUN
49pjZY7ddCW5lwvkqy91LDlKWrvd+W58aVZcosLjTYdeGx78qU+OeafvZ0Paaw1UZV36SF3rzk8Z
9GcfBJq1pwKE4Xuc+MYlNafFGFOVt+PMXAQv0HSDpizaJzlZgeugxeuFDOa6l86tykfKDPYmcKP+
i7MzWY4U2bboF2HmOP00+lDfdxNMUqbA6XF6vv4tcpSll5LM7qysqjIjIMD9+Dl7rz3x9PfsQ/iK
AIY7TLFPCtSFm06nvKYa+jieKR5q0C8EaD3E1sKVMCgPi8Istha5L2eedFED0yXTQCMdYgjjVd7D
gcV28iTscEZN0XsHEC0YBjtKAeKi6ofOLF5Km1fB9yhvQsI/Kg1CBogbWb7+oHcTKUCUHs5jPAUp
Km5n2CoZSUyoBPmgVNCHGX71ISRxZJ5a0BBBl22jvLTPdFWC7aCSCAZX0uDHtNUmMEGx5aDZGFub
5797q5e7yUE9XU9Ea1CctbDUzSB8nhpHokc2EvheGAjRTu/Dke58Y7AUVXT2d7w5JhniEul0SvuJ
SbO1Q8BcXTCUBeFZlA+jlsZGdvpKMaLYhe3iNJoYsvROvPcmYm1EieTXLvJjkqWXAbnDKSrMNV9p
ep4TIPC4pO6lxAVQxXZ1jhBFnYBj3ULvO2a2Dk47n7AkhwS42wmK9C8ryqp9Hk4PUx2DlJn1uGGb
v0ImcOaqFL7MfAkZq8G51l5Gy8pstGmxdSaV3ECc6raeSwEecZimpq9aPEHlk1FTGntZe13O5q8R
y+hKjsCkpjo6B+J5XSK+QF8gVrXu3/pkYW+Vc7Oy8g5zT+Iw3A+T7gZcSXIa+7Pz4nUgDrr+EXG2
ydEigiiFgdTGViZy2mtBib9FcYqhJ1QdYgd71mD/6ktx2Zq8qAQyr1WAo3ocXB9TJTt3r8yCHL/4
fvBp3fWL1a1m36QoxpbdZcVaCjK3kDFzn/kDJOcwDwSCFa4gJ76NpWOtYFgBCQoN+1BGsn4ekinb
5NQHSA8Dwi8aHZ46NMB33H7xBDtuUb0W0fXk2PWpn4pma2ZSb4sYGgZMA+5dZZX7IbLmEwLbIYHE
W9D41WZ2ueGxJ2cI1qi0I18mz+HUI6bsfGycEyF2Ub81vTsf8r8giUQ6o7yO4VMxxyByqZENUiev
9g9Jroyt2aF+MgI8QL0BKcJcbig/9I0sretQFhdBllLaBiPDLPq1q9zDpKlzkX0AcA5Wlij889FD
PFlkYmfz5HWWMWM9yIniouS+TS083ZlmmMSJv8CPYWhMxyaBQrw9lgFqJBiGmN47QxXfzbY6tX8B
Vw1XekpBaDiBeO9NFMXSaKJNSRDETvdgFhBLHDrZc2igLwAXjcGtXwQ5V0MrvS8djca/YRFQ2PBd
o7nzM3EfFwC3lYFIF/7G1dRY+8GGgyc5Wlom+A2HHxBawNTjtsLhRWl8Po7JfK3DqNiPcYvzzZg9
hiKWu/XJHjrq/IGaEsoLh4Mtv8WhGZ16m1cSiRfnKOngFtLwjeCnuO8RNMJBSHUsCkLBhoCfw7QI
9aHufI8bD3SHx66InTDd+OwWm2rE8TJN+XGIi/e5zAFjxeaJoasz3x4Bp8V0vhhg0N/vXfuiGLS/
h+pPR2EmZT7zNBzCgiO2HYTQEQZXnKGItTZDHntvZUxpVYQ99J0hBuAOQ3o9uR6yqYiOPwF+l/wu
OTy1ucUAxdTIQ/2AU7WQ+5xV9diXHVnK0iXH0r1wtR3cFPZwZcz2WzX2TzNPg6GRb9kkOLVB9Uyi
8IUwjSshZ3ffY6GDpAUMjji0vWvU2Tb1YeLHSpwGFktgUn+oMrDII2v6PfEzS5AE5r2kha1jWK9+
RWeohne/4hdJ9k1aHKfUEivt+x7GDMybsS/IS4zavar41o7T3hV6WQJxdxwm3zwkAtq9PfG+4dnG
1xSyt9iSiJ966aLgxg4qTCUG8JcrxvsMiPBmpoRprbylq2GXrE3tyO+Vq3zr2zRLAXGDtpmtTerm
F25WslSbxV1cZw9M556ifDr4LpELdlf/jj333o+y4Xz0w2SVTP5wqqAUrkHt3YB5Bw5i1HRf3YAl
rAK4njQ1s0VOhOvlke06hhKFCVVG4DJHctBfWSp8Nvzm4NBKENIX0ByTcwBsJ3FH3TSI2gGL3F1x
+EBCbdIHX6a8yE0JdbZI0SiYGo96kisZG/dIuPYefGkY09yA5fAviypmi+OonYiWpF0BN4Mrr5oK
3hnHFNQi9Vul60sqakykqqBHDJQxltnTNIH0yvDj4o+ez1pKuT3/usXH0Z0iA7WWjZTkiXQYkTm1
AeNXk8lkzBtajw6+8yg8ofHo8XBWTzAeCEZEFLCBjLnOIHJSsiiDMia/7JYq2khohfmMsdeyGbh/
WQLFq2j2ZZs/4ii7G3Rd3BAZlG66rL+aHOeZsKAXwEe8iMyiV37tDJs5aOn9WMvLmXq/PCDxFwF8
/5XCm4eJoo73ssnTiwTbyj6KZklyJyj9LMhfkM9bm6JZEA8iRDdipfl5bIzFweuUPpLv6e4NpS79
GnTaSIENIF+v2D9Q0oWTsyr6ccl0SvpdWxIW33U9ZgAHvyeN93Mv9C+TSFzHUxiuB594idbEIEYE
s970S+pCJMcBwo0GZDaFEzwX4zgG82uTtM2rSutk0wYgB6PMPtFDUh8aBMJry7frC2ShcHudvPQ3
cZWR3SjMa8I0XeiU3V0e4ZdqIhM1ZtOG+2lQ53LsrxS6+ZMQVjmNybPJtr1L6Q5HRxWXi7sDK1MM
R6EdXwlGhAygMQt6dnPEO39TSRXfcrz1TlNg5S7ml03gJY8ixJHequSsDyF32orbBzqRIaSDG6HI
rB1vdLjxwcMeAxGjVzOwm1Z0ubBeEG1AO7hOkvfCKVpIvl5JE6uLj73EwETytL8zo/mjChTl52js
o6IBakYWO2Qo4uFJk2s5SILW7y7R7ahtWHXTmRf1tz4Hr7UA5xQQs7ARQfZOwNQJgHh/45R6lzKz
3E9cThaUN23U1lt76AjyyLp1Izg1BSrfEZKAn48cPtb3RTEaQyavm8saAgojQYZSvkBPNnMOPqPx
j8bQcQAwlYhE4ZhCrCBrSJjuLylTclIXsWydpWdiJl2RTFQkR3X5Uhrxc9f5iPUcUghJjyC7y2cd
pHnYlphglRoDTssmqYQ1vo3K0fOmhiO/1YPOT/u6fCc84FqQ6LXO7OZSEjaLNWpWx7o3n7t0Ygvm
PXJ87rNv6RZiFUxmigTsOJNTnNKOD/FUoUay+6pYC/KUvWY+j9GjrygIiAQUdInUeO6P9OutagjA
YEb6UoX6pchT2P2ZCrcKaMQGGN6jwRRqlY8YiXiULwOb4Q+KohZNdnRrRCQEJHUWnVq5H5+Hjl8z
v+DKNRbvevIceki1TxsjTM4CQf8L7/11AGM5iAf2ZLfeoc1RvGzA5oWRs3QnBWqZRmwGP2CBT6MT
K2X99h3IPdnA0qqE8i6AXB9Dn1e5HcUJkXbF0SRbD80rqdjSgRtFuPTe6AGNGCSo7WA7nIqyu3Nw
0J6TyU46eB/fS6Cvq1xH/S6jX0uW08tQJcZB9QUGzg6LX+dYr+2scYYqGlw1yJn1UFNvVg4Ou9nh
21oFxIveJBDdz0n5Hjux8QPvluBmsRU09uF0Eyjj5f4LLZElUpRrFWaERbEAiCMlDRBOlkyhg+nD
L0zvqICJetwa2PwLpnvJdhHWsIeEkGw8xdtH8FzJBzV0nRJjxN89nAUsb1vi3tU2sZoDuzTQ0ZSY
pDBW0UrHqYBHHf8iqs2h6alfZEEyOe7m/WwMWHsR86yLSNy7RbMDrnVPDvUVPOoOb3PBu5D5rBjT
r1LRI7PNBCBgRU4M41PsuYL0ZUkiIRiBlUqi57TmI0Rs0mEcODIiTQUbSlQxDjWzvpUIkddKpRhp
eGqYFyXdegS34rokpGBVvOoIFNwUFKUrYxK7Lne48bR2aKuSMzsOY7DAbD+myVO7KVDLruK+Wygh
TsJkqnaNmhF6lTRcrQVMZ4v23e3H9tCE46UYc2hCHluvBIntiurxzzSqJjwhKOgA6gCjqZtZJSRY
qonJn9CPC9aMQFJ7IivcTEkZnDQNC72RIfy2/T5aJ1Wp96Rdt4eQJJKNb2eceGnEOX3xEYz2C3Vx
s9ZL9KRo3KV3xy1EysA4QxTpLfwqenxh8pG1MdqqOnD38MVwjkZMq8AEaEZdw93o2QTdzBaqp9pi
CdUfpnJZBoP2cirRNkIGPhsMGtJt68g7hBzmhoaDizG5fVcD8z+URUekBc99bL0lhrrvZusaasBd
kI93suWlymsKiaHyPhycaLFdvjeM5AAQdA9lK97CBjRpLNV4QAvsHSDUMCeHPqc81Cl0hQC+E/xz
3o5VTcUFqN+bQ4xSRXZrTsjRjTJ7JGa0ANsW1IdOMDJGr2ysqsi7jyP50TdY/WAHG2ezYXuAs1R4
CvWWOEkUEmgvvCXRPhYsn4H5gwznC5mh+UnroksyJ+wuLw9Gw1gmGfMTh9d1kxjDpXCyj++n5l+M
kP+4Yv4amhMr6EVlipDP0jGxeal/WTUu4MGhX/fNsE9NpmJRZOT/m37nj+Lo74+bHceGRxEdIofG
cRkwWoCE9NxWsliNqffQyGo7dvbv7y/ui0n8n8Scvz7NGlFJpK0bHUCRP6cmipWyYKnIenEGIS7Z
DnW3+/6T/vyV/xiMm59EJDxIES0kMgm8nFmCDKtHN59o5thwQVBKQ5jLG8mxwuOIb9r3CvjOVs/J
ibSjV9YPc43txELJxdSitPv/8fo/CTPQRi1vnF+wMA13fi0/RmaTmz8crVSRt07s+/b76/9jA/vX
9X8SXyinqN1ekOxqhEwTaWK8o50CLS+jtxz6qHKwnQPrPhIokbCJdv066GvgghpGNPmo/t4LmNHg
NSa0xrdoVIJ9C2J6ej5BGitX5S+oKm8E0zHIYmgifUbjGB0IcrQdj/+JRp4K7PvAEy+TBfNIgpgM
tH50oOpM3RSfD2YDEArIKW4Zin5OMHUVvIRde7Q7CBQJ/jm6+8iyadREiLTDZt/S0SNW0w92WRMX
G9JatuQZYaaxOZgXdt5vBsjymI6SH15GU36h1/4jyPrriR2CIHAi11aHoFvwAL0n9k0QlyzoQApT
Hd7UdgpfmsUNvMbjlBE0nLG76QrDtuzcfOsFrbc1OfScDEUznnjkTpu4EdbkVDgbg5y3jZ0zY3Mi
kpvAmRjUA+kRWojB+s/syLcUjP66xOlEJbGzseqvOh9VqV2NaktPgWdYt/kJhxX+qZirVbhM3eSE
GJoBuZB1ciQR785YIO8WLfF7WU90pYGEwmGKaa2mNiN82ebTBj4ljY6o0wdNsDqhb/lTLOjGCbie
DdZqYLv5gdQEzvum5B2u46eoi6F1ZdHWUUQe1hHI9VVeVvI2B5EOFD5hKtVWtyLW9VELZvYEB+O6
YFIuadogToR+s5lFQ2IAGehIK5sNLOi7uRkVJw3CLjghgciBA7pzaFuufW2LVaxGm83AffVjuB5a
d2QTz4xjBlG9TmV7PYQgH8wyPq0lhzwCFYAlJLO9M0ebVa1GDLSrMzdE4G7vLCAbmHuHhefv7mKD
DjgZGgb082LBdwm89Sp4m2tNaG89p1sZ+mfSsR/ScoYmbneUlmWyF65ZPE8BnrsGJxesAB7KyE3s
TZPg1f/+jTa/ehQ/iYsS6Cd90gzGfkSSzDGxZC7N2D/O+7s2xkjGbDoFGOdv5SS8bR5Er99/8Bfi
7j/f569XoLKbKUtSG6OpG4ybpGdc58QILMPGOYkzBl+9EYnTwQxIQG9wdn//qV9JHhff7d/qsWFU
5dgN+HicgNrYS9Mnf3nGUiQghCgQykwwVEO0CKHyAG0PcZfkFy1Ilm1k8fv98CWW1fIfq6hYdum/
rh2vBsluEU+85+bgWrriNQqmV3YwRoQlL77ZIgSh/WDtSEMDDDQiD8hR6INyja1T22aW+/03+SOz
/Nc3+aQABe1OzqA7JLDu/I0bMU1JFzV41cE70rq4HvDRKeIGN24aWZdgPNO9xNwFDmJ8NMDK7/Iw
uvSKlMBQt5lOm8iIGY3m/QWpIb/RrZlrWK3hxhQuRNdpTHdBOT5POApWiSHdHyqoL/Z/4f73drI1
0Eeu4vIwBKrCbhHtSaF9YQbUkOrM1Gx2g5vv79cXZZT4tP0X2ZS3oerUgd7CZQ0nfel4vQEzIqVU
0S1gGkc2KH3K7z/uTw34r5/n085ehVEUN5BxDz7zGpTEL2VD9W4kQHaS9tqfNJ34QpCtOcLqG6P6
nC7aTAxRdejq5ndTRtnaH/wjdoUHwsqY1JO1cKh8N/rhfny1eohP9YDRSIli2AlQqcTyuJA/A+jt
YJ9ue8Q02Fl8e5tlxh3G82kd+IxMf7gzy/L0rzsj//ubuyTOAGSfy4NUpMIUqSiAPBqbxtAcoXQh
GDMlv6EMVkdw4KBJaufJbtPn7z/d/eo5+LRogoD1Syik6YHY1nmNHB1tZFg9BxkeCfzB12HQpqAc
CGOS0vXpUCHcBvxewVVps21dWNU2qfU9wBRNULgbY5Ma6+OkQhINDPjdwo6Zi8xdvdNOC8U57dhs
VIgZ2pgfpxlOkVRUuCItT0z6WRzXcbmmWRQRVFjoGzlND3RuSLQPnxRAVwIsCAeldZIwgRJq1zby
tHSHvT/2R7voSRH01HAyLDRLpcmoMrmdwGiMJyYg9i6r5YMKnIvSYBPKOZZvpGA+EcT2kgVBmG0o
ns0WumPapee5ab1F5XjOvBlUEkebrRIQtUKhyCvA9xLqMjrHMvjw/S/xxS4iPglV0Qyh6Y694mCN
5UbV1WnRiWZfmMap6FBOp8DTw7E7Z271gyvs3x9oBZ/2D1j+1QCjjdMaR1DSgxBDBURGQdl7BCm6
0UP6mEcyXJPbZBy+v0a5PNP//1knNO6/z3qX+O4YV/AJ7dk6oi4lArnh+FkrYLhNxcGfeiraUlOT
khaQGNvYstqMQzZgjKLNxi2vtr3uLyYEiPtSohYWliWxmDv3BFZ4BxwtaI3iZVgyVG/ff+kvNlqC
8f77pTE79kNHm/wwZ+qxUpVD+sTwVjsToVbYEa36zyT5VzlX6V7HNhSqKWC+hAzrp8pmWZT/dds+
bQsIclVd6yY92KlL9YR/b2N3HkSwFPl6Q0oYEpnoFErluZuFYg9C+pm4E5KqovxlaoK31CHbLpH6
+vs78u81wwo+7R0BqejsjpxSPbyOzJrLAT3IwIvSPHU5Hp+phTubD8XZ9x+3XOW/rv7T1kFSvJlV
xE/uK9TGBy+leOtSlLOubZ1auvjh/fvqoj6t/8h/wMQXVXrA94AhuLL8rejBNBTh9GxROdOatN/s
ePihaPzjAv7XVX1a9vOo74q2Qpg+C/veB7MC+jnfOQ7iFhtWBMFLR3B255ndH5vFpDKgjGFZoNLr
yb0fC/qBRV88xXVzm1UA38sJ/XMxO8Z+GU4wbLaY1A7VplhGFMvBk1Yc43VXV0jfnNratMBRD4WB
Aj1b0JfKa+8QBqTMadDhNuJxnotb06JXWiYSsSZjR9TWze/vf9Mvtlsr+LTvhLkep3zi3GjJrGHA
kJ62hjiRYwgAPIZK2bUgK2zjV1MNN0kkf+jmWP+uVwml/O+7rHHjqlhY2LH6ept06SliTrpthuvs
lD2i/BSi4yevb6wsDPaoFUij0tCp62h8qKFy4BC1o51FBCoPuHsb5D5GthpjapviczEyl7GP9dxM
DV4Di1wHbSprXXaotooRM7GbjJtqilLSmaqXvB6Z+9FLuRw9+dtjqPFDFfnFcuF/WtkXtIDBrore
rUJ7lEaT2um5hZxFMtn/9vMt9J6/6/7Jip0xxMR2MDRZLMQYEzmPXn0wbhjg3AewTGxLX819dhdn
kfjhur5aif1PK3FV4Huo6iDFPmL85tx5M0f2/WigLy7LIl6XI+Q6YJ3nqCxOB5cDvzcWBI/o0Pph
z/xikfA/LcRR45M4w8mREPlcY8wxih3i6Md4FP2OJWrb8YpsXQQ1/+PK/8fW8tf5yhipkDJCyA5l
7OKlwLhhWxhCElJ9szE9ozMdbmCJBUyMjXAryY0iDiC+0J2TndSIk9delQZrV7rTD4vxV3fg02Ic
WVYZ2sqG3i/ny0gGl3YVIOsxnMNQ2x/U0HRRZj8+/PCcLX/tP1ZJ/9OqPMg6sAOBnRH5/MCoqq7u
TPoqB23GMBO7D6SEzjpVUL7tTgRH/n9xSkCdS7hGNzMDAMk/VYbcf/91vrr4T2v2PE9lBrA+PgDZ
ZEAwOmQcQe98M2Zj1zoK9xitHWJoWcS+/8AvuCWW/2mZbNtwRKei1KFKxP3oxCQL+FO5dhr7rFpS
Nyvye1jd5SsCR4MYCHSeACwiNOSrUNNrUsK6//6ryK9WlU9L58y7l2ahh2mOxn6V+xiZkPsBRC/u
5g5R5NRQprmqIUVwHOfLzB1RHFqo0DPipgJVbA36zQfX0nIN4DzZKFJwdi1R04COfINsq55YL8hI
WA2a6MBC/OD3vX8SZf0PhZx0/t0hshaK2d+rVjXKPhyR/R+g9WTbgfQRBCG9tY1UA0Fe6fcisCbG
lfa0g1L77ju9uglyPBW9zE8JZCEIZU7No1U1T1B5z3PMKhIfHnszHGNStky2UkarcwMCshA9EwmB
nAXbEePBnOC+LjZxsJijd2yM5kPa/Ps6BpMOEfEMLtex0L3A/sLUKE3K6smsrScGKKh4RoIvfU5T
cV2jE7SurArTtsdkczQ6axO381UiIEaVTU/Ps+mJUMJzTJBneoN3hUvzQSBr8rzID+q2SBvQYLj9
vA8wi9qOzA6O21wSM8qkjalwGfXuuSxStaPqHddG10/ryCpKjoHxWdvC/Stmr79Pg9TeeZV/Q793
JnzG3Ee6PXcTD8VdQENsiahfk9h8acqM87SvdkVpEGjQ3KFW4LARNueTBlgsDX0pIYhuO/J616bS
l55EgJR4mPP9IQDCuRiSBq++ErU7riceI9j9ybA3Au6KY6Buq+iHV8WstibM7WoMboFqOw9gtd49
YgoKQZrnNJrlyvbDAcJ1+Y6OdCbvBsFE6SOiKWmQbRMVIqjSzWNb6Gk3aH7ceLJbtk6SMzJOrygK
aOo7DeDGCusrDb3rqiFwYKxvjdT5IM0eU8SA/rAroGzkbAxrz8BoMIXqTmYFxg8nuE9A0q7zFBlb
a8rXufcvqhFJpqObgas1/X1f4BOPoxaiAVaNkmE2KQDwYEVUvUwduuzJ6S4E8wNmvdVj11vTBu3A
vop5ENoQAYHZoEBFczctKOMTKQmYRDeIJ7AnQHa61Go4syXzgEV/VAJ93YbSuDXDkLw+0I/rMkWi
6CxPtWj9yzaCFg3kMThrh/zUsZZUOxA2beDl4JTViztXL4SrDpseRRm/gXPt+HGwRs3/0gudbLqI
nK0MIT/vWbEma+wJtDJSrSnapHb27vkBwqPavLMJ8UYwaN20hZKnTjgXrOo18pZ+GX/V/DJx4vTn
bZbclyEDGT2M9lpxHkunfNikjKrXuYtWNE7dautoA9uByG8SXd5kkoCY0Av2YCiYkBCbtW1ife7G
ndzpyjtBOT/sm1aTYJnxxxIKbxKJTHcrYKQhZvB56xDv1h0yCqpqf9uTPrDDXV0QfskLPC6yBUMg
xTSqydq65nCaF+UJRi48n679Margycd1dDKhclyHPSKb0en8S3Q5t9+vzF/V0t6yXf1VJNRWpnr0
NpzHBAfPQcIKJyvumBrlSV9NIaMU57a1hLluC/domChzvv/gf3crLe9zOeamY5N7HGEUbzobVUoY
QqbXmVmdCKp76ujU333/UV80K7xPhRfEaj3LykK1jw8PUuibg0qmx5/LmgqKXaT9GcyJC5X7P2x3
X2z1fxB/f91TN65hAPVJCswaZ6qlPtCLkgeDHGLtFjo6jjTqdj7N9p9q269u5qfCSqM6Dk2fJK2m
Nj/iUhabzkKCKLMSZIcJ9WiMkX4lMY99pc+x6Z2VtvOc+N0luUvJgcEeSYppl5yOmqxQshl+OKgu
d/gfFZj3qQJriUQq/BiQFunhxknluggTS7zKLFO9LuYfLv+rq/9UWWn0oB4ZK+lBjRUmIWZTukHB
RDvnLHTgGyZyfP/+STKX0ulfF/SppJoQWdBDhTg3S78Hd0BQb8FuKvwZ/ndWpzgkUAjOg3cvXPE6
hnWHvQulzfcf/9WD/KmKUlVdIMwnOJp+FTZrouFX+GmuSXbJ0da6YtP7GTnqCNvLJQr9+w/96uDk
fip8xsArnEH6IEPhhl/IGaBkji4SgVoDdE/l1Q5XRXW00IdOifFoETmyq1uGIqMZ3n3/Hb6qH/90
oP96o5BZWRxLFivRQEbdiNUI9zjRuknPbDpwKeOd5s2KrfZmLOVZKAFjTnrsV21YY4pMsodJJkS8
V6QnIOuJdkjyNTOBPlpZRK+SX1V9VJ0NKAghqSEQD46dvKOz/sMq+8UP535a7PwI+ubkgi5AN3Wl
hqjZOu4dwrfsQdo28fRoyA0tPn64Wcvb9Y+H9A/J66+bZeL2UWx00aFQNLDxbDFn6kL3OLYmVKVl
SOKSxLBuYXbTwSAOOY37lRe5ahNrHNnsfZVLLIxux5VphK9OZD23sw+GdhmAV/mzV2M2wMF9qK2f
xqB/+JT/+s7LweGv7zyRw1VkpY4PXRs0e/Qa71BviVNrrTe3d05xsZxQWcqV02lcdThK0Xr5aw91
ZJo4L6lLzz5pR8bOqibKGvQ4CSftPpfJW2zjOI7UHTbjgZmu+2jl6PYpdhHx8kRRIco78kx/ZU2k
9oRqEQgxd9f5DFS/j4NHHbQuBS8T/zE5duDbyB70cekvn2gUSywqMGIkkPF4ivGt/9Vnmb03Tdd8
n0qqNZooP7wDX2wq7qc1flTQTu2UHj/8HHwtS5EV10RgpEN/hgVkbbCAb3PX+eHA84XGx3KXp+uv
X4QsGNemb5geCtom177dclIl6s2wo/QEW+N97AqoL9Z47ZB4tUoJXNvUokYGK2g65iRJB7r61efx
nWXgf/n+0f6qWnE/LfVu3FrmHDbJH+K76tBrpH10l0zypZzneBVnxouHlc/rUCUaSL1++Nwvdhj3
07Kvko6DTM7AMyY3jndAzGvC/p79CesBD6S4dUb90xj3y2v8tMrHhlvPBA/kh1Lge3etakcU9FEl
KWh1QhXvehPNbsZ7UTd44gqx/9/urfNpnefQXBWTO4V7cxG7Emi7r4bkxZutewtFxyZoCRvCxnqO
UeRCG9kP3UAmfl80B5xPJWgOOAJCQpwcajyk6HTCbONNprmKebS3ViJ/FSm+Kd+05r21qJ2Csbsq
5u4ebeW0MuIxPCktQRZuqO5Ny4JvMMsSgF8ybYqkw3vhMBbyeGxWpkBwpgePTEWEzQwCFGgNd/mj
k0lzpG+dNVFjzY4DIIlRvmJOOKgnN6zfBhy2GeNTr9mYuj0xCc3GIMDBYVDWsbdAlQRGS7wHHnKy
sGIs5Mu4TzVWv6qAM593afKMYRoBQRVutTTFyl4SeWUSPc3ZYmtlV92hg9FEuWcXrMwhEsgldBH7
1mosvbdWDgjSiYRbgWKc1gatY1TXp24+TgtXBYizWrDQPgd+y3NeeFYh7eUs/fhUaPCPs3mp9Xwa
yZS8nQD33ITPJO0rfxeY1TmUtRgjjdNtKgzXeWu9WFH61iD+2aggHZkV9ef2YFrnRZlxSCBeZGOk
9UOprHyD2+ESZ+RA0SWwW6ukXKcEFva2fut9g+R5L7YBDnU3UZmYh6lCUsIEHF5QAZWlWPB9Thxv
GVHtfdtoCbwt/G3VtdWqokmo6h6zt50TsOSad2lR3esYPycNcfZ9cxZXgdURc1zjs5mz6a3pwP+o
gNIXs3O4yczx1kw08w+JBIPw5PxRBWA1ddiuM1U8xxic943qbj23frBsA2RHVhCIOsp9agWPPomV
q6FOjxFd2VXUTeRh4opYz9J+Yd+E19LP+dFyHBR8LBAwBWZcWQaov4gQUC3dDO9vtWi2khb3P0L4
Icmvwqp+TCBUUs9gvgkTZ521zW9jsC5RiarNWEyv4QxQBvXiGaIRylfHu3Ucca4n/BVj7eHfoF8N
Keh33ATVSgRDep0W6tWwxSX8UVTrgohwwqdegfWcaGJRf5mEWPNcUrS5qsyOMnbJWJzLB+onJDVl
JzeuFU1b3MuvuUEUfGtmNZYt/JqY2u/B616EcUsmL1l7OhrgV9tuTas2+xUhasMl8dSXESdcssm2
jVdiBg26HothVu9Jt482NoYRgmWDiyqnUrWYxO7MqX3r3e5dNIgQq75/zCdcd4UxD8fOxBmFGSvc
djMAjTQtrwH7kOZdBh+DS8Jp5gsSGNOAkDgFPiWGDG761nNIthD+hunUapsZQ2YrFtKqi8U4i8+K
Budb11+QEQRxXGD9sAbLuJsVMllUqdk2NJZYdhqwtU92RIeWbbbdUwz0IKx4HqbUve/sAdfgQng2
REDjsXoJLZR9Tgfcw4VIKkkEBpgjARXKCkS5bd6SdTtcqAR7HxvXbm44HNi9x80YpjuiQNWpHvzq
nAycZj0P5SFLW49CAwZi19O1SLsrErbo01RsqaQgb2Hr0iYqg3qHkcJcG7H/Bo7ZvWN6WqOWgBRH
VhPmJ4BuxeLIsa3sLdZ5hf8wPOpuMLfkiM6roSNINhnT7JgJaBE5dEestjZGgvBu7LrfzmjKlZnk
6P9H/YDfPeQ/BQWvJbxW4bRnUWLYJx1EmdvOLSiq+EFt6DsXJbmb/FUBvHGL/BWV3wMIxkNTlsFG
6eDcm427jiqd7IDhHBcKSLSodbepRp7U6+4ej8SLlIsaG8nrGvsUOUBByifYumRIhFQ1LvHfmQKx
rWst6GHaFQL07irsLKJBuls/oiMT5zgcwilPt1q1eK5pOe5n077C+UF2Qx689049rz3s/PhugB9M
JLa51nQaRQw+nRyXTof6ceP3AvkKo4F1LwFCejbBJI4smm0U69ckM/YlyLNVaAXPnbILjC/4CvhC
2DO1MBknWAKdRz1vlCCpuSjN7izI7XOr73cW0Ux709aPnSCdMvOjMzfSd7lIcMYmHgAjz3hkXPxh
tjEdJGD5asovWB2Zqdq/rQGqczynV2Vr9ztKtHOlWCWHlAiH1tQYi0RQ4jh0XibAfCD+ob47aM5s
OH0bbfu/s9REVcujWP8fY2e23DiSZdtfact3VGN0AG2d9UCCk0hJpGbpBaZQSJhnwAHH19+F6Lpd
WXErMu+LLDMiJFIg4H78nL3X1qpykxsNgg2uEFGM+z7BWQUbA4dRTi8Wk/xnahXRZsyIA4pM78Hs
0oe2INW5cDDDj/27KYkA1VqCeFVt5+sw0kp4UTTk4OTZQZTigqKmLtZW5r1Pnk/3LYbWgZJYbZi/
YBcuJXsMjpjEVN5aEXizHiIvvB0lliXEdBh8NICM8w/pThtxnrGx8CkEd6s5lufWgtdQ66LZF1p8
1hYbNOjXJy2yvulZ+D3Pp2tNufXG9LEAcUVTQszQiPFObZzKa+A27zRqGP853YmmQcltiHx9UDBm
zWn6SkI4M7GNYkO29Stn/h/PRR7k7gBSrJYnlUl/k6X09D0tPvgqfJ2jBrWsi/aangfucLN31ym2
Ndy3yQuB2dUxVe6zYdr0CTrpHZWsvmmqJGjJQktr+tQNc1h9dRGBN1rfcoXAMHiyt1aVOTnMawp/
zXDOux0bcWzZFZ1uhLXCvU2io6lzo/nPhgs8gR7x50TvMO3aj7bwyezLoiepwm7r+MbJCv3nqsfB
U/TlviGSaUMlhWtxeEGz0cIssb2HAsHKhky6mlWNrDqtjBEYladi6GnO46cNdCEfGS4eogYfnb18
1H6GciS3V0mCYbpXhbkdliJo8Ybucxan3WSB+HRZyI7YZb9UI68ad9oR+VygIhiuyNdg+6g0xCDY
b3jIcmwu8Dx01T12s4X9egIxr8GWWN4qWZVYsA2eY5D3d2nt3JJ9/MmCf2oF3K3WhdKj+zX3FbAD
zGPWrT9A9mhNbKtOeMyrmFxGAXAkjTHmW3T5ZcFWJZzicZDRXSjiO5lhOCJJtts5rf5dYETlCoNc
pVg+MqVh89ILZ+NX8qD146aMvFerN87cKRsFWJSFpMm3ZdG++4X1CQSDbXhIycQwr7Taf01ZsoK2
RZIz8qckid0kvUFCOzD99WwP3+MxnWg7G3tphxJnFybnHtwDYMXklqBkGCC9d02u0Q5cqXnAjMCi
aTbjhoEOp9PCOGGVP5ctfqNZ8NSVNoWIGBIzsDqju45StE4WzIRA6wEvyBxH4I8nOVFQZ6awNnZW
R6PpB4M55ZdJLBJu52V99BjgwPmT0cHGHh8wXCmCWJRiD+kFBoVYMEsN4B+YbXqAeMi6Jai1OZUS
OIX0wWhhyf6I8vJdy2YjqCvms3HHrq1bqeLWckkFKykU5xDrmVeG7doqxE7NSJQTF1W+azG6N4Hu
ulq+ZNc76F0L+ZQyzKXbZ+3qxbKXeWUAUaMPOmdKrh03L6+Bw0GMbPwT0A9otm6z9wuju+NQ113L
YWwfvETRqa1KU20KhzQc3bTG49AhY5yIsQR8LstdRygdd2ZvnX28VPc478mB9fyvNkwXXkR6bYs+
3uJCXncJBhTPaxNOGS7duZyoLDRq3APLpfZtt11NU6NjLm6Ng2oMjKtTgSF5IgeIwcl4PcQ5p3zh
YK9sE1hiYYykcG4/WyoZ10J3a3hlumLMUQaVdN57egDbkZMwxSfEnUrvF5qH5q/nxH2OdO9o5lzB
KKYxhv8EfTPtlWDUGVOlqnwwaj08yQxqkQnyR8DETrww3IgqzLYUKExrkyEKoJANpEbWF6ZEgOG6
8CN3puhscx5e4ecBLwE9ZVuyUa1dM3w0yh5OUDffewhitcTdRxg0gP0Wjz0GgtU8VcbOHT0gkC4n
7AAdHt1x0Be+w8hTLsTtsNCv6xIRsxcZpzZXT2bc0xhK8LQk+vgRJyJcY+m6K1o+7gmonG94D+B/
int79LGvdNMJeyczHWPwDpNpoWiAXQBIsWpOY4g4qgIYQlyCR9xvGWJ17qz5nJkG+s7c9LYaGfB3
9jC+jdJWiFGpOmO2IUITJfMbkd6jEtFZsXrWhZBhXMHtN9nCD+re/N6RNr6dYFZAxp9IBGX7C7Xk
eZw8tfDw2w3Eh3ucmy/ODBRN5d7zjMVhJyfuatyjhM2mM8YxTXtM6+mmnt1uS+3zrZwZrMWh/2CS
sniqBNnHRlu4W9z509bqeMbI2n5kGtY/ETtYU0nWKaPEmB5Fx41aeK7GOaOELZKONTrh5qtLOfs1
GVX23EIxL7lYFFA1e77RI49scFvU4QBExRnvc64Xu7t/x+FU7coWOQH8/XfyEsPAHUiIsr2a8tLo
h43Vm6hy6QofYm04a1PxPC9ny7z97nMXWzJeNCbRh4ga6qm42Yixo9vWdDhSOWzYF2lYWDWbpfZI
jEdsxMfRNNqN0XEOhrLx7mluCTa+gGLiL9EyCdteZ03ctFob7bvIcjc86TwJIqquU+5sN7KTk7Gk
BSRG9aW3RRy0fcTvCgkFLOA47di8IhKwESkz88YwHcvUC0zmqSxtzUjfMD5y/1xJtpVN7/VL5AY6
Lz8zmsC1BoPVfLlgpjKvyH/vL24EXcxBicshNcl3nVZwacwZKgYjPO6cmh4AO16m4b50KiXQBDA5
LDgWPZturW9xZVjIuQ3ngLzgFo8m8CeVkQkGAUnn4k3JDmUZ7MuQ/PTJ0Y5VY4mbeGrag+iys48Q
j9qYKMEhraDsY1J6woc/bket6Tb6HL1NiXarQmFsdHDcHEUx2uc6diZvMY35wn/K1PweO7BsLPOZ
9fiCnDI6+F6IdYmzpumHO4pztlPtsVX+g4MAELTJa8Kp4hq2/Tpp5d6r+70wKfa6Pl7XCfkgcwLR
oPbHCyw+ixeM6p1hFsjVlV6tqxj+nMU8tgQRZ9cxjqa8ODvAjYCLLMK+PWXl2mqaZ0FTdF33BH04
fGCDM14XyshPw+xeT5lvrFXS7uuwvKqbT11zIWdOfvKN+fIcOHGF6mLK5zMTgmtvGLR9XvI8LZQv
vdSvFPmZ+PnCdAfcaNzPBWUTkMVql9XTB1Lva4uS01lGOwMuZcx+CQcLACX6pPtXkZYmW41jTlrr
+TZTtBJy9u/WdGfMpuCRWiOsgiGrhzWb9FMHxof3kpqbJLOfzcblG6mzEDfMl7FG0MENcynaJYO0
xpzMSvto0wxHXNiSMk6Z1Fi2gu+hslcz008F1KqDbmHATLpK25RuFm/tvmuuZSIUMV0TYrABUD2h
jKM13cSdra7x+kZnvaQKxZnSX6Kw99chjMrzAHfqOgODui0t76Wgl7VelDCc5ubukeAMrj9JORP4
peZopsuSaKHtNQUGrzxP9S0tCuOQWeqZ1NeHSRrvhejHndHAk+sgEYTEfpLwZx5ma+oDTmTzc4Ke
ZpvF8aWfkrvKYx9jPKG2Rqg/jRA/aIWIq7AgG9fS5+LkV2Ss2w5FRzTP70LL2VwJDEFSYop1kwJq
5lliyJy1UCQwG/KkzAguzWwm27iqTyrvnG2vz+l2quY0Xfsp8Iw6AgE4xMSed437xCAhC6xoui9G
SWXsCYpmK7eaALc/x5wlcxawTFpfC2GfO90cr13X8V4M+0dqggqdh6yrYCwORM+K5Sa3hwp9Cc2f
yT/h31A7PKPjc6Rm4mJjqqnKn721wJLHY0YixrKOBBZWyO3YSypKHV5HOdZAmhNJUe70BUx+DFQ5
mgq8uGOyjaT09+bQaYwja7ZsVuA97baRsjzOrzQaDBBLoFw0JgIJUv8QpVsGaZkW5xWspuEetlS5
yzKIxnAImCwA2ci9ur3TUjruOlqHgF+mPfj02hfsIXQ7dyRpRaOFkdjtQxmF7satmvjDKvpXYQGd
0UzOVsNccFdzWXY1OESYWM2tZhv6Zs51Pqcivm/ZTYJ6tr7rHkbN2KYdXBWNe3SK8OBTJK7mSqKa
LDiNp42aNm5DusgU0ncsNbllQRIoKZE5e0UfByIHngOQ6WmY531saHSJRAnJjcDULvY38EPUCo7k
l6/VNYRUfnoTG0+uoKLqpXz1LI4mSeLwxqpvEycAqBJqCPoII28rGgi5IAeTZmzvWbsBP87A6cJ4
IVwPGW7edpZbiuzylgzjszKjp9ozCC/xk2ZrUJHzhNcWVXkKSLtIk91oJOnN6LPb1xpJE01INRWP
VOs2qpkhwWCBrzXjU2CzQjjxhnwEB1RCyI09+QSq6goxtIuAL1MBbqRzbVt7uxJgWr1WbihbciC+
BDcbi/y/BHuqaI5u7Cm1ArMd9jEm0jWw3n7N3cGj67Y+dBhzGT9EBScMXJ3Qc7850/xgqfCzZfcg
D4HuR5x3ZwbE6CmakbuP2Sr3eEZGl6CD25gp/SLAa2tjmOkHOf7JraW20rvsGIINJxSAvvPMmlWj
+n8QDD7gubrgMevC2iAeeLcrLdoOtv0//6oiNpf0YhSyAoQc3+jfunSv8QlyyGHFMvx4ETTm1Pgz
a4AdGc7FzvFETblJvzIDCTjP4BJFc917stmlPZIXN3IehIRUMWk156joJo/Ty+SXsHRibi4NtVNl
YnML9fcuLO5rvf8yGg6XRWbX69QHnbAcFb2CUzqNsMXAYNZbLy+GXeNBIbEg4EIOIc53etUq8Tmo
0lvLpEgw9NLWNuf+pqqmY2dkWoAdl1dkurmqe+eLngGcEslAPyb9KxHlhTvrPRRi1xZSrKslOnAe
BnRO5FL2bnyRjN4DmnzQKl37xklVHExT96YJuhaWomczVt5LXoxErvftS1wuPU5uJZWae9tz34ck
/XJDEuZnkr0CTmOCsWZ5HXn9R5jAjuIuLDcJGTOPqc9EucyTM5hP9onQ39KA4YbBA7xhXAqH1Ute
uSnynebG8nbM2msoWQXUEvvMIXuRoaknHoV9meMvgAQNcKdun+C3PHYtruDUV/Z6Locm6LvuJo5G
0iArik7CvndTpRU7vXfzrTZFw8apnUM9m29q0l8VSEfM7nV/jDmATYUNcmcMv489x0mHdGLLGr2l
yJ7XWD1fDVtrkcEl6OHi2zgk+Ke1xK0n6Tt7cbqbHSIp+vYrmcWTpfUn3wrRws0x0HXU1CvaxABT
6na6JsrsIWuNt9C2ffIgoOKvG2Ffha135bXc9aGDLdLIZ3mskMGtZslqpDMt2tYm7ARjtLWTjyIc
nj/gGiepnkAzcdarIrq1pTUcZ906R22kbnwuEdTxeWWAMy4ET47M+YeWnrebaBjiIBvYnko28APS
9WarloVZn/HTx+5sb0ZZvxORVQZsYymnrTA+xMv9rwNYKzgDrEYYT4PvnFVlnCgM3ntTPJi1e21y
ceha2xFwT1Ltf+TilKyJzVD6PI2spBUNH9oonHIaWjWcyCZKi+FZA328Vjz0pee91QldKmwyr4mS
6Te3SZcEbnY3kqZehblc1hxdo+4aEzdUaq1A9z1BF1Ibx2ZoN4/mpRuxR2UqloSj43IHCWDfGAoN
ZLSoRr144KwXfeudsbtK0gUx1U2M8mKSuSKLyQF5pxugQx/d5NMbATbLNNVzbsOaYYohlu5Z0XyJ
orYDbWjjG/gcb6nDM8DCTNOS3fya365b+R2bLhLSFAywM29nZ7Ft5xSTlV8+CBMRJNj/JeqSAwXp
1EeOjfkmtoTJoIziXdXKC5jGXEeWCVh/6qg2KsV2EKWn0oJEk7v1xRjTqyblYc6SgbOBLqLdXIs7
2/ffIhk1N11bMCetql3dM5wbC//cVuawGaDEsSUJrlA7ipkOhomHEvngyo7DN3Zt/MrIOGZIoro3
vbiafKFOA/tq3fkmXGOXYvNQJ366JvUnYs5A4Sh1F1cAmcR0n9r0Pm5ITp5HK4LgWpjHNvTzHW3l
9Fz6nfXWYt4/FArWzphl/Yq+/D7Mh2M42slBooJdT27PculDYygg00DvyoLelRqcNeCCjHLtjHmV
ne+YelpIhlO6vzo2J1QfyXege4DEdCA4ScHyw+KcPLU9kL6oEMm2yx1agh0KkGyIzX0EQfsqjBx1
UBX8ewqg66aHXWcyWgU0QcPQiez+QMAQLXUA7SEF4hokkwxqIUN0JTA3yTnIGf+hd86sNt1GXkQ3
V9BNgSvaXukxh7hwXKhhFpxLzZ7zQ2WBTJprNUMhLMQKYj1rycRWyuhw3NIFn7Dzhxd3Rtdqummy
RwDZHetM15YTKg5/6l+6asJ5+fFf4aQlt6aawm2tuXbgN6CqemfomRdx9Eto7Q16ZUAxgueXK/MI
VRGjloloOdWAG9Wc5mFS3Ol1WNDhieubOCXfCOxHGUhW340TknjvLnJidAUPUdLr7EAg9ljDqg1T
W8YCRWyeZ0GCAxV9UOT5rjLs7pjF7R33J7/12D3mSAW2SwwZx+J8B3HIPukEsvFE9rfl5Lw4qrsA
Dd0i7nG3kf3qVafc9p5oNKGQzZB6d37YMuCYy/1kVe2Zk762DeusIM+CmhuTyiVs9Z0gCFuJJjv3
KJpZNo2CDcm+FRLmJXQzuaH0Sm9EIsRNBX6bcW3tQv+ArschRTtmDDG3TktQimZDUM1sjLIQrtS2
cibWHpIByma+mVIOJ56b0DELeeqH1ISnRdLvWmO2t4WKFG+JG5yoQPXwOMhEu4ixLnfWxJndSDJ+
SR36qTlF9r5Eo74aLDB3vi6BdGJEZRMmx81upmOjMZgJDQPinNpwXdptKMvrMapO7dB6GyhTOdOz
+qGJhpcf35kWHRrhJn20REpFatQXh5F8mOHpbgmR2CBncwOTZOiXWWPSAaW1ZOCq04IkdiOa2IZw
/2eBD+fdqGjwpKLapctbGs3J2wCRp/GD5CkofVcE4A2mVREabFa+Dc5E465eXo48FZ2onfzKzOko
9xDs1wB/OMdo04KEv0b2WIAYG188xQAK3Pabgxjzqu0W+sjyYqAIgM6G1GKwAtQ6ieQnJTXoB7a1
Q2H1193k3htxwenH8247UyfyUaWHMm++uVnx0Erno9Tpl9IUgSgNGIxGVU2LhkiRTdIYS3pL/NyT
GBi5aNfSpntehAsl+TE8LqwlJFhUgZYQS1yg7RhH89Br/Wvtd+R1GrQLTLGA36TXb8dCXVtqZujn
I6FVkftNWClhDR5j7pyzz1b01BqQXunKGzSYBAYLgH6pudJnjAiydV5iH34lfYFV4VeBQdyPbKyS
x6qlbzkbb7GdvGGlhCSm0nU4mu2dVeV4CGbD3RO/cLZ7OF0mbo+0A7tbztazH9pA3GMwZBnDP+SW
X2GZfaqJxrzd5x8A21vSM8srUYx3tN0p0E39lafOATQU3qWJwyBCY95vWpFJ10krgjLyuQOiqlnb
hb6meSo3vewfpaQB20pQ7rW601wYoZbZX8raqPYkzRqH0GgvUKZBug8ehn5tvtbGiCFAZD6MBcGN
Ulm0UVlqUnp04HnqgjVyqlexjujGZtrBhQuP01Jez1Vyo3UtGLMFq4uOd6tMuGI8Fu91m8RrXzTW
nohNCHCoLERrfW/5bDfj1N4w8Yk2UyYULVoA3Y5ziFST7TAXumS4zRNJPyF+ImoTYiuVW2wWJ1Qj
yvPgAsPUHAyWPhEwlzkfSHMKsy+qfFpRHs2QSD2mtiImhlFVvQw+jCYG+uLMJNiYTzNw5Ngj6BVQ
LmZX5PHabKwsN73QWXMZeqXFZpyRORcNSRWGE7X3wHdJuQmLYyja8qCbLQcnC9nPOMMxp204HJXN
0T4pERDgb8JcWlBdTu511VZvMST5nd5Yc5DOPfof5Tcr36cwt0kvsBXN0d7hB04TPJ6m7BUIP/iE
OctqQHYoinN6sIzF7ouQzd5idsbxtp425PV+gtAbabBjVNE8Ed75iXq0xwh1YZ692kQxMQlxCVVz
pm86+NhVvXwQrW9rgRjhaxDUt6bF3gSVWxrnvOYewhV7jW2GncN1jMDhUJcNIwPn+WXM6mLXOeaD
WCRaVRo+Isl19pTJxGj65vfedp9F1kDv9p1A+oBnNbujEiHWaiXSrNuOU1xsXWWf50WPQE3k45co
s9OQIFNZ3o9GjWUsDao5Q0yV6/g03Oy2iJqDzABG5U6tDv2c0g2fJ3RNZKpSqjJsFzbTc6A3qDKK
iAGrS46pVNF08t2cDsHCpbZyQPAjE8MWtEWQ175/II1gpj3fPaLzSQLLil4A4S7cGPHdsgZvHy89
SqKQzU1BQiMtTm9XkcKyooZEiRJ749q1s/c29vqrSFc2NYaQewSN8Mvj6UbFAwCF5lC1rJg+wZQr
30ivpl7ex/l0oZQ5Mu6YcXohTNLGRcTh+7cqDbmWynoKS1rxbRSio2hoYIhkuKKXPNGU0L8QU93n
COLrhMNptvh7HF8ep8V2aGXGZR6WAofZpoQVvlJFDA1Bb25CaZ5sGVH20fca7IJAs0XIFY8jXBnG
DkDcYwafw0mrZbKVWqatvKo/zD2nhtYNP/rBExvfYuc2qwpMKoi2LUqJgdXD51zIGCKoWvrotpF/
1M74lnlwW/02v4TKiNfS5UoxwX1MQ7w/0ibfw5h8gtcHOtCMhL4XOk6VXMNv3tjxM80GQXBMXW5b
Bo9qlNZuqBEChhYkPrt3dl1r3EgTDYxo6aIQTXPleMx+EXd+0kuiL1raD8nAbKxPPItb3H6ntYzc
S7hkNZQ9nuUxeizKTm0XwOKqaHgQYsd0UIfgCrNl98nkXAYovDjgeTZjhyrOCONm6NcUnNvMLh4e
RK6nOwjjR7jF2F2c9qayjX7rsmM5OqPASbe25kBxQpTsdCDnwUDcFCF6TMqHPAv1oE48SjFqCtRC
TsymO7Q4SpE5OkV9VbrDMx8cS6lo7zhQ7VLHusxt+c1Ns+iuw3aFD272twlxTQC8aJvGvffxF0rS
RZL8b8Tczk9y9yqmS+dx0N8X5Let7TY+e351GVqcA2hXCP3OjWMhadH5aHS429yrbDTfQZAtqjjv
TOf+rzStv5DCOz9ZfwzYP5ipZLova/fW1t2nWjPuDb+5gtB9wghHTzL28kDLadlY3l56cw56NdnT
t7j/84vxC9m285Ow3YwNYZa0dfe1qAAdw6OgXnJ2IOyg+xYN23v1XaE8//NX+5V4+Aex8A+qbVW4
hZebeJ6bWrwVbWJve696IWQjXSWjda8GCWN8cqs1ORHzFoXoX8jFf0VncX6Si3tu1mQpygu6jjPj
wUa6Jyg/GY5VDsJtjy6zwfW0VlCXz8pt4DqjduEDUHSzxF0F4Tp0erlJK5a1GPXfiskDkQRzx1ws
x8tgLYlWXjW+tzI5/PnF+oUrw/lJTO4w/2/8eo4QAeTVJYxc79Jo2dMSq9TPdn82Cn+6YWYAGQ//
wJ+/5q9k9c5PUnJ3wklL+wxiFU0JF9YAQc9vGvzslTRBGg8zx65sXOQ7YW1tlY6QcqwgQrTIvdmI
Zpo9peV8JYNxn7tpsf6Lt/ULd/MP1/Mf7hsrpD0j7N7dhQgthkK/H9zsLpRwGF1p75ze+NIq/bPs
ugMMkL+S8//iA7B/UpxrdYn/lXjMXe7LjY78rKUCXNsmQ/nEzr8VurnxmvC2q5xy/+e/56+MRPZP
WnNRy5JlWGa4E3Kxbg1J4IIzyXVXUp25cUeFWO+Zbqql63zbcZJBf+Z9L8bpex7R2ZQ+Ft6hrTT6
9OhVhrH8NPTklqZesi45PuLfJdLcr0jt87ty2JV1NQRZrb38+fs3jF+saD8MNH/4oDrc73iSW21X
dDXxn93VqHGed+SYX9k2uVCNHrZ7jfkiKsVYARpFgAObWZ0zOgRt4901cnpKw+bZ9iCZ+LHXrqeJ
Y64ZzeN1ogxxYM5CaKkz0ybWkmE7Mjk9Gj4f+tQ4R/Q9IphcR22qKLrLBAwfk5YqTdFhZ9N5JQwk
BsDazUsD4abUVL81+glkcxI6B0cgX/XIS1k5KFMRqbS01VtGFHHfUx0BHSIKZ+158RdqDKKVBGWs
YXwjmZEJ22Q8Ar8EQJq6ddAZGvl6NV17UtDp/hVi2A0Mxq/cUnDWJcfjNGQcu9FguegR5oOJgwfR
JSFRun10Ry5MzvEi7U1m6qa5FQaRo7o52wRRRP4RG5hx6xTwKlut+pa7HSqJsnAAhvbefU0Dgenj
OPIlj2jh+3gmTchSnFbUDYa8E16u3TDa98jctsMCfUdX2qzMGU0rQRXmMcuLBzCtPOjhpMNw15iT
Z2E/rvJUfJU9Gh1Zpu9EAj0x9hv3NtmCBMLGzqEZi/Tg9N4iLM3sjUCued8Z4KwszbH/wpDxCzeG
/dOWiUFBSqt00n3WS/UdyPubrmLKbzsUfwHS+RGV/G/qA/unPbHNRJfrfs82m6BVAT5bg1ilep+0
fEb9ZBa7gjL2kCIbXpUcErIIPir5aDUyWRR0paD6oTn3bBgwVmVPukfe4HJvLLfFiW8BxnFIouwc
ndlj/VFr6bimWfBXdtNf7Oj2T0YsPBZWZzeph29Or/bQbG5y4hrOeIH8Q+TzQEB8RlYyjOlfbOo/
6qZ/d71+2ltLZsieSRTA3jUytZNm8jCitV0hiG7gA+n3M7s+J1eeZ0Ld8nuOotnGJQ5EhsiTkr4/
WaafbpFOhwxq55jDRuz0G5n4V8M4Peh1dnQlg9RaK+9tF0u8MfVqJSIkmSjO6P2Y6XtseMufeysT
2wViuOoiSnpYPzLqeu1dM7kd8cWhogQauhJdRIRLh0UiRUNNq8g7R7W8jRh5cCMbCMEJ1OFYN7CC
VNGexnZNxIrbrd0svaqTrNlIHveads2aTvSdHgIGi4jTYu+8/7GQ/ufH9F/RZ3X+n6vX/f2/+f+P
qlZAIuP+p//9+8277D+b/16+53//zb9+x993n9XNe/HZ/fyP/uV7+Ln/eN3gvX//l//ZlIAv1WX4
bNXdZzfk/Y+fzztc/uX/71/+x+ePn/Kg6s/ff/uoBlYCflqUVOVv//irw/fffzNtSor//OPP/8df
Lr/A7789Zu17Un7+P9/x+d71v/9m638zdVvg8heGZXrGsm9Ch+dvTPNvhuUaNN7AQ7gILLnty6rt
499/c8y/4SmyXF03HWHZrmDJ6Kph+Svb/pvlOabp8hMt4Ru8t//7zv7ls/nnZ/Uf5VCcq6Tsu99/
W5aef97/ru7wU2zdN31f2D5y3J/OFWiwQ7/oFDq/sNqFmvnR0C9OUZK3lvnxh4vyj5f+40sZFqfP
f30509E9A6mGQ+icMISu//Sgo/lqchC8MhBl0l1ykr/M3vQubpz4Fy+Oun3po6clOykaArYod+c5
GvFWdngsXTVsJw8Fd1va7YW2lbNE32muX+69mJTXcPmSW6EIhDUcRtbcVT0j9rZyjViRUb8ta6/Y
lrU090NpFE96SrZPn2710Uf7WJn2Sf3vFx+6ownHaW/VuvkEXYSAM52u6YjaiA6ch1qG8O04Q2qA
6PmdfIrXNhbpGSPbF4PBCedJm+2EMAh7ovm+Blj3yDIARzaEzWIMeo19zUXT7mQx8dAp2U+CU2sj
jYeYkekx9Omvxmqc99RyUyA1o99PivaorBpSHbtQv3P7HVYzetWcjQ86fvVLlufXkcteOUvkk22W
jvsG/vZFxyBtZGA8Jj6eoIvo25UM/84dypm17yjkChkp1bOXqysseeoqltN41RO2p9UXSzsgioVG
o5eYnCAq02mdRoTb9XDF0Jkm38mddXPnAi3hVGafSmPw961TPk408w84iQuCXaoD/oZ8Z4zmQzll
9M1aG5j4vW+Y2mNXtcb9sDG0vjoaxaN0weJ40zicED+qA6l77l4VzOBJDJbI8e6xzDsoDOZ+B+Xj
wWjD5qBvmsGPToB89FOn419xLD9m4WOYbRbJXlbxfK45CqzJ8xlJoTS6h7Q69cyl7hF4H+tlyJuO
zGtFow9PXVe+kiMuj9ngDUdD11Bd+GI/ynG8Q7td342pFHvcOnFX1lcLi3Vt86CRvEmgnpPZpw6P
+E4NjnvT1M5Vo8/1Xk2CqUk6y4e6icXZsKEdl8fRb4rbLiJXr8fAcFtnaPCFM8bQbnL9GGHHOfpV
qO2z1j50OelmP74MXXM1JKU6/fOPEmnRGpRozcYsJ2/VLNUjXVbOeW6dvPAKgdtYFZPD7AP7AnuX
6m7ou++9vj8UDkkaWgok34i9+y6pPuwlUoXEPUk3sPJvOalgNJADj16WkoWDYfRmcJxhK2fvzXG1
a6eu1UvYaJ94jfJ9misncKucUVZTVKifSwdyOYLtFkDGiTT6a6wbPlvZJI798BDNWXJCNJ2c7MHS
t8aUPsZeeI/tZHxCGQHroSGvS+l9oCdVTGCnUsCrGdxjl3cWSxBdJsvz1SXplLrQGNxU7mismqk3
r9smaMoIIcDQj/pVWRGQp0XoXGNPTldShmcxNtNVWBJozpQdk/pUYFyiHJzyexIQQavn4lUl9pJG
zonNg+FDnAV6GYeUFmwqe/IKvtp+2Ns5wdjFkPVnqhWyRQr9rugaHfF0EE8ADTu2awTtDLSqnvkR
rcRi4OgQd9/g2CYbGD/3cPrQQgPS29Ex2ZKZ+VhR2r8aGqRlKRtSIhtnPltN98CEs9mapuWs50Kb
7ueGIB/RpS8kjdqWjx6niYguQeb7hy8//ixtnSZgM492GcbGQ6nT2AZNUN1N/nRBW6lWDMfzE2M2
FNBD8snve8kpNo5SOkmQNuOWYSHWM+RAW0Kv0m09qvZSk4jUllZymDLjHi9QDN292LHydDgdOwiN
rmWdweCfmHfuupphaMziiOOj6k9uZnSn8f/QdB5LjhvtEn0iRMAXsCUB0JPdzfYbRI+DLXhXePp7
qD/uhpqRNDMSSZT5MvOkGfdnopPi1FBWMPPXSmru/16sfN32aw/KMK7y0ARX8CZZ9Gj4+Jgm4s2L
73wmtZefCn7JQ2cSP5WHi60tCTh4M9AtzWvaQzO3Lx7OLFLsBjafIU4ieujVi+OQeWoeSmc8+adE
zO3dsPNbP8YZ2DiRhGU3nmclfNTn5cdepbOrJvIx2M51nHLkWtRsd+dS4ohjkBJiOfCh07TTaRCZ
E7QuPUpZ7xA4QPZ8q6fhYOHe/CqSho0Pwj+h3Xpf99UH6ehxP9uWPAI97c4xUNBhEPO5nqhxwr78
HBsuWaihotQpc16ZZc9HGKUmRjEnJTdpUjP3WNMJRaAuq7nY5ZYTyczcTqvzu9Sd6d0ZIUZNC4QB
Q6zzuxwWENdKpx+4TOvQL0rjkOraT2ma5WsGOmxv89BQ+qOPb6ZTv5bUhf/2JEQAOdf1nXLLOVwr
jrtxvJxbc/Cp084RFBWsMICE9u8FYzLdkwS+lnbXYj/JgcT+7ublm33NeS1Xd93Z5WrspVFld+zK
kvAvnedx6b17uZ3Ady+1u1KUGIjJ1640IrCbVsI+Nn1vnCosA2hs5pekLOpjqheS5TxzV065+Ue7
gJkk1bG16R08xWQhiBKVOYW2qv6ZmR6M0vgm/0XRWdyeqQTMEa3r8U0uFV4IgBfhfz/Va9fbzbnL
vVh54aiVxfN/L7NVFxQlI3QID59VYTbLphjH9iIfL6SIHnYoA+nQSgwMJfJZmRfT4UbbWMllwdvN
ZN7H3MryJukK/YbIVrMsJAgnhvotuI5fDHfvmMq++L6krP7xI5hS5YXmTp0FprCm+GSq0b62FmIO
wMHmMFMvDjC8N44ShYIiQYqYWmz9Tz6ykQ5w5m5J+lIWwwozW0/vdIYalzyvnvpaXBfiai+Mz4uD
43cfQqbFnyZejzENL++SRBcVE5/zoplIXGVNtp2muzwr9H2yZH3IPoknqbcOC6JpiD6cRdQjOmQ/
3OkI09/cJKyc2aOZqq6hSPtMPHaCNEpQLn1zqx15XKm6DxD+aFPm3TaXhavVEGRaQYmz7On2M9uU
MUV/cFumDkSw1h2/04rvpDfucAFwkvcGqMmuHc7mbIuw09ZuFzO3DVrtUWHaF87fGlIgeSjU0tuY
6svTfy9c7N4nxFhYWcgi2Pd9YkumdxmWrseleYKNTgLBaLqj607tRwnuHL3H+sL0941I95lVVsH3
kJQQX8j6pMVZ/uQ/XjLE49C2qZs1SToTFhhbnry2fLaGmlCe6/7+72fSLp6pqY7Py4pTUbcN8U0H
1VOfpltVzc77iIUJsVW2VyyC/tEh0hTgmjiimI13e1yIGNPi9gtLZgjT0PhHovoMH6ncpcPo7OpW
PMp0ZPuqGVVCn3Ra3VKSZhgphXf0PY1p/YDYRmCnfMb5u6BmrsR+m/ma57nHsa2l2ESz3euaVD9W
B6SQhN68bRFjL3GvWxdRTjhbLOOqz1gi+tlK3wdEz6Pr0ChKfe78QhH8wTXwAdWOsODQAsIFXzIc
V0ZdZ0v36kjrG3V1U/k59i4QQnt6oZsPzrDqq7B+0P47YjMG39FXt7fEcW0Q5XI3re9994vepPIG
SL7e4UhVaMZteXu8sbelRU3zrKbgcDguZ5xQy3nt1DdPcbNbhVcfSKudmTbBca6WOZwf+9Sc6xe8
3aSaKnJh/70oi3YWZWH+Slto1PNw1FJ/vhmaSylvUoSDgvdd2U7xbiO3bCY5HxOCyZFPPpDHG9yj
r5zuQiA/DZGLpwtQuPTkl2YdGiL5NhzPp0e3y29F61w98JbBg3Jzcywn9KqxOfJhZgesr7XxONB7
HT7jxOoOCFvAICx1W5LqKcMzdzeHFwJ+I+YQW+yWrjiNyLP/+FciP+2yXwbFGYReTfFSTikpgilT
p9SZSD0Zsid2WnUPkCayZ2YofF6yPmC4I7OX+Mu2d+hnTMtWfjRmb6FxYC/KS5ldrHT4h8xe3bgQ
4b5he/KKpKK5vq1u1eNFOssNP4yCVPb/fyv1y441dyG30dnHKs7s49p18lBpD1dE53I85YXcbRJq
VqyRi7Bh+OksOXVZJp8Mg/Vtmf9hPCpf8Nw/wcnJPq3HeWjA3n3ECq+lpnXpcjT+tIBOMtRJ1FdY
iFXdoL9PnA8GPBwvJB7wRiRlUNlwBZpWjZtGtfPfz6xff3XpUD5XWNUwreUtIM6s+2zqGoF2XJOz
LLV+5zYkC3sbFnmK/fol4SOLAIrFmylm6GZTtfnO9H071lb5VSvM8AvhrX3VoZxlClustdzYa/yH
2xBgXE1+flHJupsfD0C69NNL17xyoPXIgvssiL3Qr8XYoDPZBPLHnvpb7CEo0cB/9dm9NA+/R6x3
8C2Kts1DdwJBiUK0y/WleFUeMaRe0axKgME4VDaRFZLLPl658dck1CtWZyo9WcggVhJVNPW/skx3
hl3Ov2gx1TfO1KxhwbeDLt80C7x40F7SqiRq2pKlmfEChFpmjzdyU7a+xziJaB2bGfTQmiy1ogvC
86p1DzxkvOYKIr3GMSTsoGPuyngJObY980zZN9Aej3JzQZw6X/dWZn82M/nUTPEkO5ORnfrc0JA3
0iP1NvlpNI1TJ9S97GfaSldMlvjHrCPWVPYL3X7S5x7opBXbO63AHJx79takyninESJAiCHA1A/V
NRvH4rnuHLYIYUO6kY54GjPnOA6ed8ox03I2jb+cPJY/K7lcFrc/bFb8nt54BHq9HEhbR8z7Dc5V
Vbkt6oymYS/F0m20Vqgn2QHwOEedJht3yQKPpkv86QggrH0jdbDndps/z2NnBU1TqnBMFW2AQ6re
2rlwcDpX68EQsgxtHGzkF9p5Xy8ARtaf2e3otNSd917Y96pzF+KeLDspFtF8ZXSIT47ioxrDVVzD
sRsT7XNyhkNZ6tgdlWdy8bNwQGrUa9f/Fqv78Fqyn0vBTbK2RrwnzF6rOvmjjeMzVxi7wKzVO/VV
c86y772jfRkKrJJZDwyRfvhli6cFYtjcatihKJTsjEvW2HRULo0BHNn+MGznaDEC2tkpF5vONcdA
sFLvGaW8NfEiTqV9M11KW11AbgMkG60xcH/HCKAJP3AH8ebifNpUTd/hWTeeY28+AyLC/lpIkq3F
jOph3GLWKuKMr6vhsmzMZwfM66bPJ85pqfoar1Y8v9ZteZHCCaXn3/xC/TXpQYn8EvIFyZYg0Qfv
oEYAZ12biG1n/2S2KnBu2IBiBhs2WqkfLSuN4bUWV3Cf5QE4Fh5qHEPKkhusOx0d0PgUpgkIHOYj
yUeVz0sSEKFaN9aQs9GTgsq0da+6X4zWeQeBlKYGgGPlypxLjP7ZrOU9W2lO6anfbq2F2YhoaH3u
IRqV/skczZu71HS0ruPZSpQZdGlD9axpQaOpKNgu57jalJzutpKdZtMw88D/y2dBcWjTN100FCb2
Nw0pnfg8LzZNR8d67vwD9fVidZaNWTQPmKqJ3Us056X335ResgRP4mfGQu355pc28mE2UxpJ2z+T
BgPJq+P2bQDgDE78lC3muzn5BwIZxUFWU4jXYjzGD+nKNltQ7VobZaBDAtXksOPD0R7+dEP2g4kH
5o3RveXZfPMW8eoX4302SI1TS3NfNB18V8C154dkFxNFwr2c71nwV+fhJSLHk+c9rZ/IHome74EI
JDjy94r70Qb/z4JR1/sUjFMYhP8bWg8bme4wgSCO20aMyA7NMr/gxPkGaXOjtoH66+buc7g7d4N9
npOc5eFhg20CAh3nujXBKMTa3Rmn3dKLH6eZ/5ir+W4Tnpm69O8yJH9pTwWFkc9X01DQfcx0j7LB
lD9FuHckGXgLSlCc0WlskC+gbe/VrVmx8MYVgI30nG5fvLJ6Y72lk7se/Rl5xtD5AN3ywd1DrWTC
YXKlQ+3Xl/yEJf4GL0kQsSMjpDpayiUBWc8d4WwN9b1QvzCadTh+UI3Yi3iAFVDzxeatldZ6nx0Y
4g+mQbdQERf3tDeXFXRnu/2Ve3pM/aL4RwX0BdPNEXjwKzMKoBjamONMBCY5N0Rk2IvsAIBwrqwf
3yhlYJTp7xXbxHGskn/z4lIuKNOBnqvNigso6NvWwDjOhKYrv8oUwYKN7cPTS3jJ/4X1CpvqncEI
yOiAE/wB1DBGfU9MwtLsnVLFPwD1gJPXJt/kmfe5ru59zcZLqtU5dlb7ex6jdkqnYGw01oPc+Gmq
rL7OOJQ03TbPOETNbQlSQGuFgqHg0Fmbg7FQRBWo5mjZf7ungtE9X83MCu3CvhPLz+AkrqDBstZD
JgYiCOUwC83S/pps89OuZBWsOR5fl07fvNLiTetqVMQ2/b5szPHCilCTKIuszn1AxMSmBY1XVs0e
MQoNpyNkknTjSwxjoq0IN0wkRLaO+4aJCriC6/wtrOZvZz2VBQ8gRKK9lZwcZf5pBAbiYSBCLpSz
pyzhTH7Q2JhjOz7rPS3ZjnKJBgs6lQySVsUiWPWndcbOzTAuy/Bpe8ZOZxpIOkkD/wi+gpgQlFKp
tywIUu1dmTyXC9zPMkU2z0tAzF5Z31ovDjDaxwd44SbeJMLRZuuTLVCP+sPpdaT4+7giT+CIzLVd
ke846XIDMo+0ul5q6nXvWTWam2H2iYy1zbdvr4FrEJyptDFlS+eNEjqF1LXpu0x2aSNzZw6kotpp
Gn7DZsBkbrscXOul+x6tCxMpLnGOxTvd6u42toedh88s8CdgENoM7n5m0BbUi8csL9aTINNLrk0D
2t4EDW5RZhYU8p20iB8hsT9rqeNsplFhYEuBeJCS1veaI4lBTL/1cjXPsAydpy77sNBxDjxE+8yf
rU0PHvXkZ2lQ9nUcLA6cbo9D27Em4h1bOld0/q+3idMsUS0pzhy4Flj0c2+XtJ9unT4RDHRKIyyZ
mO00f6Ve3gE5JCoZDklx1ZUXNQ/djyADROBI5uUxA2aOJTMasTRsDKv7N5jTazFo10Sws3DK/5uW
81+vGIYtm4sLmia7jymtAl2fbHXRDZukZwjAYTgyiLPvDWeOxKMusltksbMfJYqr+QMCLj63GKV9
/a8/2P9cz35uFvXPzMhba654qMnDuRONcXZgHYTxqmKQWdr6CHQAQ8RM4YJY40A2PvcaDfAOZsZZ
E/FVMvgi+bMY7Cb2Dy7nChaIG8wm6Y9lrdZdCvGsqhgoL65mRKg9IG7g5Hld0+x6F9qA5fXkXqoZ
LnYhd6OB7O0wJeYmvGwhD4owWSnuQCHH2env7BVKHQ5XGa4mDI6Rpna+ZTlU3rIK7dz+iXMqZIEw
/8Schzdl1u9tah6Pg08LScNwOM1h4wwtw9whN+dNMs3PEx7Y7UzZgmT6tQdnUgYj1z3yjoXJag6f
JKpSF4+/IV75KroGH32dSDzgK5kziwwcyVq550sdYwYhBxIXJFFJQOdPFiGjbWoTDf/f30zoCbua
4JY6JiSrz/EDY2aEt7gPeqAYp3W0+p0Js/DW2poeVEV64iqPngPgNkxEfx4Wuqy8Th6N3IfcNlts
Aub8MZGfe2qt6Uv3CtzTjv3RSEJb4AbkMTHG7kPjInNb13ifuoC41TIbR3sd1MVX+mEBU33hDJuc
SLQSZu27W+kRvZdmTxIhiQOzGiKcokXoxemvvIyf3SVXm1zP3gdVnVQyH71F775maf2uSykO/uND
Z/xF4NL0I2rGU1+lB/JKDDz6Jn1245yGOOPdyVtxtjkVhQ70L/2jMLOwYzAbuNTxeriSA2DtPxIX
ANZa/TAMJB/AJQARon14bM1rxixpM2bTS+Y0frBigCSm/vCqY7fcMoXSqVPlz+qV7wdaei6seDii
8g5HUmqeQ/cJFzdGYJBPwrJg83WFPOAMYk3s5Cltse7EpHDDegSxWQ15wL3V3IwmUVIvM2+gwi7Y
abK/Ld5xDlRqP+BO2VvMeMlBZvqpFBObjbWUWN/n/rV/hFXn6knIAfNR7tMSUC17R9kUNFQwyQeu
Xlt3FDN8D07vcUoYFpTUeX04nTVgjKQmcTOlXNrKuKlPtuw97reguTleQoLEf4rIBADCI83TyvSy
Gu2CzObTtlM/9kQSGa4QEf/eGFRkbXF8FRhFJZfLYuEjAYt3wIkwNuvEDHxmHY3deUtpO7KOIe7w
u9YfgQGM88JoHYFUvXdmmUax9AGj2dpuFnmLs7Y1dp0l/lBDN0QEKR0I6I5Ot4XYmeDm7pRx9HdL
IRWqjHzFfz+tDYsYcz5/CU5NzQCzlKM957fFe+YOhxFe+8kQM5973f4sGAYtDxOSqMoLCfSicc2r
5yINxSCcJuvikXE4GvqsbxkjkScnCqWPCk4F65zXlxBGPHZRzdTLgyMHEolGuBZmda9NtV5mgTzG
6BiBorvKmMhe3c4Ht/O7bUsfX9DXlnn+vaZivLagpQaPyavuWJRQJEv6XmEfNCdPO5cZ1WBeI4/u
o0IEX5pxcRjUpiUwLfTfhTaVpnq2KncLizjD+Y5Tf3JSya1vWMmsq13ht+KekiQJTAs3vGfrLH4D
yiRWNYEReiMf/J4sy662PXG/nlqbBZASJ2au3gkzNJmgvGFKh7i+c/z5c3Tc8WUF1rfTZwRDwjo7
jfTdqTGz9TYVc3P1OIUj6hF+qcpTPpLfhVWn7ehkgCJaweiQM9l/tvMUuCCBPCPpKamoRQh3AVYy
XEnDWqYvkaqnjIsxy3AnjoZmbjUehEgXTyRiA37f92GEUqZp5i2j3nQSLDpOG4ur0xbaQep6qGa2
j3y4DhqCNJH6rfs7rxM3BFqlXtO+I2tGQo4Sn5xghqDketbf+9q1uEymyXZopn4/pIw1l6OzEHdS
GvzY/kbyiaHoGnMtJxgSQX04Yf6D5zdqXPZovN41jXP3IUYFEuKnWOt4rxclQo33bSKK+8I49mgo
pNMIHOrMupqEfMlkdGuULfFra6vmNBrmfOBJZlVVDGPtDHpOHdMl4kxhZ+BnWJLiMDgDzEpYK8CO
38hbIkNmaDULeu+L7kO/aTtAWLK+ZLreMp6vVEga4pb4oxmmqwM81y3ya0+iMbIrYISEkw/+Wl+p
wIoKQ/yaEo067nmxA6VFy4ps7c3jv6StJFaOKd7Xj7DnsPjyankEsggKAgPnxBaQm3cCCq35+iuC
5SUll3qHuMgNfrvUKWPaB2ofeNl3rdjZmLyJrZ7X6lqrbjNw9HGYW1Ki0tgkcZDg4Dg/t9CJrlM+
MA96JBU8kJ8xl8rpl4rF0VXTt4abDXCXd7XJn91GWw8tV4ktAyziRdocpV4Nn3UT+5V3axqPPnmL
67IsfvyGr2iL6yMEr3LFxccU1eEy1D0+Y9NTRZDnPh0jIzDkmDr1npR++Kj9cKtr0tU+KA4cuIgH
1pEiXwIgwuujInM/2PkAjfVsSl6ndvHCzZAE5x8nhxsBAtEJ3AwXmXLfRNNAIJ7MGxSgnev5IDsp
wtm25rJvZ3wK4jFJnPx0uQ2MulGittmaTNFAeiLu7UesufhYy1vN4DuYXYSFIteOvV7pgUz9w8R2
8w/MaiRntMXJ3uaGriKc00ChbevJzlUE9VMn4sxloZFYSXBLQJTW7jVVcyImFwtExoOrYAh8enMR
GRWxe86RBFCK5GmWfHfipSlfVWn0z9aKriNiZidISUCLSJu7TkzMqeng3emMkTWsIn8e8Nu1ZKlS
CHdnTA114DnKu+SjVZ6bOZYhfk4jzIFgEQ82d/BLtAOL4u+4ST5TU+fOwKYVFKZbB42hbBQ3RDq3
dX4MbwiN2aS3gwBlhO22D/FOpYE0BIexqSL30/Khcz8szeyPN9s4dwj2Y454Y6q0HuBZbNTi2E82
btK9bVLENKeuEf33UkuTbCO9USeVzdqGInJgo+NkRih8FwsGWCTa9K/Lo8PgJ632wh9IpUj8usXy
VY7qZHoNLUPMR0PNN9RTXs+Rw3UgnumahTEbmjObMBHkdfvAwHJaXWmaj8dfYipInLnU0I9953Ls
xGyUEBrZtj2UCCyxu6zxh2eH7lYAsRzRAL7pPgvvxsVe9QSh+LtNrOFoNdgfYEEf+9/pYgro1pyC
U4l7BT+7tyeRf8Y72aEDwsHO5GQc/3sBT1NFtRq/W+EjV3HB3SCMj8f8MXZglnFo+YWrXQ7cjvAf
KX8QT2wh/x13i8OjSVjjejGZgT2i+XTL4DLD1OYdSop2iwXXbG8UzhZdFMsKdpsR5zOx6Cfi4f8m
0bzaUjqfecWa7nTP7uByJ65jnZmg0YaLWY6h/sgcMq4qzlysOIMBNMf+Cq2inmkqNpavZmhCq6+r
yAKrlieehk8oCTMaQJwVTBaM4nGbJoU8O87iRr93THP+AU48tbCeKEiyIsq50lfamVs+f7s9dXwr
78Z35mhqX0MyVvGo3q3KIDflzS8wSr71TpRnv4XTMAo3KmpaNvPVdKLUSspNCwo5n6lecV3ryXi8
INp0Wwd3fUDKD1w5R66wU6t7LXpmYcQtdgD13VCuGORbyUBa/+4YIMHCGQAr5KTl3cd1oIIkgzVL
bKmpeZdUm24ybUqPaS3151KnxcdK1reET4BOU9c4u3QJhoUg1cMBLNnmrWYEnBK8c42WsK0NXXDQ
mSTGNuPuTMioE096MC9iPiGMLqf/fjSin0bS137ZonGP47iHBNZj6ZhGBCkWVpDQJOSGJVpHTsqk
bbam0qgU6iKVDuljyhYMEjwJd5/s3VMxpcM+OXtvSCwOKI7z4g/yXMguPWre+tcSrhnNIt4V0kzO
eotqbGvZ29i1aaTnRLB7L/RcpqSx6Vi/bdfbjlr/YvFOYyT0bynPFBibD5++Emh+FAzJhPtkbjBh
HfEOcHXLMRBQx9bqc37T2AAyqbTroCuyDKdprq1P5WSH0kAIUHlj7RCWXQBOicLI458A4yRRleBe
yEUFiX2hCBuaN3aLLt+KicEbc3gW/uJs1FOUlCBgRwc7xGzou7qGYtmWS/eaYHPfjK2/1wXfEp0K
8AA71lkQbzvZUJxln1MR0Xpq2KCBo1qO8DMWCdlAqyNvrA9uSmRAAt0ZxkodjCmF9eJKWuka/eIn
xvvEMTpqRH7XtNnZpOLxncQptdVrWVxt80MapnmnOASIMNSJLP2prYIftLIneCz+lrKxOLa5DKpA
j4lZ21f1/K7coTxOGX/0LOv20MmSpK3oD/mtzNf52Zn0js+RIHmaVYesPImyZx+zG4KGEBcCRE3t
0PHUbWa3/k23csd3mrMYb6YTOPpAIRMs3APxmsv02+dijRh1xLJUhVbDYIbYFk5yBXHKZxCGRYwQ
oGkJqMeF3+zw4bIA5M3RRfNzGsJD9bEibb5fXYAipi+5MrhYuI6Ugiw76GjF0FZXBrMb1sNbngHN
XxqoYOZCl6Kqnqtxjrc6ncGhl5NhNmlh3GKZrRn/TlA662q8ZrAXElU+unMAiLQ+H53ZUBvVQEDC
bJ48BhgR2vQP29VRVojgqQ9hxx359SBfdotM/zkNe5PDgT/t9e5q2eKvmNfipr+5LPMb1bLJVinj
kwF9feMY2CFzHPb5Lpkyi0s+06LF7efz6jHsyJZhb8g9aCLvbHct1EF9I+bk6Fk8yH2zTcDjnXq7
D+AR61B0Fu3MCs1tpCqGLwV27JW3iGA9SxqVeet5WuTZrrB9uYb8eZCzToy/IfpqxsnUWaM7fU4Q
1eZ/MFumw5Ct3TUHy7VOMID0lJhuMZGj1mMYkLXDCZ/urREeMNg2bbGgC87gtihSj4YKU3xZhiOe
6a0GNT3IHcj3Y7oGRpK+NGvtRO3qPlUDbM8W3c+sWXAA0DRsGBBILKN4IE7TsI0hmcUyhl2Obl9O
k0X7wBsd7yHgYQ28A/qMmy5l0JTixaPwIhi9+b3smTMhzvQvDaG70LEQoiBmX7yh/MpW3Q5Nj/4F
VRUfI+nXcz/mIUCtJ938KFLLO2SAUbgjG3fpzy9ywG2Y1yKh+F2HNZUK4M+FtSvrauBje8yhh/5G
tLYLy0lrQhyI08diLD9ZXdeM1OYu9PiANJ6nTZfzB+Kd62Djoi0tO9naDGgdNrKl9iA+6k+x0Jej
lcs8sCcLXNnc38c8f3d1ydNmDdOusRPAsUkd5MTZOGRO72SgPx0OsgGX354Ba4HRuShIvI5+NKmr
gQuVU2GLS0Vbb+h2jOjEPyCkoC8NIFiVuxC1aV159Sb3vc6LD22exfNDRGvYHoK48eETWTWu3J4G
rtU7Yeb6yK23pE38fV603GqXR8miuyulnVwLKR4zuYRxThvOjY0m5szcW+0Oh6OPP7HULNhhYxbO
rd0d1MDhOtGAlOT0tg5aQiqDKRaDVHxW/73woDqXtPb+Wssgo9Khk7MTB2dj9l1xHXpjU4vcuXIk
MvD52O+ir4ewKp2rOVItE9OviWHMOuImGQ4FeW8d+f9IW8Vb7Ob5tRm645g31yb19p4+maFbpZcy
xxbDnZC6Rha1/suv3LDp23S3mvh8fDWEbtEMOz/36y1nWFYONqHMZDZaHzON4GIrvQOMVv9q1v2f
0euenBaepPlgTyZ5wXIHm2QL+yPD1TuCiqiAH7DaqkVtFQkvMPwcEahauy19HtGp9ShFhcDoJ2W6
nU1myWm+coIFW5fL6WOKkZFoZGGYlmYn/IXeNuPY0ZNf8bVDIbqehcn8BnQyhULNUIJAIiKjsZZ4
2XQRiFtELTfTSkJFUrwRaqwMEUn4u5OMLVidVcNQNe+6hcZazhTxMaPc1qk+jdK0b55Vv9R5fY1R
jpN8/LNYBgHBAct5GW9UV3OwAee7GnwquFIhsQnmaPD1nL7b1560btw24GMWMsz9tnrcOHaiyp50
q3cuVJWgP4uHDSTXHvk7jr6KtGxJAwBX/H4v+jXQydfvtQJYJN0pPt5EaPWZBS+RAP7GkKZ1Su8A
bT7oBoniStOCQxlLknIafai06QEQkp566pU4jj18v1TIPkRRIuGjIMLpIFa2xUDxzCgGCIWyvi9O
YnJwQWZv9GfmwuBpBzojuUPgl1ltK6R/ubIY/68ymwNiEPm+KcydariPocQtHPBIf/aiTIOpAoS3
moIzuZMcJ4tihWlgXABCf9O5JbysnE2rLIiy87BCLFEuM0zc1H5CpCKGx8fkpj7qhf2yevqzOcLr
S9YFKW5IWc4xFIRjiX2COeUbnpWbk+PzJ51CI4Mlv0wOlNsJ2hHqawQOGpypE3KMoCBNMs10UpfU
haYkUwJS+PqkE1mSpwUg3sHMCfWlsfZi4xQ/cj3vw9khSzha2S21EWa8RevB/sTlzmywwegPeZF2
nA/DGNrAFogBw+O/bpAHz+cflXa68xYZB4NJiG3Skh9/HQlTGESr8hhcVTrWfyRK/LYXkBUFSS29
5QKSFdq8jStfP3v4ubarMRq8/XAz5pZ7YCd85yoh7OYzPX7oSAdZM0GqFgPyDjKW78Il5rF/iIOT
EZU1gQ2mLqnQvnuMWehmjwLnNP0UcfEEjfg+abhIzfhbd92C6ehkBHObWq+0b2w5Gc3R+rjjyyzT
IixCvzU9NXbDjP5rdkCQrTNvXfOUcSrHn5YblyLj/ozbRPeXjh7n2rqLtdKJgSMPyWwMVppDsGvT
vSzV+ulapDFHJlSAt6Ky4vzUM3cBbs9/RE1RAbv0TgCXrTqgRehdars2T+ZymjDMM6ccljA3zS+3
hSIMFlCGGoBV+C41s965/BncYeJdqH5rnJL1OB13U2bA3yUzN/UciwVPU0CE5SlL8b75Rf+5KA45
yZB0b67PWz90y4MIb+DBF3mYLg13PKOq77mP/tKpITDbwg+GFQivIPW+Gg6slN4ODR7tLeG+JlwY
My4GAdLYzJ8zAB/ceKrvAjFvo3KaZDEx5/vErN46MfeX1UcoIExwxDSPIRIQhwbWEJ7Si+v9anrT
COwMRbT87pTCWE3l/R5hgt2CwQG3dradQSyHfBbvfCU8Rv5pvGtbvAcjdqq95sPGIeIMajcz/1G2
lWxJGkLJ5nwb1S1w7arFhmgkTaRjAo/U4n1WcNdMANj0izGEZbSel24P+b1BrC+u3KOfaKB23DuZ
AyvqxzSLZItxS6MqlPaXz9Vd+IgwmIPHfF2GLNm6yjmbrCQENFD41+pgtjkG70Uf9y3Jjo32QJ6y
O2R7mrqfctHjFdQ5+HS41fuSAzVm8d04yXcjEW8cR6EA4PLZFsr+l1TMyEsT/CvdNaulkl0Ox2qj
53QuI4RHq7+i6jTFbkrLizIr52Ktzf9xdB7LjVtREP0iVCGHLRFIglE5bFAKI2Q85PT1PvDSLntG
IhHe7dt92giIv1VelLYvKNTSjtKexp3tXDtYNilMJ4egHcldwNEoAUq0ZtckaU+arD0YBpTYQZru
VER9CsBnNMIgx5RzOPWweGiQpu0osvA+IqDu+5MCcighuRQS9lH3kSCkgBsz9pyE/jIdeOdOGARA
lZ4T9ZLF56Sqg5H66Rs6kQjR/x4UjskEnrEbD6zKCx7ovKPxcq4Z7mHOXiGMw/6MWek4aKBs1GSS
TsQCM9cwNArQ1sg4IZGYp0Kd3nVdMjzHyP1sXY3QEMb32jfQjiv7hcr76bm2eTnFa8yZfDiZjiWT
59LforndIfwb19VaOWMqzm0w/lUDw89i+KlBBLu0ICbNo3azd5NsPmWppaPrtdO+aZVnBRk1IM69
mypWnnarPcySPbt4iITrpBtYSaOmh1vsQe9n5VwDKSMhTyS4XTDs0IF1N5Kgki2E/UTzdPwtbg2r
e6+IkGMfB5x19UpNB48ygICKykK9tn3pWypaU1NAomreDQWjQFpY1on41c+Uy4TIh7Tb4aQGty1J
363CH9IKNIJcjVa/NwEoOegeFUtYSa31vWxM2L2WV5K1PI2RSFxbIbqP4fqhJj7EOJQERkzJA1WM
NKmPBu9vk1z/YhASam3z3DHJuzIQT8BR6bM2JsMOeP3L0gIqbOz4t+yPXfajymxA7Kz6qoaChgYo
nOrCqUeP7HdiwB+KYhCVskGuJ8PrLOWoewsjChRGePiEdPtSbChgthmTYBXRU4OdcPuV2D7OJNX9
zG5iL2l4XA4N5XNiYjNiJndHRfNIlOxbpe/qTH6XQ3AiXaNh+p4XYJuOaflyD/o/Naw9mGTe9MBI
PSAAxm69WrMFLsmQLmXM+RCftajjjb0QGWGxWSRiTEFyyvfRCF/KnDu7pWnHGXx0Va2nX4f6PqNt
wqJy+oNtqV9OBitaI73D2YhSvOdpgVs0IoIBd145KM3PmrySYqkih8vbPg169YiL8G2rDttpJu3X
UQKf/GuZW/Rq2XnG7I/Pu+3cignHh9dczycWvTtsABhwaq3ZiwELdnM2mjLyx6SfgqK9j2w+NzPg
HffkTZ5JG6pD/yfPhW9xFZcCXF/JQILtYPqLxldVVWVIYiD9h08pwao76GkIpRUthIApCyLrT8ki
Wq3Fm4lmAYGazw5fMflACEbuQiSFfbn5LxfM8SsvL4XdfLaELLxqn7xRSKtTwZKKNS9bxH3VWD4H
nTOsMNywRf5qLUswF1NYNch4fLi4W7RDO1KbpE54bToB6V6jUmwFgA8gy18xLpC/51OFezma27G5
+iaZcKfO5sXM2t8uAZc5q/j4ptSfMWzWlAfQYMC+TT1AujouOuuE+iG3xl91MKkzZRelxp9YY2/N
AuKpg2+GaR24a8XXiknReE14CmhOxj5H6d6sEYWjYOkCjBZXQIbpayKmSNYmcyuVwsUYSwg3ll3i
u+tVENPWk9EJehbZvHilwDM0rQyLgxJK5XevtT13m/TNdItQ3pdYbXDDYzxA5No2KJo9upbzmLO5
9bqov1u29LR9I2uyWqdVG5/6v6Fs+4BBHfmCbijDrF3GavUE6AF1uUuVPfjN08xizZVTDl3VxPcU
VQ+WDIiIbEh8yFcWb9GMhz+3uQ+MR1aSs/9hriPW9kac+rhwdvX4g8CO5rAY4lAuewrKooDMwXWi
MYC1YXqKFlQVI1f9luwPrzJCHc444vGFjqssoCkB5nlso/40szv2A/1dSNZnBG2cKBarE3aHF2el
V7wxLuMUv4qVA7+DiDFPb4Dx7KCIdd/SAUVEI34GhZ0BcNtX9mhXm01OTB1W30nHquOFrGXJ7Dcd
1LU6T/4Y/FBE8NBsdA2LfVv2JVfl09Ar+gv7FKrdjpokGc/kJu85m4mgcBowD2t6TbS+/liy046D
P1/orK445nJP9Kl1sxusZQlLY82AquM4xi9wCM5mMyAk1Dt6DnA17SzM3J5CDt6tlPRJCOtGCnzm
hcA1yoj5XWsoUoMjaaDMnwiMBmVLenjgUa3Xtu4lyUrYLtMVLtRkObQmFmBtmLKTLsZhn43JBQ9g
dcDEHJTm3J9Ti+BT/FRFq30wWcwGiVSjzHABLyOOgwaT2CCPwi2X+Zfxbzo4GRpsXk3H1eTI1WgM
HkUpeIZp06smqRokTGU5NBK3vM0dST+PdhNl+lEN9rJT5aQ4cp0A8Euq1hUl+NisvGh9ZLPUGmC2
yD1z3aJ4je7YN1mbn3qDHxfX7Sc52KMlOACM9uCzFIsuqlzDFo55DIPfR1s3MZDMQ8RiAoV/h3Oo
IdiZ7tmevqCyfmia5ISCmV4uMcPFmCbUDkxzr3bNued6axCcCSUmOvhDlQaMCNlfgmnBavJvNMw0
bHvAgCtRlQNnITs9CRlqVldNv2kTqdgXnGNCt4Bsy71vQWI/i/Z54aE86saAGRhnfZ47qmeUBmcb
yz6i9+qu5uhxGC0PMyu5c5XGH/YK1mad6vROpJL5ShyBN7MFdOAvUVZSbJhBGkfiwBly+4gP8xMx
znUKHfUh105aocq7pqN3eZJwQzWxfCRGxu8tJbygovSplXkDVOT7cGM/IvLgbMt7sFsmZSn1uHGu
qEadR5yYMhRsA480XbinjLqqhFqSsyogcJu4GEwkWu6O7gRvh3BeqW32H3fFfXIp1vWXFlbDouiq
rSvzUhRvajt/SUuhfSaxbSFbWKyCK2iz5iAB1IBIQ3esIDrbXSYFWcu0ur3M9L/larqgWSgSysmR
R6gQfsvOmCrS/GWxpQFXjXV1WJFdRzkOoXzqN6nWn0QnvyZOr+6lqWxCeeDRa205LSYjAqrzh118
NnwS701kMPxYLQlueJVNU+svcnHLY7MM0oKpn8NlulNIid10enCnRnWtOXL2U2kmnp2COi/6oXMJ
+qeUmihwcCrL06g0R4FI9qWhnKsVh4NUNBJKuzz50txInj0gFeppLPZpxqGK01KoRnxjc9wfe+7M
R+wMZHe25lVwpn5moDKYBozWHmsSrR9zMKIINOYEfHpeDvHITKA4BAxVCudr/SrnK/pAzcSRUE/G
a4pStsksgszOXnFwbB/e0h8MmS6FRuqpqqLV+IwL9bEkGHbqqcTVVzyaWgLDf4vycbixdsx+8rHU
lW+9HkWAnJ/RG2aqL3qqXMTWpLQRI6mygxdf4inN9n2dG5c0V5+nAfEtzad7VyrNdUAcWOnaTTlr
/ETsCnatQxkiH6FO+AFDMahi40BPBlyXJIZs0fzyGiKOWlisZZO0AR+4ObQMkOlTiX3driuPlugd
sFEKJ2w+UJV4ROssHJUV2pYshX/vRBKXNW576nWoBTbeF9tEaMq57SPZySA4qPY+itDrtn0agYU3
GNz/dNuMOW7UuMxImVOoovkdHlgUS44a6zWuDZV5mM2OWnUHZaUHth6UGFJb86fF7ac2gY4alfUr
lSl+jrarx7GQ0tUx/kBkkUJTMiVP6HhWbZLtng57zmttnl3gY69Ri/5n0IYJNVq/DJ+lo3chejMZ
6LhuuChHa0+kLHE7nXk4bSNxhPxIzxQr8Sq2GML5H/YIHA9FJWzfmPXQEs6bQ/QzTSkbm5LmBJtv
ZMk1sSla6CGkkQtMZn5xejoUKFRz29L+AEkfnXV7X8n5EmxCTisBrXQecYlFXszyc3MdVn6M9fCa
EoDIcv7qjT2s02bjLcS9vTpLDkkBc7iKTScoZ8vtBRXXcSOPIeAuUrgO5V7gDfxeXQ1vgC/sYoFm
ZIIJJNUNgPZGXB2FQC0YDbxihuzXxhJysuaaGKiVTmbp1EJUlZw28nNc956GmICdhD04ZWe7cWLv
QxeLfl9j9RA1nzQU6g+WtDwWWKA9POgjqR0vyY2nIko+5R7RtzProx5PnNBqJbRl/adR1l+Hkpx1
diAQfeMMANgfUwFuU8YXY5o8RtXytOj29nw/LkvJ9qPRTkWJN21GQZuyEXM4IsBh1TDoCGegUcSo
OdagHJKE8tQ5Z9+2Wvehbkz0amGHVfH3v/NTn9XqgqL+yxVgubSf9/xxQOvtFk+iMwygucQJOA66
B+5lt01StgQ6pT4SV53OjEtMn2k5iy4rYIHKwafIuWO+aLm8x/76ogtKb9WUCcmU51+J2rEd+mjq
xoX8Auae1YTCHSTyzItjtsJ5iBY340qGwWLX7bFUV8s3C+m9MHQ95KRLgLrhTSRrRurW6mSwdG8k
kljSb2RXEpkfbcBzbeEpc9YUo/Y47iik4ItQEDxNGMGIJvkoH9oCMJ5G7yTcG9OfU+t1xeJijMns
NpL2iDEXTZWNnVfgRG6grLyoikHNWt/sBEshvxtR7Vui/h7ZFIoJCs72eoIbFLGJ0e95I0DypKN9
RhHS9GZayc353/qbsE43GLUIG2WBluevXZ49Y8zDniNoe7HZp7tlRuRkpirMpegIfEtsnyJh/3Ca
xlC7AjRGm+ZGakkrtHZxz6Q0O9npd4XE51W4Mr0mrtQLDn42tNkxUpufDN/MDfFjQPBkaLewDAwb
+txSS3HlIuasldKGi5LDZ9G0rsLiFlMw2DI9at9asQZGOhnuoigRPhM8cmoTQ/rVOxHI2DasIf5i
/ye7q04bFjM84s+AcJfEuNxmW/5ii2V5zeYnKgf6e8BdXVpBwKPu/brAAQiZlK6LmZOzXZJKrl7Q
H/RzXEMvnqRicPOyvhFFTwIWpy8E1rW9KTWxb6zNM48XfTcwgNID/WGrrFQThoWDot/wS0VXrD2r
mFd8T5y4QJb5+mpv3bMzyA0uJVebN2JKehx6z+DMxOCHPVerMOe3xbG2xUxVgbR6EYt2JOBpn1Mw
gXlHOynECmGYGw01lPppoDCGhWh06ACFDIvjc+iDAk+rh4edBrO2Fr1WbJEPk0VR44i1O5WtlXsh
h5uX1+dJMAcQxM+IQe/JvSN7sKlHQIIKkBeClj+JsFDEgcshaonzJYxbEgdxWv6bqVo/VotzWPS0
uqxG8ZnqmOmdpJ5ClQXSItfzuVCin6FfMT7e62ixLrJlYcZU7YMODNTrDSJf6SrdRyVZj7OoP1gZ
Lci7f3OCG7mEp74iFLgz04k7dmK/pHRiKVjBoGic5OFBAd53d0gW0PWYtq6VRdR0JoSk07HD6Ixj
kFbjYDXRgIGgaUPTHLtoRXRX0h409aD7HOMNLqgZNNBgZCeGBCTxmgn9FeC1csLpCiMzQUBjrc2O
CUJ3hfu/yWM7bIU23ppJ3XNpD8dF4vstOArdh3Y60vJgnBZwIVRavea2Yp44UHhJQX9r2S8qYKVu
8dMBE2YGe5zu9NFjYyd4xY+A3wcprDpNCuHasGAWNNlpA+a/ds3ogl/RdqJ2cVX8u8dV8JxQJcMJ
5hEmToIkekIJvS+kWA7zQmPLqq7doattJIvEmQ/dgoK2jWf+yOrI7Qe5xJanYagWwx9H8PVEHFU+
kTL5zpUsD9oVK9EOvDjuA4QoT25b6cS+iQ32xg2HiPNJD5V1wtj5Q5WzwWBGVezSr5QBmULxmFwr
vDy0v8kZGUNKXowbvZvhF2H2/DgSqu4Lpm5NqZv9qJCzkFGD/bocTDzC+nwjhEl+Nonin4ZmKioY
yGEWz3NZao/0oB0yNY3flipWz7nYWHjbP0atYu/h3Qk2DvyjwajJiYoqdlqKIGEXkrgk9Qi0O9PH
U6qZYYIzLhwS+yJJCY4HwVxQiigORaR5I6Hiy1rB30u0P/gXadAbR02J1qCOxPuMcYxikO4rlfTU
Qxjk5Tuay3JblPjaI6CEasvYoq4DkM563/S9/GKx6XTLlfKUjgcpRjly/a6j6eJUxEbn9QqOrGVZ
RrfmAEXwTZF3FIU7fqljQBtSseAgNL1xjOWHaiRcT1mdp82KdJqb4jkXrEB6nQTUYPGsngfGtVy6
EPIC0rmc1rHoX22LZT6rNpMViJgwHtE5VF4ahw4rxiU6OZZWDTtm7GWu6P8lwWrTEIPAUMVXVW4x
Cnz2TdvdZCFFOAvNl7x5o/FhSeKgtJ9jdIkVbcSqOCEIAngMirr5ELflebTsC4V+B11Jg1p8zKI8
yOOKXac8cR7Zxxtg0n6eogjLQ7r1/i1uQ5Kq4zxo8W2mOTiZO5uzfTlPbllCt8IcMXUb5Tl7qTEB
rLPtmQmeEDXsefbKivOssOLrBqgBc3OcWxJbGlGeuSX9zY5gflO6ZTd0PUTU+DXqT8aIZSo+SquF
UzsNFRo/+4lCOhWfJrHIko3F3GunbiRRgFUAAepckWETa+yV/EZqZlLQ9OaggDUAODCahw0m7nn2
UJe0DL9TfZ3Sb7vX/UaVDk3FCMj6UwJppSwfko3MFNuslbrDbFBfawqKGZnO5RWhsP1IDO7EJal9
UT7D8mRBzF5iYITCPCfDURngXdDud64d58ToQSzjS2rMR757z+gtf9Tf5HkN5aandAwGrLzcWdgD
setfFAnXsx7zO9+k1zhTn4b4xTCqPVws36TUQ/quoe4diB5U6Zu6vMfgfayYRr6GMUJiXmjY9TNT
ac15blgTitqP+r+SqCYuZzAI7tJSLEg5Xp7XuIMFZs1vy34qGmANBHMirxu3Wi3pxaK5OM4vgA6K
jCh+9mmz29Dzehf3eBtW22W8j/FU4T12GtoERB2syCGFzXgxhHzHLsULjNzzKWtbDySNywbiDXAg
1e9wE+R232s4Cao72xwS21fstUFONp4T0NZutnX9bXYwTnqO81QTn6jLk4KUBl+CfRLSe4LvY9pV
5uQ32pnQ12Bg+qbyhLBuEPV+Km6lXl7m9XOYAlyIFDticp9pEOJjXM1AKutjZhnhjBZmRRyVCaYi
gF0wWO5XgAwrFvS1oeCq+4mQWhxew2P1VOh8PdgCS9x+erS38vYTB4dPqixI5uilVsf9CMoLuq0U
MXDqZgC0bFW+dFbPlDXCg/qXCvOk0o4YGxc2+tJCAzprP5Vy9bylJCThZ1kmiNS6b8cUpdWbZOfm
dgyeVPW1KjonsNAyDeoHGnJu6kGdQBE9kTI7mBrnr/kd1/kh5vQPPIOzjnYUWDZG8ztunnLlqzfW
fV8+yoi8ufOs9v86I/3VuGar7McgyCTXIbA3gxHN7L9q+SRNBX6i9jDwUZlPDL8eKAy3uMw4SgSA
GYhdO1qud2wY2S0cWy44ObpWDViEc8q1lJsWy/tsPxFsizOfztud6jwM3fBRVExGiASssw/LtBy1
9JVmFxzfOxK+MgvhtL7J5aXuR558BCJUtvrpNd+ACCM3uvHZVc8lnhXJ6CF13Yr2FXzYAdfHVTZC
GYtqVN1tiriVYmHVcmmkkBuE9uwzEQh3VGe3fKZQx1uXFjqscKOthto82sWtig/VJozSqpIP79sa
PM7PEhtK3JuycemiPZtkLK9hPsNgxglfOrzvOmQwfraEsHRDxJJu3SX7woaapv1lwoJQTsHISntc
ZVeRzrj/9lXV7dQB8yxaX/OmFpJb7EtsDhW5SoXv42Bj+8x4LEoEjQeV2Hp3yFrHb5afbR3Yjx9N
P7z2JJCcafEUdFFr8Mg9HiQ8wpg3PQKdActNr0/Wg5G9kUVu9H6noZnPA+Uj6ujPA5MUHaB6+y9l
G+EgysbOdbBx5ggghFPuycZJIl5dw9Sbc/qt9cvUWjuNybljZ4HygGRMGNT0i4kwJ8bn/Aq8JLSG
Wxtx0xXJxWqOUn7uSdOqyw0uD1kFil04QY6Z30JDMtqwLxATVRrAe9UVThoMJRvhmHG8CwYgmqQq
ecAH3agjW4C9yP3qHycgOMdwNBK6Nm1qFia+byrwZOvEGQfy1uawgboVQZQAOIJlsZn6xyoRDynY
P97UNMriJKB5rctvw8yTJOpCjrmuQyIm1ihOQ8lMWKwuRXJ8mJfsgTTzntZgvlYMiCAaF2g6GFsx
k3gGfqWYkrGKIHRkfiwzrZSg/WO29ZCSdiKh0Zh5dox8HZtphjVb5XxFYIJ9Q++26T9lft7QExm+
bJZrbECCCphe13L6s3yutJklU42ltFB+5Ii/p3prlCyo6mKnd6RGegK/DTtQcutZNDNOPAD12Zka
RFOeW1XyAMOAocRb4ygouogWEKCN1eaBQb9Y0OzFDi7KrtMVuCkSWKzfLZtAMPwitO5o43buc+Vo
Yx+ZlDeZlMyqnsb4SbIyV2prkvjmxbGftjokStL2j1s43FzuLQV9jia9QJJgK8VLhFZZhQQkwdDN
lxUmpeFnenJpt63WZrMapsOM1wfL3gR0T1CdzenyAIRkh0RPzV/FW0unPqR8ioshZEZ2M/VSEjtg
JOYrvml3Q1zkbXVP56MSsMlgBDceRh7jMzf10oUsbYeyIxNFDYYqcKmMnFsZ0FT8Zlm6baHfZOkd
s5ZFFHqo9s1yLCr2Y4Bj2f+jgD3H/XVofqLuR5ve0hb97sWa5SfMakESs3thbO+TiMZgwvDJ8q2D
1O+TQ+v8GSNmcm5TMcKgF9Nza35PMhZHgfYhP4L0Bq3D1NChp5/UVTwpxr2awqlDcTbKU6fd8Mxt
NCq/jO5tnT3YFMhQLJXaqQ/xy6uS+pxH1p6jfVilh9qQ31PzNzV1t3cj+8HuriaGpMpycK/NsD4n
11abMFO4a1ix5AuF0QmH/aE5aD0Cde4Csgtr8aL2J1yVh9guMNUjmcHYtH/06qJUw9GCvkLvcKAM
1M9yAHKajLLTQ6tfu5oIappBhO39mNstt6K7yuM+Ka0rxLCPRIXOkTvEV76HAh16o5oumG4uJYIz
UXTJToI8Xx46yuclBBxjDtv5GKEM1xrequja6TlG7T9p1Vx2S6eifVe7fzponxh9c6Sz2qBWUK2C
WZse7iV5KqCwlpojhG95XxLCgspY7OWERBde492j5ZieMlpHzYh9y0YQwQLAU92ekv1i7GU1Z/x5
b1rOTdgPENj6W6eja1BYY8xvMY1NA36wbTsJPeTCsOkrNg/hsiv9JiOM2AaibxXeY+Iosq2Wb/5x
WnAMsXZk/gnk5Y9R/FQN4kFtUmYQpw+qaQuVONwh+inn5jSiP1t+oSuAP1ELW0qmzOdC/50iTIoS
sB24d+DeBAxVa32oKvuBtqrdbEt+HEm/ekyJ0spuVXrBo/48IYWwWPmVJIxdBjj1EhPwhKAGOOHF
JNjoEAfW2UYQwWLO4R25XEqJ2g6ZNK6ZKucmkS4QoQp7PiWW/rkyjXFigk/Ec92Uz0KoJA1pgGH3
IKcc8Tl3EfqjSvFmZ/FpXvJ33FScTiF26pz5detZf1ywLC4L5x3QfthHpOyVu8JT7eYs8ENpZvuw
JjHiZ4GtGyUhUjw6q3ZR0z1Fa44sJJ5A4WIL1XAXYNZTJVeakrOtr2FjtnsSmYZxbo3kKOblSOyn
14hArBL3/plBZU8RLE0ST3J2a5MiKA4NdNWlNs5wTP2Yum4c+fF3msk3C6WAFdUR+Oi+1d975+ok
3Q6S2c5i2hccMZxa4h3ICme0jaDoxX7gvzTon+gx8TnNoWdB2XSOl8TbdroDcCf9rJtRKkMzpnQb
2nIdUVCe7I3lsBqdX6uowtvBQurYt4tXky60TKABKUGED4OLRSsPxahB4vyWSEHXuvpcVNUTqFNf
ZvgrdRKWXO4yVCNzBF2mhrN+lIWD35OfJcvTgwXC3oCJJA2+A+JKs56zcXyOgAJt86YM/bVz6TFE
LodyomNaQ03eQKDDUVeTG0I+h8DJm6rbaGmBoa+7HmN1X7xn24/a38GZsVZOoPc1wN7q2DWGF00m
XtFaTLnmbR0eN0eIMn6ZlnYytt1i/LloTJ/D7NXWg7GS1V7IquFzfqdDnGf54tooeKmJCYRxqbvU
RG2jzAy1lAPpShvXtQDzmJv3kYrSjtW+I73VsDKI1wQ8flZxciSxV+32rWMRpZPk64A1ETWo6vKI
5O7TjnVQoQdnPIcX6bJK49M0V49pHjFngEJfq0AHl5s03UFYUzBQVm6jYqfRZ0uMxCqHnarinrf4
roFv/LZQgAc59yaw3l2ThnMHOmrar2kbKMR/KJEGWHmO0fe69ThMrBX1e9c9tu3Dhn+BMCzpd0u7
rlsheAcB0OtmjsmJ6Wcz5LiYJBCL/kaWbqaAsW77VcQEDJAp34CtKosoXNgUdr46Ov6bAUtWAdZY
xqUr6wIkEQa6zKLJrbT8mdMEx7iKk3Qd9e6ykeLY5aX8bqpyLKlRS7gHap4NiEGBqsbelL0KxdjH
Gmb85CUyOJQrEEYemNTddp+Zb6Oyt+PqYvVAWUnt2+eco4pTPxBhnYYv3qPZli0g8Ui2M8aH2vCU
4/PscevEw7+WQiWZswa/LQHPX1maCXaBAGVWVxCih9mne6Rqf0r8ziNNkkpe+139gP32SKUZC0Bc
bZTRlTugxbsCagLGLFqHmRh9B0F2ELe0r4G14YBfPGMuMeVVbty2d0U+sK6ESh8Sazk1vMm6tAw4
4gClc9nCvHPgx6+saHjNAgilRzM6p1vuVZ6uWAyARtghJ6/UiKBTEMmmHLLTP0zEYVm6KiQW5lhw
JHTubHZZCSsCa9ZJk+TTaKkc8jinro+xEmoQp2Q2OSnCCjJh0Cd3Fm/6ru38DqyxmkiexW+Ge41F
M0Vw0WGCBhwDrlz6R8YEtTEBex0X1dyl8uK2df6sxncgEXnLtuUqwERE5ifZDWyCkC6K+o0y2qx5
HER8MtlAsepxq+bU2UQPSdUXedCkZCHeIq1nWKfEyOiCcjvI6IB846DF/lr25ReI2M9ZP5lMdEUV
HVSSP1ajH6YYsjfSZy2sr5VRb6yqg8Me1hJQxNBZRChITtVoabB3evPuQFXjekuchGANN8pS8e6+
WvJfLcUHqQQUesQDU5VKQF/QreWZa5uPcfeUlySxa8RlK2AHmZX/TAkYyk+efArnOLXiBkzFixD8
W8qN5QmVZ7iNCg99v7a/YkU+AhfalUA9i46shSdiL5cGV2m3dZvtIk6BXDrm7bnvD1Z6VjhOjmAF
6bfH8QoMjn0mlJXEPCQsCVhNBcbYemungJgf981gg3F1vop0eV7VPhjI3NV5NFzyajzrEmcw02jP
AoinO+kjECWKT7T21xjp44YMEEYq3ChtmhvfkZUxGGvIG85kdFdQCzu29n2QbzKLEaZAJShMcF5y
Qx/Az7IuhqaHOBPl8dGop8PY8wWbi6YzyCRgFTvyEoOW0bi3RbJKK8nP8KxQ96+0QeFTTLR8P8f6
U1436bEhEp1iwPCpAa12aW7rhy5Rn+a2m274LisfP1eMBgnbKqMcMZLxcGLkmfBx7JxKyH5Xlr9w
FUae5eVX2giUIQ2JRWODlrG9jbAr3OImu9pado3HWd8rAwpdOdrokRoencmrYYAeBgyrx5V1k15q
NsW/y1vBL3hBtnvtNj9B2XplLqVhziKGJf42C5Kobpzmh3rbvZaSutbjJblAwHqlAhnPnt0MJylD
NIbtetTNLrBWxj56lOyXDJVyP+gZKCDReabJzOD0mk+s/DbTBn8AJ0NmfRyrQ8qVY3QO4QbnjX3D
41gB9ZEV+QU5/5XCCaxQtEFA1hoEJtG+fFboc8L7gIpJZWY0432rrP67bibUt4ieQ2G9MCUMPpDq
oEYC9dOUir26i2Zq4i+JLo97tU+H25ZmqAtKMAfI6nARzEce5I/5PAJ7FsCDB5lnYjnpfwqm9CvQ
eM2MYOPz7I+ARfTWulxZ5CvZCjp2mv/h/x5C/IuJW0XasJ9nAlpKoWgPSNzfUdI+9KZV/xQgnCFs
HY1BKWlA52wzZgn7JCPxF97h4lcA1D1MDoNtuWR3G5jXpGjqros+WgNg0X6hKXpHOzo6wLauMaP4
YIKM33UeXbP/FEtiMbUSp1WTtfYhUjiT9E+JSD3QrOaCysUOoJahg/wqICTqt8yAmkzzHtNrBsGn
HTJEWrVyzTTOvK9E4/Ay6Yzn1gjglYaT1RT3Msdzu4K1+BF55xyUUfqH1Zv5lG3Nzoqi93rKeCfB
nQG4br7LxsILkiAXj4YH04h56GgpcgxmskmVJ7de2W50efcvSZzt4DPyWpkXv5ZVyWPFw/5nSYPc
pmCt00YuIQmU5Ppk42XbrotmdPTDSr01CASn2bdm9DJJsLiMuAjtxDylsQSqGllCMdJXPOFWqJPp
HVKWy2uT/ljquzJz5HcrXkJSe1EWc95TqqfuFmxUI35OsNRAMdv8qAsk6Gg7Ec+AuTTDfNadqbwu
inUp6i5UnZynH3lcUSvohlDId2OKKwcUIkbdPh+CrFZW8vi8N+fEVJAc8nFnVgT/cCJMffIFDpwH
1jyJs9q/jxDEI236LrTmYKe8+Ro15s0unfCeUszaHldERaezgmHVLlLT7DVgIppRhMuw4hGGsGZi
gdVuWtIgmj6UeUf57xCK9KXP7FBRBz/H9BqPRdBaGvyK79bUIE0qmJoyX8G2BTvAUiX+2n8GwNlW
rUO7IlbK6JZdK/gyLvVRlHV0yoHYkc95PaBWbZfFT0g3pKSXoOa91hQL/nte2+KF4EiAgRwULgUz
rMUluXo00keROt/MxyWYElMW5LG+Z/2H9gdU1M9qUy+4sJxsIlezz//j6DyWXEXaIPpERODNVkgI
eddqtyHa3MZ7Cvf0c5jFb+POTLcEVZ/JPIlOe66wL3xZ9kVpkK46exIeWErkRF+JNzMi92wEzs7i
z+rfwnny1RZkcvDDNO0lDUq/jq1DoxAcspma2sVI5MVtwEfLZgsmaJrivzK1QxzJW6dNvZ6QANO5
ml23VdVnPf+l6teI3nMAS1XRRAbMjwMG1ko9uRiez8pHXlE9nCXH3mjKq45pZgT3vnxMBXOWyn5t
iRnOxanZGpggta0svlLmLtAYGYOzb02JZUjJ6C2S68yQQYvoLEAOJs0m4vCbMf/L2h9oCOTo3E4j
Ui76i5jGLyZrzkrbvaK/pBEgHORUAx83tjscfs69Z2yTpmwHEYmLYiQZLN5ryUq1P618WyQ709hk
jhsHN615He2jyUMVLdjt34KgvAqSGFk2NCvJMWNaJdG4xfkmpGoooDfa8XjNlOMsLiBZ3LAq3Gqo
3UkDUi9uqm5cB+1pO+vYfvl/6mv5sDKYxbBibig2Fz2FLUzXCe49PhUj1VB0ICadxlOaz+s4DFzL
fNjlWc1rRBHznkRKt0iLUwHuflLgv/BEjdpD+AUjxjSqgUMhvNMQThfqrkbcQWuWBQM2NHZwvAZy
cqLRpuUBDM97yRAFDRl5Q1HMkMNyq0jazQ7qG2RgumbxtCM/l3bAPC5TOfvYY9g85etUpzWhxM9/
Ev2NaBF6QTBnHfwTzxwcJBIbXiZhtG6ffibolDLtDbf8VqPFaBEprxpJZvWjQVkHMsp8sSftkO3F
POHrNBizUgbkNDfKcRTliiJ7E+pHMTHRsJX7nNqeM4h/FU18gZiJ1HdYpDB7e+ZJUDjdkV1zikBy
PLT5B4yFeUCRZO+RXGCqWxR6yOBdZlOYRNyyRFAH/dMRDL89fUn9rb6A1SyjI3FXxKVE7Tl0wEmI
dxlQeCXV2mZxl2cnVE+2gb8g4h0J13rpz8E1ikl7SHiQm1XQDuyKtmSuQPFlyHMu7VtskhGBC4tI
gRWfVhxuqaGt8aRITF3mx5n9wL2s36zqriKzBELpStpHA96r0bA/ITCzA0TUOylpj4Dv2fy+Jmzq
AFVtWFVDDP5NOEDHFoJ0zBuF2FX+kqjwMtFxUX5K6J26jIsT+ebY48xnmeGgZC+Vs6l81dlnzisi
B1tkRq6qlkSfKG4N5IMEFmngZz+J7KNWDM+hfhlLkCIMhRIVVVcNdCaj4rJ/5BCvCzMJOY02rG9X
QdZAI+Z1MjDCQItokiXEQnmQZs2XU9KFNIc6ai/zpNMOOKcusc4d/dIsh0diueH+edwzzJ1BGMX4
5SpiDpVnr/a/Sl1fgQVHbbqPrfGlyZRtAtuJ7mLVdMF7nxSukY5ns4p+ezV6s5IlbYb5Dh/i4FBS
RRp6oskSfyM44jgnsQgsSXCwRkC8gVVzi2nKyhzbNdlBtwCDrTxf+1bbiEL/hGx+6xYqJhVddLZC
27OUDYvzuy1w0AWOW7QqIhXcdsnKZD7f1+NxchJqnaH4f1XUNxJ+JK5Bu6I2xUeQdU+BuBHQy1uK
MEdRv3ql/O7hImdddi5yOkTu1DwUC2Oe/VK8j7RPVXkzq/BqfindrcF8FrS/mXQItOhbb+V9q8ZY
ju2PQRo9dV6OyvQjGQn74ZPhAP9oBcMmalqLp3mx+bIO6YHKB3mD+C29Fri42d8y9G9oaPrIxiZU
7sM4XosQwY7DML2qHB5hk4hHfSuAfTpytasbNjL6sij5kJUMhfH0NmTpi2jLuzRYvsxbV2hfLTQK
QxV0LPZhHr8UAapHgxpVDrsY7nYBnsC0ZyqWlbwqf4dja8LpdbON2rsiyBHeVivFIi4RMPscgbKu
7g32PLVBwS+iS+5E/BXdropARdUHafHO4b1Vk/EFTd7eqYRbH18Gnd6RJoe476upzPjlNLeSN3wE
S7qrfMlZGLLTwnBxKCvjJZjYEU3fFIYK/fG6AzlkM1SHL8cKXJ8pzdmw2s25kXqikmIK1m7FMwR3
LlrIjBXKIf6lc56b6OEVbnsZd0uo/0NFUGClR4GnzJfIcbVgE9YnLdnL7Ufm2Dc53jrTHQk49Wys
HObGhKer+Akw/vIYoSWIOGbn8ufK++ZN0ZPcoTVK4oMwra2U/3WF4i8vRR+/RdXDwLFTALUKc43j
/oJQFb4F0bWAjQwoiqc8vzS1xwIEGZul+FYK+XmNedys8TrBiRTcnSTpdSSxh2vYvFiJLC4SzeNo
BInKOgs3K7kFGgCaW/LK4Y1jXQKyjhXGYHaJApJbzLXkLZVrgVqYrIIHi2HzyCPQGCvpVf11ag+4
wYYgCFm4KnVe+nAQga7iI4ITNtLqDjlE85do6jNTDUBbDP1VuCMORngbLIlQ2CtX18QsfJPbzmoA
5TU5S8rWunW57v5kbAIjW96pCt8MptsNvnW53tlR5ZIesMtKzFRiYAjKXS+yXZ4ip4T0aijhWmFU
4rD44UZhUDBUPvF+WRevY/zoPp+HcqJVQBM6PlPU82vUpFnjBsEqv2p/xdeEHv9SosYEMCLt4920
a1/GJ4bTOV3blMLVuv5gKuAgZ+7dj/C9fOF1WxTHV2dXX0HvrrC0TJgU78iJ8WTr2UuIbmHgJud7
vGRwBvocCVE/kfqWMTvBs8Q2kVpyYnE2Kt9xUDI6t/o/qV9rnwPL23o9u84eoYB40Y8Kt5CK5Zmg
M9f5R8PhQGhHYsrkg+UIEJLf/IqkDvMcjV8hvcE+Z7WrTBu9PpmPEiMMEbDhtkv3Y8XNumo2FRZR
nOWoA+bTiBx4Atq+Kv6md6gE6JTxXVCGztjhi42jfeSLc8Vn7ot2OFzhxi1sG/Ebzy5F0Ipageee
H62fCebhB+RHwXNOaHvNijDbk1HXZfxMqA4x3nlBtZbKB54a5AF4OIfwmMkbR/FpSTdDv9fDg2Qf
8ujA7VdNO4risGNu7EvVAZUQOhgB32hfQqvjC4QMz7X5XnrdCZOEGqxa6xeTr/WPPDgUsyWUscFn
c8IYhf0eJLx6Pius08NTbX03NpPT8WAKeETrGh7ODrWrYpwn7clWOcxe5PahVZ5RPxvuLprR8FF9
lrpv2EdhXNJyF6aXtuZHGNGsw8wRl6Dl9jg9jZA34U1OvNzwO1QBgDGo2gJ+UfMh+G+lepfGUw6t
3kQGrPwEmSf9VZ2nysD4Nm24iu6cRAikGbNh4KMYjF0U66jY2LakPwpKRSBA9uaJsqDVnzQDHZNp
60Thh+KkNTiwtgZU5S3bAzs/6ejx8SBDa5pd/Dc6YzCkmso2SAlEpEP10szDvV2rR4MtZ/xUgk2S
+mg69W5bZ57a7qDaDPULBwWPd4AhgueMpCAWF0zMwm8w2UGEgofHnjQVr9BebOF2yc5SttNjyN1p
PgxvKiP5CGXK2ZA2g05iU48Qe+18ppy1eA3woGkvPCJFdeDbbTv+4lPQb5sSjiXLLk5a36xOM69L
GJwMFNTbvNnxEKNCYxx+y94i1AnJrmmWX0kjAfFtJurOdo1tbXCqRl+GfDLHg1Ue2taXpb1NJGq2
51RXbDdZU/tMi7ZxmUsUpLFMD34hOaKNO8/kZuVA9vVtHf7MlquUXBbVbbbWdoU7a21OmF62KvFA
6a4o/zJtr6l7MDsBFNP5UncbHWTJHx8F3yH3ZL2xU3c01pp5htvC19PtxjPa3wpFUrTVHSozcLDR
lhlioV4G9TqeXRmsQbOm/WKNKxVbZd5UzS+TbAuCXLdrQsCQG0LAW06hhFXApsfojVLuRMnJQjbA
1l+4Gt8Xm4P2jcCPhDIUBApivZJtpFv1j5ZyxvmlHNRb1m6stNfAcp16JVMNpTijVvUF42F4yeBj
9yfsWyy8eQKCn/5zJv+DYHrTJTFLFKsKlZ4KKY3FBQJdXHHuwjjSYXkyV9n3CNUJU1M8UG8N7RBi
BqMgwgsb9iV94KtS2wN/XYDYkoJ+1ZjMU9aob8w36S/mRpl3oCIo4DddD5Blm3Ejlg/eGn51cml6
Yq5pwUDl8w2+VpqXfC4Yv3cNkpyzR64nU6V0Lnq7nP8C/TJZEQfL1wx4kE+XnJsGLywbK5QKL91g
7jpGeBx2pHwZNeqmxzjSF8q03UyFAOirt0VQ0kt3i0AI9EP4WGALbK3eV5tTjegI85GMgvlZqFtW
brHY25zBvCAZnAJiN0muXDfKaWKUFsvnjkNGnx46y0xjMzKS1zHd+Em5bVqOjzXgg/Q6rD80usJV
Gh5CPqz3fPQ4iNVgl4frDInheAVzxjallsEB3Ga2Mmytmj3zRKd2mQ8QX+qoW9OErw3lIOLtPhI0
y3s4IcMd19a8qXMcYgwmVsNx8WzNGyK0C+KcShk6Kye2h3cui24RLQRAHCQ2axXFVL+NP0bHnZzT
EFPh+Ug5yT0P9TVKlU52tQr35zq0fJA8FfgRAixSTxWr8IX5Wv2jEF335B2jgOOTBaFY25yka605
atGl5cFhsJ3fna9ickWFRAa33IVMqXQ5D1yzYcRPup2PWk1K/AhZvHPuQC5jCKxckGJ1+EWUo0nQ
mbqvZJ9frYw2qb4pYRGwy/83KGt+vgkGHKuazxCZ5ENqzvrVwD4GDoVFJTGTBnf7uvlKY1YTO1oo
xKy4ePR3omeol7gzwQV1+ntR/sj1um/uRM30/JFmM/y2ZN5Qn2x4nXgt+NraHQ8PUSTZV3SekZ+x
iSDrr11OW7gm8nBI+arnK7SISWcIRQrhShyl9GHyawqXxQrruLLZpcGeRYZJD8GjH9gX3dkDlWdu
221yy+egNggukN4Y2I85ylsvYYNfrTr8sit2deOZ02Bk6CKwdd+BC7IExdp1VJEMdHsDspQUvE2W
jxBPn7xW+zeTVhBj6b70f/jyoAf8lM3a7raT82VbuxY0uw7hofHbmmCk4aEVh6g7MsZKZCaXIJSQ
lvkpgoLGejB5054cF8OFmznH9xH75UV7LY2f3PqeGn/AEdxWjLj5mwrQX8g/gLhARLV3JYouC+29
18DGaXwz2Nf2tmfBTa2OUmM+Ycdk6TlwLeSZqyMfx76xUhlnbHiHuGKxl7XQGLAzoQufV/QCJe8K
ChhjqRLV+YAfiyMNfWoNfIUjEusr9bHqpu+U1OJSna3bgoHcme/aviNWKRncbEYYCaPhLlk88BtI
YHRQ1CUWAK9raFN/oP9bZ/KFAlX0zH+whK+YFRfVP4qS2PrBWsGtw5sv5WuyzlJnl1aXuQV9S8Pg
WSaZU2BVNgM7xOAL660ryOS4EHXB9pzrK2XQTsa4x71NRY+4sXMeafKEARW56jskOHNgKngA79Fw
3ykn7AohA5N+3WRro9g3iBeK4aiTpYGQgzi1oTtV0UUZ71KC7rfiXCdGBNeoRY2kHhM0KS8zMvgZ
Zm9oeTxm1FUlLSQQ5nI8YO0hxpb3guOOl6468/hZA52lDzoMQA06MbhX27A5RTIZlQtPgofOevJk
7cuxYBUATWopX3msomJLQUsFEF9Npv/vurPq9+mR5EgODv6dcQulDC+5qrFKew7DniwNFjI7E7Mg
zm1roy3rQ+bLroaHJ4TCRN4up88RpihQHyXdlCwE4h9HrMELkIoU/o5nbof6OuePaYA5K1+lirgE
ZDVwaGluWTHL0iomk6kJxl3kyLuwivdiFn4InXasCFWmOUUbiMQW3Ui9MVmrmp18X9I8JuMfl/aQ
DEgVCIUR76SEU5VZxIW/xDYarOEiDcjwsp3O2IUpiab47jLRBtNJKxmfoK0soDQGWxIjUTLwGIch
JxzJ3eWZK+V6NesSsuqXtiIew8AR7BRr2SK0W0KjTYcg+iuMz3V9nerLNAr6jFNRfhNIw/GOzi66
NZzsZfGpNfOmmL4y7NtoPYvPlpN3In8qIeVBUmzULwhklE+j7cBZV55d8jn3ykZGXjDsDIZiFaiE
VCR89Rl1Buw17EepxbHCy1KfZ05/vX/vrA4ykb5riY8yanZZg3Iaswk7C8IN4xYSC5jMTJo0XI+N
cbUzqEE8CNbIzDmzVoMgwHA+Zkx8WPE2PZNsCSB66AkdBdxary+xYJf1y4fcpZzl8zNWf4qG1ImQ
cOv6S4fg0lapm/cDsy9ofNRxfHcts8/w2spvmooV6/tZZFfdAFbAgvGn1U9M7IP+s6+MVecw2ruO
wKay+l3WPsnGQu9+n6NXRB8egYj3DNUxxEnTH/u3TK8Zd4YGMJAlJlyn3YmoUEVH+NhEloJRzsZO
1CRIGTYRCvpwF8poblm4NQqOH1t3qPfx0veR8EKdxkBNOJ0Vu/BDh42LNLY5u6+hIN9spA60ORM7
gZRlxM0uO2spHTlmsPUhuiKpnl3Lpq7Z3DUMaNk9/rUFu6GuV30r51QyZzBX1B6o3FKJ7RScD62G
FFCzoqzdUGko4wKbsRjqdwK5ZynhugokmvGJ5SgB2m5qbCMzS/cSRFRW/9VxNHn0wmNsi9cYqkvo
GAEqEOMWTPgVjOBBwkWIEFhiO2/CWatRd5uOjb5Ktd7a/xk89wlJkvQv0LVTaaZ+YPMdhPKAyZEW
Im7fSqQUpchZydoKLC3lqhcdRkNtE4yMtzqz3+Rx9TQ4lYhPwse8E6X+geutpxvqPUNzdtnUnCuh
/zRSeCMJduOYwVbpGBjEM93PYrCaJy3aAELB6vFadrjRg7I7yHb4kitp4up3Cm29hoI7S+TwthaD
sUl2rsLJ/8zW+u7JNE0Kzeun7IAZe6fU3b8uMDCT00ZUrL6KwnKHKcKeoNJqqvs2Sz4qOdRYvSyh
guUx6DVUNpVNkO94VBVIAs3vyJlpVOWMUiiFOqk6v3UufScVg/uSFC/0G/h7nK4E1xWidrFNwv7K
bh+QXct+YYlpu4/WdDRw7K6zUzGmdzkYEhbgyQHMBp7PlqKhI2FArRj4gUzXvd6SPCEBD1MM3WTe
ysCGIGi08UstNHI6Z5pogEjhD6+jReO9bdLmkEJOK6hd8dqzhsSvu0biKKM/n4gz00m56vsRSBCf
o6K+yHp0y0rrLR2hCAp8BCAfDiLP75osDos6mCK5thUS1JMQi3tzcGTWEbXij2H0iyYdVjmAQEaE
ENYaIm9w1hzZAJ7JJsFszeECVpR0ZFvrd9FwMhiy1cRQGQGffmmZPP35QSrMs+qIf2bD+29J72Nw
r6elzu2uagJWPGTUD+d8NpI9KfX7zEa6PQp+v2xjMAYtEvNvbIxDB+dXsoZbC8V5ZY+cKkV/UEjc
SJETp3x5gtVtwWh3ni8Vy6FE0bZtY30DFMTCQmANpC4UTmWKnYaxfhpk38IK3lJO3VWEgIsf0YPi
+gI4/6TMEu+NWewgArA/LPdaG3qGEu8qh5SWCCQtg8HwbghkrOKPkecp0MeTmOwHPlKt626A08m6
kEC8BfSWKj0+j5G/0WjoKD18m+2mDPxWY8ysZWvaj9m5QLN92Arj60bfNh1X7DIdi8k3qJgzdndR
7euSraaVn5rI2Kb9oZl6P83bi6bhpDScZ6wEpzp51xYU5LL211AbY/7Ku9iPtZdGw4bdMaHIadd6
BmXJMUU2aUOLmyjGTALJl5DbBP2ZIPGRrKiScubW5zkzxwyF0PuYfKfD55z08MaPhfYDdxNO1Lxq
WflCefKHjqCkmbkWG0J8WihSC9bp+WhsKgqQuEU0SiXeY5dSq5FwIht/SeAmGNLqRZbAlaLXXxXa
sZbPRYmldTVGeJbY7mSsGQGhEZOJTithPj63pivkxA2kwpWnvUKaW/xrhR9Ni+2JTpnDzJOQmkEd
ZCvTAjJBXq2UruCYDdNyMw7vjf2p2Z+gz4ga39jRo0o/CD1g1DPQZ6HI7PNj28YIDfV1K8JjE3PA
dNkuA68ddhd1ibXUgRMF7TbJDa8AQVYKZpUySWaNCTEWMgDJDkrvsAompY3gVkLRPBWKtQ60hxeg
q+CgTD8wuVbGsxXdudRCLzY+iwI1cusw+v0Dg0nmTrSFa7gh6gQNp7ZRg4pXDSE7aKwRQFA7Havx
Xbadk5KxXM5cnMPHZA72qTbv1bEnFkWQ9lbQ1bGTU/f6EHwpwKVZQRzLbmZ3WhAXNqHbkEHMSSN7
SkDmUUCcsnJknbJNiJEN8RIOgkX8MDBGAmsoNONdpxbDSEAiiz42D5kTmN3weggnHBRgBwprQxPJ
oAUEihs6ratS75b4A90kY7pqyOuav5rIryqfzn2gg8mxriqL9q7Dmj0wBhlaeg2BDD0QO07NKyIk
P0yjbVUUbCToZEFNXXWGm7HN353Z8lSM17g+GwDmVk4sb0OB/SOQzw1h2pzRV3Umh9KQDjXrDyO3
/9VIgqTZvlOABBj3ZdUC8gV27YQjmqC+0kdwnFXBn2QOb4QRHZRZfZjRvMeCerRQWhJ3AtWdlBYJ
ALylXAsYpGoJWdge/VD+bqNTUIfeEEjnYuv03MKlD7H0po752cm1bTo3l9lkpM3OxlGc+xQ38E/h
fffmMcLsP45AeiB5PguMKyHSnBiZskbSDWC1nQVNu6DpHR3M/uVRm1PQL8VZDA0a5IczQ5Xohm+s
fkwxFD5brA04CtMu2mmDzVz5VzDVNQeP/fBZjbqdVOhrIyj/5A7ZcBy+TF3mUZVe6PE6OpFOQqfP
nM605KdmKuBddJ9/JgMp+U9u7fMUT25Xa0DUZN8AUGKAWkta9a0Zqnch2rMx1AfyMAkJfh9TNMyq
eoR2SaD6wBUpXkzDIs4KZFaEshr5VzP37yyKKM23pnVvI82PR4n0ifQ0s4GG7AOGznrkLCfrPrg3
zGWNHNWShfvYqd6r/qPrp9Oc1o+in99lNT4J0pjw38PaTH/EeO1IOA3HV4k2LqmZIuHlB8ecn9SZ
Jyh5JHy4Y0iVnsdrK6ru8MxY44Q9+6P2CPcKiC558l26yYCQtcqN99VDDXUSuB0yXkMj0n7sMWDk
WMGLib/lrl3VceuFYXzrVIdcWpIeDXO4ZIjXWSPTDA3Y3sgTfqpEMaAUPI9S9uhm57WQw4fBGFxh
UAftZ5cr1p8s8JBaKVVVAUSYERJ07gqLsgwxyHnkQntRQSvBEoai0Z3bkkV/QhYie/kyM4Hkx6ce
WXEeiB8r5pGH47pmxWPRT/BPXYZCgAaM8T4uQub5AW35PjTWq9PEb41de1Wo/TYtypykLN8jJAOE
k3tj05wgXJJPbDpnw2muk6G6MTt4uUJbZc2HelkiWNzhQfOBCEKWLd8wlI+osy80YZzo9rEpy6Ol
LzqLJsSE111s3euwJOeZ6awMgb8GMckuYn1BmFeKu6Ar21fosq9cXtsMw4Y+PmFAvVXE0pUie0rH
cWjOdp0+20rx83LgKUVN1ig/VeZG0einpY4YpGsfVXAPAvFLgYSisd/oy9dNijrm6RFtW/lA2fQ9
6SdEidehrPeGkr6rfEhgWhESbuulY4NO5QdzcEgnHrZJ/gUf60thjL7/PJA6UgN2Snt2aEl8UJeU
CAOlbNUrtAXRo86UcykUNx3EdmjGc9R2/yZRXPRM8gqz/l9KiXSM+WjYMXvORo00pbUZ0P431hcE
l6u2zBYcwqiN8UOx2kuhFCd9QrwJx2+aUK6XH0TNXVSQDt6c4p2y8yN1Rahqb+ZcEXtlM7OU+q1d
LlVHcChDcYSPBAciczvnSLqiVzLZHCQOIIgMYab4DcqXhn1qFaeLjYg3b7E3pZ95AhdI/Sux+0Hh
gYf1K3qvlQ4DVURbvYGbBxr5mmZManDFhUgxWgQDvLJK9k34AmHdECC2HbfgwlrOwZDTAK6GqvUa
7DUy49QcFUMbs6GyX2smUxJ2uknrsdrAMIFZYmbrcMG3dFAa2z+CYSkVvuyRGSxF2BT04MFgHnQo
IQzQlhUETeyOzCUkIC7pNJIvhoxMjvwBxFJEeN+IwRxvjV/BjFQV9AglEt23OEWywA9nhx9QBcmX
nbZ5UpFkFPqi/62aaT0wLa8AkXXos3qH2PmabSDbJs2x3XnKIOiTDKlf00uQUDUOzQGsx25oQ3qy
ALZbjcWEdbNVoG/TNzPimBoFnYLgwSIPLi2tnVTeBFastH+O5UWCytMkAG2lT4upXoM+1mgNlFF4
SZeQkBHL9tRtE66XCedvpyMGZ62MxCzQwBDDEMA22Y8y8lRC4ZfcUghXdozXjAZRLl711nIllmO1
2q3JqmAbOKLktDdmGF6SpPelmhHa0O0pezfBWaD1TDlWljcggIXcwkmVMVJyjaxnM//VwidzKqR5
G6rzcWL/zVw3qW5W/6iqcU8+iNc1PmccfRUfQs+UcZEoEizQYPFPyLWtWsbDarcxa0RlcCNi9hoW
LE/l34Q7dybkiiNRN27IJTTHZF9ibCt2OBjIGspc/mMQr1q9i1XzGOr9Hl23+oGzzdPL3+UfMyzj
UmwlDQL+/DLCBFLBIAYMcAngXkXMoQpkOfAOmx+uxNXQHtE3rnJszc33hOBJDhkeGz+ioNDrMzYg
tyDnAXlLnQdqjbk6gT6A8DjuFrSrmu5786eVrp3Y8ie15An53+nf9MJX+3/YRWrlG39sGn8IbHBp
ciEvV20Bfd2BM3EmemVFTh03XN7GJ8LKThGmCuyczc4JWUXW4pza4xOAEzKW6sTwmOliaCkH8pJR
7SBRuMtS64M1p4b9asvfFnFSvreYixnizRaX2Z7/L7uz7It3XBf5+4SEVtHvddwDXHeQfFm4EjaW
cM35YvJKOug8TeQHTCAppgcEFEU8rWUk+8301rJ/olZgWfQsF5p39gc6naXQswIShbCWVFlm4/Sq
SJYhKEAypbhRmIUatQ8whfGrgihbO8O/S+GkqYsiSjhrgZQMdyeiSr/PUMpWrw4Gu9h4l1DtY3tm
/Q6xhqukQZOUzscIh8mMk19AcGuxXLeRAhqDhwZPAFwX/qixDiPbWw4UYlY3GjqPWh62NuIS5qsC
0oAmX6LAYTrK1o8DLWrwlA+WTxtOFlFDP3oMECn2Q7DvQbMLJtglFr8ZmoIA7mOgCJWiiXILpbl6
pPPRZXPX1gwQGHe3gPDscXRlJk0CDd5csvUJoVrWuK+QeU6qn8GEMVHn6PzzCgK0SvYdQ53ubVho
tgB4gR02ZDIKKsstI8w4mJID6bVGFjqypL6ZMF/jiQYSFy3nI2MwQG2pN8ssRRHlKggoHO7qiDEh
clvknF4UAVOIGQtiiiDaq4RnMIHJ6nGlmAm63BSwXMV6IHzqKf7fAAp6GzNpc/y4ZWqQ+m1LZNRA
xEmMgmBQPiY7O3FjbGgatwXGkkAvPPXAAI01Gc2IV7GMmcN5DeidGOEKPq5+lsithVmh4buZJmh9
gGqGKN1lqbat+BVSg90Y4iUurRspoCdSumq2EEEEnSwb1oumNK6SA7Qmz3CW/28heMLRqrTtgG3K
GfTD4tgl/XrfKZgRQ6IsypzckAEKikx2FvJYJMUwMYmpZdcGTxJTy2YGOa34BRpXofRrcs7XOtoG
9BE+4Sl4resVf8iY5E0X1TBGpTXt5BZ86B0yiBd16Iu46aMh3sHKXla9ifXain9Zys6gv1mLFJgz
VDc/W2bMvPll9tJi6WryBf/sMv9D1D+t9Rz/e/wnwGQOtfAk+V+d0n1ZLxNjI8CAXvHTwMjhJetI
MzCKj76+gTL833mEOsYEdCnr9OHUosSQI8/HJgPfGf+LVLCLfU8Y1qGT7tpPiR4rml9C6SbPiH25
gREsHSYMQ2F6K+zXtLsa0m8YADFFAmNY5JO9ipw/B3xEYlfesdubcZuqt7x9jePbEL2rzT8iw7Pm
w+reK+11ZmCrsXZtJKKU4jdQkLb8UdKT92iqRlYqOfLvQVwNcVLi7Ug95cTfExpt4I26hYdjK4+X
MLiCHcdAvorRQ5uoDdUVoPfhgbBKy66yeMzqe5b8M3Wo4TnsPBilN0HnN75EEemyHknFk/JUCJMd
YJNYSE8ryA8KG9ve/kfTpud+mJdY4TrXSXiCEMbG/b8u3HPK+TqJeMSxcQu/J0r+a1Dt5ziAO5ZG
NrwPq3+JeygyU+1pk4oAAABelm8Dcjkm9g0TwoJ85srDGhaBgrFSzCNadXKuI7kuhgTQx4EozaMU
liYi4pQSbHCfctC4WAg92WFlm7JJZNJBJy34GhxGjGp60+fvRSEMMByMA++Vaqya+LWf3vsWoB1M
lpxuzsLCWfRMurOX3KaRvczMwpQnhjlbOjilZ9abeviLzU8Gyn3Lonap7yymNzbCXkQzILORYqIu
R3Q4iwrdqXDzkuqjN5C+GuvFbJ2k5xl00aBuAETas5fKzNspTnJCiLgyAiJVhxNQTX6YYxG+jNU3
V65kvpHgxqP+mYVAIO5K/DtrDxlFvN7/MzTI8PqDr1ObX/L21pd/1QRR/GLbu8xet4xfgufYh15q
YCbm6m19fpFsuonmGC7xqZEDZgZQP7MK6b1khdbKL0n0Wm7C5GF3XzniGABFA+bNbkhBQlFd7C1L
54s6VaZfKa8Gi/uuvBXUJBklqCPeSuqBSHNLaUK78m2zxDaRYhNgtDKNG6/j0F6J+kRHARIneaTA
SGb5tSwptVEw4f4JB9TczrUcPgeFPXZ+cJqLUd5mFG12CP+DWXibU3KqbHFxKIANCctFyshbck1N
VtU1Qhvzw0AcXjo9ubTIJI1vIuldYBEd726WMY+MXuz2ix8IY7gZvBfS1sm/alRojfY2Or8xKIqS
lUgU/zCRWnfJVe/OzdI9lkchrsK6hfrO0c5RcuXf08gLy32qX9DmjxICHAlQOLJCnS4dwzUPD5p4
a7FF6RWLParGBKlnMu4wAjHjmzetPO10EVxsQSvaDX6C1tQacE2W0nkx+c3tbrTy5/I/JZEe5qhm
x416kk6UXt0fooZTdzoBYQCSTvZEdB8qXtIZyyukJSWZjmps79UEbYZu7sf0GI7Ezk2fpqpsa5AQ
BGN5YqDVUjRiRhWSE5UjiGfgfzLhBAoYMDAtANUNBYRiqm/tQLApptspbeSZyRVq/hlQ+E+IBjSI
mHRb3T2OlRu7ni89a7bjYsnCDys68z+OzmO5cSSLol+UEUDCJbaipyiJkkiJqg1CFt4DCfP1fdCL
6umZ6S6xSCLzmXvP3XLDVll/iJltGgycVA/szS/v48e2sSEvxU/eQApH1KIYHT9kY74g1ccFMb4b
oSSzZNrC/93r9BpbkjUlRKEyYcBZ7KwheSGq8zgN4mgt4aLheJ9SVhVKb9IF0N6UpylbmjWOmyUv
ZlQfJZeaG2O666eT19fkKmHXGJJba4cX0k2fNfnVAzaz1kUnJoMdGZ/7nPFVJr8FQraBNF64CMt8
zZydvRcMuK3cYwEwK0jy3Zw6h4ASx4U5CSADPbp3BHwvInVImu5gMbX0ZLQPA1JcwA5GlHySqJGS
oTaIHKvDYSlsVk/DvE9U8Oq4OPGs/CrlKO6koz2sz4ewY0FaDMN1rtlMhmz9SRF71hY/Uhby6i48
2KhicBfwDUB4xL6THe4i5uJwHDfDahp6pCINMlsim6jLzJ+KJE5HLj1KfWsHKFnyubQ6fb/kuuYB
U5UsrF8tYZ/cvtuZcc0WTkBGsR55kYcEpUzJynClDRjsc/lg59Vna+j9DDZ9cVzmy8Jo4WsNDu3w
5H/1EPUmoqTuwpaoYss9p9S6HhkPXALzU2NRWATwGmnBgeqvQaafsDc+D+YAm+pPp/oxtVgzjpHx
p6HUUfJWYDMNkf+bC76ktvoUlG7ixwXnMZMfVQP6GCVJxIuVCIPjMH6p+j59y5W4OIjzAtRrTVM9
4WX6zLGNlDnp3eRfsQpkLYBTwmnN79GH1OVqXnQds1hgFhGMj41pPtq8drg+j4M3nFvXOEfsCXUC
XaR6lf38VffRGcPHZ3Xz4olalHV/sagkQHq6QXeBun8aOcesHLoonTX7nntbTS8tlH3PuQ4q3gfd
bwotrFLivTXU2a6zF4c+EKXAxnWze8fHYununJk5famfZ9d6git5cq3kNLH8a+HAtj1ZocaxZspf
xPMpaOZdqfMXqDwuYbg5AeeGCBnWmONrnES3QLE27XtM9pKZcQGuPaeV8wq5wY2yqcZmYxF74Xs7
C8Z0hogmS9RDh5Y3FuFuJE2XyGEg4wHRExCph5K1KC4DDnYQG2ejIwqUXPqei4dMLWDh3V1l/Jnp
1me+iUN7tr6LAPBTwWSqZ2FQmt0+CSmEvUsPbqRJv2I9HWZUOokNljN2N1bZbZfeMAL6ouary5TV
YZvLD3Im82RE1dkqzHeVzqs5ubpaHBO26wqy1RQixrfu1qnxbHmfCZAwMODkBsS4nNiHgukEQbF3
c/8JEZP3Wvk2zmYG4AR+YzxaOzFUEZvpAoAhN38YrGUfd9fDfFAtX/DhX+BOR2C76CDNTdT1+7lF
RWibTA8/7flpRD9KKBHy7AjGaesPz04QP8MJfQSrsifi0kCMpOcADSsC6C4mDjLCkpH3WyUooygk
Rn1LMh9pCJl/SYaBBqinRaWVgGZH8FzkDJngobiQFps9t7bcF5BBIx76Sslzwi/Ldc+Bo85Zh3of
9JZMBQJ2Fsg31wufQ0pc2JNHoHX/EnLuuio+5GwY+t7eS1GdJmgCckG/iuKQWbRn3jQfgtg7lfVP
h5S3rRzsGtmx9X28CFjJDfdBjdbJuUVnN6weJb9Asj2TlgC93XpWEU6JSn7WqJpLcH9j5rzNk/ke
G+JfOGbnsJ03IOS8Wzmlj06b7rIeBSSpXI7LgA5jeW6Gx8Jp3mkk7Qhm0SFG7kXTryGCeRdZbuiG
+F/5G0AqAMrImsElhGCpOM/eYVafAQdSEe7s7oUE4FI+4D35KkkYrE/tsDebYxwDTOPreLKHy1xw
aO9BmMbpUhUFHCmgCYKXsH5Pku8IkJrDry5fpvEx8jEULtMpOpa0CL59lvmhQepK+5pvyvYFVNRM
rJ/93WN/rC6m9TdV8V3cnJPksxlfGb2ON7N4mvMPViAjxb390nl7Zm/0fJW+ef4uNw+9eRDqKLpD
Caqn9lde8GBM/wb8m6xXveKjZdygujdLvvcNmEMKPHwinfgB08Rx9oPhCtnrT0rkwbC83InIHfs3
q7+7CvHZhwT0VMofZb+YfG1RoC/Wsi2y9Rq5Rv48J8CsLk3/QZVtxxfSunGXUVzhLvSMXyQIrEt1
m23mZWSBcjDFizhklJXVG394HZ8g0XGboUk62uLeK15cD//lQ0diXnFOa6y1mG4auqXSD7A5/eGV
2MzNAYb8I4FyKwtKeNry5PILNTZlLxS87uZAixTFkxQnGBvt/NW3943+8IZjSOHXckQw+BOssIf7
LDiO0yPojBohF5vI9KHDCosnVf6NPW/V/Cqzd1DTM1LC+OR1D2X3aPoh1tj4zlK/sVLHDDcT9W8A
giewHTarC8t1RYYh63nSe5Cl1zBRx+gF0svy8fL1LuUhCtGTgo5M0WJVOfT7E/WdgXHV/nYU++53
sznwygb/vm/uK8DTHmiSt7D46dTnDJlYD+8Gs7yuIHLsZotT07MbOCOJTn7pLWBpduODN+xzfyvI
oSczuz9E1kuoHinoMyzcjgfs4dsr/5m0feAs7PYrhTBsnoP60Z432DariGQTTvBLWTHy7n4d9Wf1
lyp/IdMpKq8M7M3gJ5OvHVU060WeAcXk1QteMsFSSX7mzkNI29wE4Pymr9J+GLsnZsOZA7NlBYO0
cTBlXnlo5gT3xsXsH1oJ5R5T78K+exkmJO7HYP4XOadc3SO8KjqmquTmPLmMbdU73UtofiZYmhue
uJEBe5Eh0HnyQV8x52LM82T3nxO7+XxMNwpTQQeSiLXJnTmmKzv/Xfrt5ZzgxQPZZEgxnf3yYeKs
h+oea/D4X3n7FUOKWS63R8HxF7z5qIhJDkItE290/pCN28j9Gcd3X/4m8s/1Xnu+XiMjd6nIr8Ge
XZG5GdMif+kBcFe1dhtEXtW7DE4C2oy7jtFh43gXiyIaK2N0Vjboln0XPOnu0DeP2Xzvtc+d+ajc
R7e55tnZa98TBFm+Y915WE9M/9KmZ4DvwnkK0h1/k3Ewmjgzir8gBDugbgrqSAx92GSUDsMJ8M9D
5P7W2ZGMdgMJqXFOxXmSFyDPtAhsq0eccVc+egPDCfwDk49EVm+1vNjhQ4PN2sy2mLamFl3Qgzsg
PHqLwj/femWA4mIc7MkxKr4k0yYbQ6XNzM1gR8lUCW7ub9uexxD7QfmWMyjlElD+6+Q/Vsm/dn6w
4NaY71n9b3nA8Jgai/fNBJ5q/jFRHDBYTO4lZdgdFnd99hpaR1s+1PV21o9s2kZM5vI1xjSgghe/
PObp2Z8Q9qyb/p0oEPDgCOPuTRadtrz3KNrNgxk8sfgImNf2uAzGR72ACzBRdj3i73GuwKFA68mC
0l2nInSJcXbeSLS/hQqVMkKG8zRjq5uCW0RDEMoYzSXRRkvuMm0qodOt95IL91oU0ZdI6+8pSzc9
xY45tb8eleba17cU999dJZlhKJaLLbm/MwFyLOmN8+hSHo99+6bzAd19aEAcCcGMK0+tCREhRzsn
9Mp3ydKuEm+TE9JZd/mDKStQVCagdjNEBAtQm0+kFikLhCpZQ763Uesu6DUx/KZ1hYgIXrdnRc6m
tFsE6QE2CrYsf1A+2IZF2YI6IDceB5KLNn+09qbHyKe3S8a4Nh6MxE5o5RJHrHn48p3blQcK/eA+
Y4KMXn0n+vrsWv06Gaz1/wtP4jZQATY1q89oO+cIcL0uiphwuHzRZvh4uFkhi8/9ttHGMSNGhdGu
ezZUxTqqAjozT/RW1bjrHDU9wnG1DYj9TsLAuJtQ52cC/Tracd4MZx30kdwS0bwey7jbdj0Hooxp
oKrZ/83NTm5TqGalZImbiIOazBgcS7vu4xwKhOFimbSjiWf4ZdTWfW5EBDRmLfNqIU42RRTL0pxq
kC6dvEwuBjYZHn0Y+Wr1UxD5O1UockpakiwVQ11d1wvZJ/zosXh30/RZCvwszcLGdYpipNoo71WK
VrIMOUKWzxtK/0ERzo1wiftiqEka9388huVGAUDOAS1XA8DlfY8PQwJ0SbS82oH99cqjZRs7yMve
OHE/QK8g0UTcTSYmGLb293FtT/uusf8apQoin37sPFsoHZVY9dqIDjPR59tsqFB9N4zYSWwDXBs3
csukszDebBNs54wOoXfkfWSWL/XQVC8mX3DWyuBicXcNTvXtwLYhyqe9Z0vSHnXJFW/TdOoyhW0g
QPeiZF1FHa6I2s0uBaqgtrnNGIIiyzF3ZCNyaprWOkJfuprast4Ra7SZCo9QryHZsoxUCE6Wqd9y
r5MRzRzeK4xt65p/lWTC0Hs1fkTGAvxk1eILnjAqSy1eHeE/gWEpMCySu1b4xaPK65qETL0Lqvdu
RlTpKZCjcW4Xh548rkkr8RDDFAgMORyTmNInwgEM2f/UWnjFMi9BSB5x1Wb9vdlMD+mifTB0gN60
ana2oIP3K1Lec0beeF/YzUCkJwqqjuQmaBN4OCOm7DHmibWZ7pQ1mgmrAXLHb0x9ELmnKVfJU9/P
H6rNiu2s4p0hbGvdASjEF29lB7/w3V3UE0yVq5B0F7Scd1PJP+K2IzXRbIFaBgZnT9TsMs/P+5jo
yE0VGPiivfA25viggBl5qGoS41m3M1L6+WVkarfLKpbJTi8+7DR4ovAK7sdyAMLS4R7JY8EaozOZ
8IE5G7ynyQNAMJegtaTvedRV3tEjE4saJDzDYUOY35b3fKuNlYhT6Pzp4q127WfyZfAGpNmDzl12
GQk2gki/mEWyzmxWTI6byG3cYEJPkZJLG9NKFdgYZg1iXUrapy64q8ahWw8mPAz0uOvGZ9w12HO/
skYXsbEsPxtryO6KklAJWzS4Z1D5Q84PVyS2IDbSZHEUjMIUEbnITRnwGuyc80zsk5o2ydE+FBe2
RmmCot7tG7BqdbCVjOuQSvMx2FnBOoGNcl+57MgiPa5awjiIQYw3jXZwUfhPY49EvlUTmHykVYC0
9UFPBTraZL7FERldAkz6lsnKa5K7V75pO0q2PybPAFdnm/GoHt6A71tYEMongFc3J2lZH6ueSsD8
CSDMOCW+DDJ4DmirntOAzzhJppYHKDpkUgxMicK/WmLgaie2kiMSBNBT/cqm8zX67jnLsRAn+QA9
zn/2c5huIsCCxdyCwx2BYkam9Kavvbeki06BJe6ZuwmPU9ovq5se7AtIoZceE12bButBmhJwfk2u
KG+u24PPaw3/O4Ptu7P75FhaLL4EswnUQuFTm3OLmPIcS32cWH0CtrgmnNkrFxNQ6FqbsmMjoKbw
JIeIYdKEtoUQed6yBnsjq7SsSy9Q/EkjcedvZRmfpFR85ub3wBgpmVyi6yE7kDLcbGQz/i3P6aCn
mv9SQ2FWD60bW4fYgijQE+JSkUW3Up5z9kJudS/ThEdn8OFd4LYNJEgcH6wjOE7uLBtxcJtYxq6Z
i7cFOg9hGa23YYybVBDNEWq59uNlPYXebI6YjDszm1IkGq8OtGl/dCh3HfkTw31G4AMlfWHnJbl9
y+YmO3dIMUf7cZizo59O31HZS+JamO/pYNmmZj65C3nobKGmcvRiFkonjySiI9U7lRxfRc6qgEv6
ahF1VtlLJhVP/Lbxa/x19IpV/Ztr5rRhVLnbob1ng4uKu1Vs5JE+unXwPEkv3yNk97ghybbMN1Pr
dRyGrL11VsPvK85ubbCFJLnUj2FKJW77FKPqhc310NkO4HmjuwQdbKQI2hdy2/7ks4LpLKwgC4cT
9HMwsH1sbxrrCYt2Zp0PCJieOjouz5vpc3m+LC6ZgbLQb/aBpnMnic5aFzl40xm565T80ZBxd94H
M9vPwOLdFNJ6jT0jOpnDpsPXLj1cSV5Hplhl401jKQlJssUvV5/tkfdRdp1154zBm5jNlbY4TPuI
IMDeRWRdlnj+nIl7asJD7fEcB5b9oYz5uRS2pDfuTpMsbzX5H8mo0YxEuHHFs/L7cAtsnreMre7E
Hlz13ndo+tsS/OyhSowMPehFB9nR6bAyDVGueHi4E1Dt8ukEDdww9C4idylLMW+FCf5UiDes/RXG
AaLp0E/xdBXiNS+AF9ht81O3C2RHN+d8coe1SdmYCBeZEVSzkqyvNHd2mWoGhjfQZ0cM+5l3iz0J
6gg7DHLZiz8nuHUZMwTMWdetn1ziXJGzFVe3Ft34uv0fLdLgJjbXRpl/T9i4wiEBnR6xhRmU+dsL
/2L46U6W1JzSoziw3V3CuQvQJfps++TFNvha+j767t5Zd7JPME+9BmJQq9q7+glwUHJefievDg9T
B0aO9fjCZw7wRaWMRh22ILxJInlyU39JwQM0P3qEA7AHSRwHD4bOCGb1pU8Oi3UqdPupu/4xS67M
dn+jUO9joQ+kv+0dVDXKeDVrDDNjN7A8dmp8x/2vk/z5qcXgq2elVOLRTpepgU8qaO9lt9x1r0go
+GbwWSQWTsesLHlUE/ziKfBZmZOfpYFtaTw8YBmMYy9Y1qaGBdt72mJKANDMqkhH0zGk/G17GvJa
8mlYqnkYHdQqSdhdHeLgiSBgdIOxbt9R5EGUGUx8J6wD2EEe9JJCnEFTmSoohZ6wmCb7397yrxUD
TcCc0toP9rqcXAcXDZZYhcJsnWfpkxMwuUxyw+L/7MQqd+TDbGs0OwYhf3aKyqjiIk8SmnzWvaTe
kKtrT79gp7BIhFZMuA0dJzKSwK4bUlxCc0e1D17Jskie99mNWhC26hYnh0GOorSx1Kvpzbbrl6za
ce1vjGb49TK42uFjNwNi0S46zE73e1k4985MUnidduv//4ly+W3mMjkHyfTmDSVdU1dzeVt453Mk
B2MAbh/EOFsb4zbM/mcouWdrpuJ3zGlnv+CqqDHmTkN7QP7CF9bRDxngYpP0GlWhc0gCbNRCyNe2
wEZjTQX117kXaO/Ctm9XplFdo4rSLq4kiaVZdalbMEEm7pyqJ3zQFQnpPBIHlEihZ3jEfuY5prKy
Sy4ubSs6nK98ot2O/nzHG7aNBfAwoptsyXZaDFiwagr36Hr1CCWqUFtywA+t6MejXUVY1zWq7sZl
lukjw4iHE4RuLAbVcDFmvgpz54KDnQek6TYQEhf3XjlpoLvGvKX5nGkqhu+A8XwYoVqqOQoigdwP
5nCB86sPXwJXKyaoybZVeYKWPWUzHWtEsAA1PPfapcabP+K4Kchoar38aViCbYKsf285o/hjo3np
JR+kPb0jmqbCYS8KAOA8GMa3HS4K9tY9pUZ0TSJmg2NYI5wuMfND+mHHO4itRfd5N2nEOEH4aqfi
XQQ4xOPQRhBnsiWube/bCammEGEgReoAa44B7BOGFKs2C5OdwoApOuc+hP7IAAJ1ZaN8/25KF0eO
LPZGO8NOqy6kLK8Ma/4sW5pRMmuY6bhHVfQ7NQ5AC9PeXPdQolGoozRVKG/QNxaQAFKBLQ7698Us
ieFkF9FxF93MBZFGvBgCZUlyQuA9GyLho0x97PFhtE0gAaP28vyNLqf7qu2LY17VHMKcFWN7AlEJ
X0HG+LGnKL/Hh0IAbHOw+RJPCROIJgXPSjpVj4nCifZ6zn5Gi4o4dLEfTMUxzobfgtjKlV9L0qTT
p7TKXk3ZWOvUekNr9dHF1aW75k9UJQutBvb+FCFr8kicYli5HTyk1ZZPgCAd3gtirL90jEL8/c21
qxncZvZath6w6SRdGNDcAsyU4dt9FU5xJxtvOyXOtUK/NSfix2uQTzt9uSskSovZ4MaviBzIY07o
avgwS6athL+DjWjEsG87l5iSHkGWMVFZ2CSvK0HmRU41reHTMuoWrNcsv96E8tEtoMEOpn2y27Fb
HZMmutCugz8N4+g+tOytVyUSbjA2gtBiKxJvMQpCzCI9jElGWZ+1beKkGRy1gb828faQDmPlb37P
tFxBlhA1QZa9ChG76DUE1pvhlv02WIISGxyGc0bNYfXX3opOXPJGiFRBeywb7cbuENKCJsqmRajm
MJrpC0WsA1zh0Wj3sUbm5kOub/JA7s0sgmPVkfgUgBlexHF4STH2dIfWReAqoJh0dC1DGePUcbqX
WbRPFbI+YRF6QOXGcCv/SZRm5lufdB/+Dp3xlZO1ZHYulgD4J0k2X0xlXoDH0jIUEZYiE82X0zzW
GtSZG2OMz3BUtSNsQeHMRMfK+bnPqKqJKGUZFfl7i+8JpbI4CIKyjRGWcEo9V9TxVx9G73Rz/Bni
jg6De7QzykNto44RJgHJUcrdNyw0l3IbmqScTCE/a0DRxgKCLz0jP6HG16yrHxMxnxchXhuOvAaa
gaRPo0MsnuqKzLyicI5J2F8an+e9Vn1+Iil7VSqLLbbnIZgZR+OuqJDdZmlMpeEDiXQKRA21OfLH
JGOqTr09N+O7T9ZdJ+zneYl3VTJ6xWGIdYBrvbYalyOhwMMmSUXwZNdS2fNgUdaSTJYh+HiVeRSj
6Y/O8aI1wGqUTuaw8paf5ONtSzRpfoESh1/SymAi5Z3eDP5L3XFGdLVNiIPx7oVcQY71SSoRruf6
3g6T+3zsvzhicKylmDKYHexxQ+4R1H0HgT6VoReuvFaf+SyiXrz7BIE7GIdZkkJixD4J6CZfBoeU
8GEy0iWFGcqM9ims5HZaYjXy6jrp4rlrMZjEhoV11bwFkUHrpXgxXVpt63q8eIQZMdfmdJn4slRl
+w/DZ70mA/Mb5eWl6WD3TgUWh1gSbTZLqpxEMdnOBm8jdBWuu9+qLM+WUAfHE4h3SmJfoPU9K7Q2
izugXRmBjXqOTIwh8+g2h+bdjuV87CQ24WIAyQDWFSqEETOGHp47L9s7VY2xsKYi7/PFEztiySbU
wUFxvRZW8OXbDIj8MXwR1n6K5QUlxR/BF2ozDfDqvZacQBsddkS2yZ3D4ESEtLiBP0Jnqq49nv3L
PH57KmRnZzAaTpfgkJHNrO6iW2LHGJuqfGbAzKi7M0fym4kTA3qSMpXR4Zm7CuxF7kHnMJBv1ZWc
VkXvf0RTRyUWw7zNDLUNNxZJwYgHKSUqYlSsCRjqAAqLiTCpGwl0ATv51pZr38nO/Bp00iAnW4yC
jN5r13kzw/CZqdYDocH3eWxzX3PGMGRed2CURotryenrv0bLFdPnf62TExDBCW+y8c4aWF1LD4la
G6XHJ00Iw277OBSE9WHAie9cpQ9ThUyobVmPmC5nMBXqMkNcAXiANKnATgYoflaGCCAPkgRFcBve
ArqZLEueImEPxyZb2Dd6NTvTl0iKm8OcSNnOQSnkgjPeV40anaGp+Sbj/is1vDc3jlbwA0c0TzyA
qgbqE6OpJt9BL2+xBJwBP/rTIDYXb/F4Qm60Zqb6mSFzaBE8dVgcpZ0SO1v7lNJULnMfFutAcQwb
lfs6iPnJIUSABhoktbvcddaOQk7DNIntbYEmp3WIQ2iIHQCFfwy65J+k8UfKahIwNbCd8l2pNoqw
MJ0jcc2DNCflLP4dZXr1WvdPBTyDdO1tgaG/KK99r7CaU31LDXim7+BC1JlPlsbyF9JM4FcUy04U
7x/bfUijpouBw5E7s8ryjV9ZF/yweBLQhRUzzAO8W4kkyCkerGPCJ70dXXCSERZFlSysQpIVpxjz
W+fA01w0MqS5/Y0zTjPED/4Mm90IkLVVvlFuyTVdBs9KbqTxN+b9mxvkLwXJ8lLLZ1DEyaM1EHsi
PPiu5QQSNW3mFysKmPeEy/Qd/mx0nCeuKMCy/rrOg3d7zN+DBCHpFDACXEB7eZhCyYyaW02gU+YB
/8DtzPEr/BZfBRVmkiD5mMfkE+C7FfT/5jlr0PmzjyEZdqGQgaqxCHt+0jyUZIy8J8vn5quATBfI
iNYxb4vuarGfcUqo4LorEbFWJP/UzJE2dpNOa79if1LY1DyVA9O96ctmeYFf0+S+t4R64PoK2fzg
tCDmutmlHkhta57ZEKcfTs1Q0FPeWZcVGgsRynVk7nUPuTP3y/CxblV7RxUu96WFXitNcNMXyJLR
TyK8Jpcs3msCxvgo+X4GVm0d2oIR5YTCGvYm+0l3UoAubSz0yF/hIJFIPFGqiuLOSGFUZeNkIW09
agS/DC3RLidYFRmc8tY2a61AhZda+ndB1TVszFJu9Hhbl2yXfe1DsJPshK2cf92yoVSQRjIaMD1q
InLRxhvmFoPkGGU99Kjpp0LwWZTTl1yyuQYB2m92X3lWfvTkGih5M7nOWJPmhAfuk2q6lBL3ZT+i
UPMzmHOF7TEBqZhA7mvF72CXRbRBIzQ3v4Myjg7AVTNkeWJ6QL0ToDWiUNPRg6TkybTbBnl3C9w8
22Q2C4RCECA/8wVtovIDRsGtLDWYqp45Ae9KJSIK2D5cvHRnRUQBEzasUXkDyqWRuJ9n9g2rnFDf
0FF7X1sAKRXAwt55sdrM3doey1EB9D3jDl2ZGf4643FoLHNbKSJ4XCpMt2neEPETRNNdRIqToZ73
jJA/Ms8FF4bfzBsreHAmK1Gz+AmC4Wg5haCoZCOu5/6xpUUYUlrHTozk+nkgoDKYKpAyMIPEa0Lm
6lUiegyUnVw2y5pk7me7d9/rkBmYKQDbBZNLBrBZHxs9HnoXFDB812I9/uVh7K0Q9QcUdCamLVaM
4iqquXtoycTGKjruWkvsGcydxdS1q4YZIrZ78gGJLFvZAmi3hemcJ9HcSG948XwLSleAHtibzK0V
z93RypFOlqy2tmoRbRQ9bpHZZm7hJA07PUWSOchhD+HXAsC0shZeEyaoVpM02vgl+ZZubTDhHsW6
YX18b3aMdkpUCXV9bCcSM7NRL+0tT2eO7iNOBuoHJyeseoCE4RM1ldclUwioWZbJEmX0HjPDwiRv
kwEeRsYlL3hMK4rIzFMai2z63JSB/ex2450Tkj/qpiilmYUSluOh+CW4i0RSuhn2ewW8JNdzN1We
FmurCdLNkOFZGAC5CEvqs4PjfIrPw+TIvSNJWXQYMjJLco29SUwxta6ParNzxHNiVnsFBW3Aqn6M
puLN7HJ9yNzy5AaAZyzhkNRjWkRVjMaGAA3CRibWWmEtPpnk/bU51ELlVl8i8sFI1cFVAZ1hIsCb
nTZk4XZ8FeJxglkqPUjt8U9vg3eJDPdbewbh1+g6qwEjDRKDyQsA1vfxtHGSeT/QCBPWJIdVgQEh
9g0U1PBGrcXok4G5RfSN5YOjeo2kWRCQl9nyRkf+r0rmEUwn+vS5ZsuTD0TLfrYj94S82YjgiNti
xkaDqMb5ljpA6yLnc0xO48Q1aUXDExxf1gPhU9/aMFx9AweZDgFbafaa882Zao9YqPqNAGZ3hSrv
pbSz50GQJWNE5r/WrZ7JrWJKwRvGlc08lh1twMQB8hCwYD9dltzB8vbM1VfsTC9Ri3S9s4uXabRf
nWnWjL9g0Qyuee2d7EABz95a46isURbzY5Pggc4cwj66EQJScHXNz3Xvvzb6XZBp6brziWQSecfo
DqYFgLNeMd3tvFnvc5atkUOEZ+NiP6kgRkpzOjJpCtnSkxvMdJFulCye3iVJJGQqthjqRgmEYh6R
DFc7PcPTk3cd2zYr0NyYRG6TlduP064EkJYg3yb3mQ8EIEyDQSIbDi0P5QyS0cw/IpZHQfYb+s2h
6JPHmqO4/Ut97m+vZ9ah2U014ih13zF4y+BKNeU6ZVm+o2prKZNQbJRiY6TOcxzn/4I8fGcLCPdD
s9v10ToF25CGXquZfRlTMuRhIT/CfQiI0Cv9sy8k5yeWOktuXHSaDXXqWJzm8jpWeCENmNNNeW0H
10alDEfVJ5rEIjo6UMSWsCbvrPJfhnenpAZyugG94viQwNzPkSuZKI9C5jApgNZC8p8KHHFS3zn5
ZxOfs14zoMPMigGmp2Ynp3UdY/khU4+57bfZWXsi6yMecGRAcw8ROo7MlVwOploxu0QBxO8/l9Oa
YcudAYp/mQVakM9bmrqB1rShsw5je4WJ1drEjIpz3wc1wEK4ivcFsbYweRmVuz1tJWMrdlDsvmGi
oiS0B0iR1IX2FwkxK80q0KCBxuy0rktzZaN1ydOVU7Mlqubou3MYAxf+bpzn/m7KGOWR06BX1DTn
IcH2lZJYTgUIazIiRBaxQiZqh/wmBwCZWDz3u8b3ubTdfS1uFSbZVntYPOJtRShZBtgu7WnQq/Rx
SWT3EcqOBs2Tyo49PjnOthMNS8dnHD6EyA908Wl4F4fpaLZkpqqcYKKYew6dtIFjxPwNCwPesarf
VddblC+lv3WtErsoPM9Am/TXASoZP0w3S67qEu7n4vo1ALdMApEuPOCEASbQgJzOPtMTrpnixOwZ
Z3V9Us4/BGi5o1xSYdFGhhxtCUEkVosf3k+JpsbNuxzZ+ByAPiCTnNqbWXUfMuBYTB3vSXbWrUx8
qPkmnRFwk0pKYxVZjFazKmbXLbJrb1tbVxTrruheO4MexprAAtrBopzfORLUJDbCmnxcf10lpXOV
hKHJpo0+7BKTqNuDRGCZK17aHNnOmOn5NDsohbXr9qiW7O6YkyEK7gUeD2nftJA+17C2xGeY9Ppi
aUAz7UCPM75z2Rj9dHXnJHz+/y8ow6d7TSUXeOKaZWP0aHgDNhqk/U+hAmep8/HElqS+n01oTF4R
FKdyYNc1KZ2e2R77d60XGjslGofYASgcs4d7WSVvdtUML6JT1lpbk3cItSbJc3QeY6dSqJGqioAH
PgWGMdmxqtD+8KAccf9M/3xPKj5aazh6YV9el//9P+bOZDlyJMuyvxLi60aWQjEpSipSpEmbR9KM
o28gJJ3EPM/4+j5gRmZVZHe1dO56Y87R3AhTAPreu/dcwip6AzGu7c1+4SD+5Y2TODDt77YOMZ9G
pPIXsw4uWm2Y93mTYnHjp7+/PMW2TdJJqZZh1zL9aoqSwjMKNqmFoLymffA4o1LqLCUf0midnS84
Qwx7il9sMydvqXROZqWNK+bd+XMwZRdDd9Qd067ysYfn+f1lOjb0+QtcP1ntlLeGDNTrd18/Grxs
0+cYdAeHDXo9IJDHFO7CV533Y2NmLamr4Vl1mlwVqJuueQ5fvDachpW/DIbA/CWHgmatatQldBGZ
ZAMdtqYO/bPTAFTvW6O6EW5fHZoJuU9FWNxj2MfWrcKJcXUaFAd2rf/sazM60W4jpMAc7U9Jj665
E64l7lVcueeoru4sCSKN//m5CoFdC081hwa/VpX0FGp+Nb6ExfRRWEF5R/evu5TpeHa545oO4+nJ
X9dwQSB3jcZh0hSsMb29JORfLZRmvRQlgt80wxo3FVW8VgZ6HQP1AoWQVu+hy9yEICg2I6Lyq0ZW
ogOPLNCLfFvLZmDtwD3K46ZYR7Z/nQccG8cM3OMYtK+O0dT7EmsrPKZhB6QtsHy+00jt1HIlj2ku
Hsc4aYi3HHZjnUhUUSEOoVT7mUw9n9ncM2CDoZ7xk3PlwperWqJYWuAJ5zgFVF6z/yVZAeD390Pq
IBGa4lStqX2PtmDJC0/2ezvqppU/KdD4rKC7wZQfPrC2twHJH5BA82REBBfSRWVI53jGKcRjNXC2
0o+qu6XtFQnrRJqHvCiQgdhipQRBhUlVvg4emQFygIo+wQAduVcFOWDeKhwIAxASfkk/rQBhwDPW
+3dbX5sZu8ObKXRWEyPupTDtZt13vJ2D44JPi9bB2GOGCps3M2w5/VU87gMbBjJ8lOh2guombuyi
qrcGnDdnHrYHtLAmPz+5Ojp1ttrAcDQoARWz8pVuzondkq0qPaNN4QaIhNoudFCyoXPthY5AZpLV
kn35pekz/zjYYLFVwhY4rcYddw1758QA2AKnGV9R+eGXK0LI37V0QYxNb6KR1UNWYEKqG4C/tkpo
OQp529OrPowj9/G8b8q9ATdSpd7EtlBQqkgNgVgOtoL72bYcJAXXqO8dOGt4o84uH3dKIrCzY3hL
JDc1uaN2QCSyZ5pj7ALi5rUFQ49Al340UE+tCi5jC/upbp18GTC3ZCQsmttI6JDLkfkWQ6pfpYFw
0Gc9fAiZnRMrWmgjcmnT0vpjBG2FMSxi7XrUBtpZJSIaipwVTxvtSnNlFLZ9oLzHhKtJZ1nydmwT
M9w2qq9fpAF7Q2CysLhCwBCykqOaATX2bG2HXZA51NN+17A/scJyQ1MFmYkhorU9RmpTDibT2k5U
xWkMwCfpQM7AfVRMdr8fcFNAhJoylHc/mdcg7Gc2fcYCxS01GSGMNQmSrfmhbpioaxPKcpQvameM
AK0J8TvmCZLOsO32zMyoI4uoItixE0dThPdt0ZubyGnjI6zP5iYoq3z1/ampxfHxZjIhQhmcJDcT
wMlZp0nDoqE7mDmS2EKtfsBCWN4pC9ufrhL8Y6zWO8fU74jqxr/kNNW+mR9EmUCCEnITlqm1U0r3
tkhQol+QArByVcl4kWgO1n1t/GqE9RFXabl3XbvBSOIKUnaymD1JvQ3YyS6AETUPhLz3a1k0DUM+
KN1mbvtHG6XCTW1r+tmVBryphDCU1o3GUzpIMBdqVQ+W+sw8RKOxHLVl5UJB9RuP5KrJmFbyCTVT
SBP8Q1JG9lpt722Z5qe+pZ51B4O9do+LC+CGdWhgY4YVxU6ro5OLh4z+lFsTQmyLR7efpYE2FOmc
QntX2WG7DIMc846GHDHTEANqwPnayt3nlm8+FeQ5dRkrMPNG6DARPo3Jo7sVSOBVbY8zNq+QNfm1
uG+9WTNC2K3QVrmd0mGyIh1tHOlQgR7vG5xQ+7h0V23m9fNl7SYTjs3E2oz3vtbFe9ElPG9K2SOR
+zwNFjE7U6rnG5bTewML5jRIuqt2nYLYj7nxKTMnfN5tt3Gu2qtb6MWdZysKwYB9fOzvKAKCvZ0w
aMrXflGLU0FZdk2LjF8lvArV4nijekfuG+kNe6WRJNdA9Pp+YIRAqgrdWkU7/uDTiy2AZOygcQK4
JuVLf5FD4903rb63zKi7ztCjNjBaFF6Gt2mifctF9ljQK2E+2GVXVZJmkoX9HRfc/YR58qibpcRt
RyeHXK7Ete395GngpOYH/h50KkE2LoiXNrgJRZRyXGTkIjQYvuWlMA7p/NCE0eOIL2ndisBr4Uvz
te/vRn0KsCvy7qnystnh+kDDDWg/NIDT98P3178/auT0c2zZff/T178/NcQcQiRbArbdymPwW5YR
SY9s7dN4VKcaAi3u1miTS305dH0Ha5grQJ5R0JC8K7GgSBQUHqePUsXdZPtY+icvOA2Zhhx9ivVk
qZI5QaEWwUmHO3j6/ogD4O71ugb/w8UjYgu2rwxX7JgLW/TTQ1R9FfOoVWdqUOyC7qQJWmZWPZ89
33Cn+YGx8rRSPh6JsMvaY0I/tvTZ9lRtBUE1i9zzFLfuObNQTEeuwzVSlg8mLraN3z1Xtt7vtCru
d/TNBcinxHrthGIX2LoeTI/IOTqJ92LrHOe+EA24ieAe1Rhb4fkd/P6omT/9/qiStHKY1oAq5O8s
Zjtk3vpbIYsJVDUPSRzjG57w64XoL3wrLnmeRpy/H0CG4rGtzf0oxNbwvWKDcdQC8u83O0iDRWIZ
h2p+iMqqWgvJaMuysi83ModtbRURyBz5ZUZFs//PhwKX60ZFOinOlerEzDhFagd9gOATLmuUMYyR
29r9cEVNjgU3FGyiX0PoyyeHBhk3gXm+6JJW62J2DQr8G0GtWiQ5Lh4hvdQewwnbZRgAOk776jor
bFoK2UHz2n03Cuv4/cB4JVyaUwlVZfLTd3jFNmEJLVNsCeEwI0iX+9ICVcmImWyk24FMIp/s5iuh
5qpqDEG28rKVg2pihwpGHRje7lRK/Sur/FxU3SnCTMA5zdU0HvA9jf1Ik8Y6ozKGx6ahrjCTwLuO
qDhvZUN3wEjYjwvNSubTRz3EbsYoiBREyB1vJf3Vi2+DIkrNGiRRyy0N2IaWExIy4Wo90S8h1EtY
EE8142XqRrWvksRFAU+lhsMS/Jlnk7rm+MVzJIyC84Z9TgXBMEWCsGJsv2sUfPsBS7hGkbXQM2i/
DgivBRFBlIqG0rfiJNycvF4zFg99jMKjo9HkjT9L1DC3+DrCkw0iYx9W4sIvPkedGrdyhKTvMchB
kbJMnBTyU01bqoLUuvRgZi6z+sBslNDugKZHAbMyDW1Aio7AcRHoFzolC71wfkVuSU3TucbdEJPb
5MV1QuiGbxHGZ9BtCQz3PsqJekiHirJKGEd6n2QAzYsCsk/GBNTHRNrxlnm6/DAjGko9M9yoG7yN
MZTymCXqGoXX8NObTG3pZs2wAtMUPglexjKbBOnc5KUtiyZyuXJY6Ji8XW79Eq6aU/Nm01sWPPix
fOmsjOl2Ih9yBX0qIBp1N8yxwbbMd02LuSiV4uyEVG1mRo4Iu7pgHcWUDOmEAXdkpCaRsCy7ugTo
ociIjFyzOioXQXYdKgE5q6UYTrsHIXHRi4q8RACSGRYw2iGBaesnL03kqZSI8ibPW0XzJUnStHNR
hCNqxRiEhwj2ksx+JoER4BRz1aKz2+GIFiVnT4qedAo2uAPEsg+0YjuAANJCYw5MaMaXRBMrTSv1
q+91Mx0qp1DBkXxCWHgPEjPd5HoLGab1w4e+c1BilOGm9xTt7i5pVr3uhI+G/irsTl6zKo8ewQDv
S6jDN0VDyjWCzvEhGE2k6H7/NRlQ+1GtyR2TOCQ2Lvh+3nl2ea3Xrt02GBdGAtvMdXN6F2FgPExU
0wCbGAsVvZAPaYBKNCtpVVs583Xtqy+OZiDrc5NoeOeS+WLC7mwdhiK6qD6ncRmIBJsIlBgU7sMu
CNthjQwrohvg+k/Sg/0A5Nlf1b1zHhhvXKBdvHq61n1IMRe11OvW3C6YPPns1i3tUPaBy0ZLrFWH
BgdsPDGpbqHluPY70l264ZMA0e5v99bvW2ihYafre7y3ibLzc53FNQkJnrb8/jQdk+KcPusgAZc+
0Xjs/HS6ltod2RIZKAfLf8lIG1KThxe0tde1mdbbQmHjxntFQAE7EAoMGIbSV9FJzA9oQsaVXlHq
YWEEumtC56iYPl6iVLMuuXOvkLnR+x5wZJglkxJZyo2bklAIIRIRCmpIBGV1fi+q6Snptf6B69an
GMCAdFbgbzJh+FdHu5kIm+bMN7NPt3h0DHxdvdkYu3jQ2PjNm85h5lC6N5MGvwuitHbn5T4qyQH3
pBPoz2nuMdHNmjunhB2VZ0LbaDnKlMoQ6IFTNJx6U+jrzhvvo7F1Dkq9BD7SZTmS/ePUMRmn9kCE
CgUxfUFyfIzxvYz6N3SIznXq0pUL63WlO6a3SuogfuaSvifL0HofKsJEHAswxci0BB1LifALaeBz
bjspLmoCiv0+Gy++Vm+RjmeLkBJyXZEz+BBUKLn8vq9XOJq5Ok81Vqt+oD4Lb96UAP5owmA+0eJl
1ho6hHAGIY4kvRObxrYw1oVEv0IFRYeAPU9BPtXqHnsxyIZbpxXjC5iicDSqQxYFNYg5BJdlFKFh
CWHaAsWVAEyk+yHqxtyqaqiXTqLKpeaDI5mB9Uc3xf+Thj/JGlu7JjAEbEDU6LDFQzM6Ipwll3qQ
w8LKn3Ike3BDiHAo6xqCkDL6paN17sa3qTqmEb/WYMcV5zm0JZMPaMaZL7/qvkw/EIAWtIlCWv1u
fidYA1tXzbbCyr6IArkC+sx6E2iBPA4p1H3bD8wzmhG5sCwToUoTPVL6asDizPKo5ZztsrIIPKrz
4NC70UeWMtAfCnC4dH7BCNUUpI5Krhzg/OSYdbn88du//fU//u1j+Hf/M7+jSMSFUP/1P/j8g2Nf
hX7Q/NOnf11/5qe39LP+/q1//NSff+evi+v/fPjtK69+O15XD//Xnzwhl/4s//lH5lf0j+fmFfzx
ChdvzdufPllmNEDG+/azGi+fdZs036+Dv2X+yf/Xb/72+f0sD2Px+fuPD1IKmvnZ/DDPfvzxre2v
339Iy/g+WH87VvPz//HN+Wj8/uPprQk/3rLfbnk9/9uvfb7Vze8/dPkXDH2m67pCmaYjbfvHb/3n
379jWo50pWUxUJTOj9+ynGyU33+Y+l9cBOkKk5Nt64hW1I/f6rz9x7eEVPy80h1D8a2///V/eif/
8539LWvTO6yATc0Tix+/FX97w+e/zpE6ggHpWMrQbcOxqQX5/sfbhY4aP63/j6bQaFENzD1cLBhV
y8Di3mvePK+8cZoFYJFRrJ3hCkgpcjfnVVpc3PAsmZd7AasVxo2WEqZBw1uD46RoBZVPRvFkjY9B
/yimE/3IFjYrBh/ivaJhjehtVPd2/qGckz8ccH1b+vVfX6z/59X1XxfXv7BU/7uV///jYnV4ezmz
/5vFesyz5jP79Kv8T0t1/qW/LVUp/sLWVrhCt00drRUL8o+VqljD0kbP5gjdFSbnxN9XqvEXyxS2
47qsID6Q1n9dqcp0EN46uqEbJiv5X1mp5NTzv/x5rSrDMF2djQ+vhBPJ/fNa9ZquT8JZuYFF7KrV
Oah3GhoZclvx3NFhk47NnMMhw8l+ykySaILi3mXOrkH9lvhvOrs4lgZ3F5tNacGJMdOuGdeBholF
9iiKcm3ZaDz9KN/4KtDATjziqrWYTjAGSLTwWQXdsjUR8Pns5ZoWzmffsNdAI3aatNK+KSfzCu8Q
dQ3+jFvpCibIWr/PUVOWibFlLkFUmMMOPo1emrQgqqUT7NbiOzsbsE2mn66Lqbj3wED1wj3EE9li
aZivQzt/S3zSQ8nduKEjunOGNri1XG4eocpfs/p1COMLyt2ZZVFCqgs9kuEAIlKsvWKFejOrek80
xItNl6RGnhOmr34wS3TcBtdYV0K0iADipFH3CuQXj345gg2mHRrZaOGALAZ7uJzPfpN5yMKhBg9Z
O5x1bO0r8Fb1sfGcYuMV2XXUYWcV9UMQxj+1KnssqXKbuHr1XVzwrSbQLfYcTNvU1hN9gDHU6IlS
t7hTRwxopN/DaX7EwIe8HcXJTVfX0Rl830K4xtZruchMuofKAPnrjUXtxu4Xdrjs1CuDm2JF1+Ci
Ixcj7uHJsN8dm9RCB13CosRGNuQIqtySdOGJIpqG6EXjp3SUB+FgAfGPYUKEE/LdxMjn0cpKR+h7
m45cpCbnLSQQU1j1MVA0oXyTOAdFi8JNCe8OsY4jxrEXjZd8BNOzHaakw5cA6gldUL2O8DEefhk9
zRLYrXRrrHVNwbGSYWjyF5LsbuTnqLLFIjE/2Q+iS0QsN9TNMQuGVZ0SrSsDLFDG9OLa2c43UXiN
yXOK9YEnzbe5H/vbwPyy9NjFBUsBOKGcDBq5RCtEs8FxgVKkxxFya+Z7T0Md45S3m1+FbpzdhgK9
RxlnAnXp7JmfWeAWEnHzWKI1GMK8w6aHUrc0spepBtISDA85jlcHsnk8lM8VNwkl0g00rqM7eG9G
YpzGErKSCZoxQp1kRDT4IlNsIrPdt5kWYx6VmLKMfWFWlH+otBj93mIU/egmdt569qrZDp6pYqIC
Zfvn1/6xwphRlMkLOmvrJs3TN9MGTEG+Q1ojnwcNhkBEm27mF9Ml07UIop3JG4SriZ4/CTiAy+2f
IpB3VczRDM3CoK+s3nvW/7Jp5XPUIPwDOFO4/R68VD96ROC4q9AcIErPmtosHz4VrRYnAKWmDl5Z
InMNHADd7d5EqlxN97LFNMC5gz7k2YgbyPHeayW1L39+kpBdNEq6dVf3jxFb/Fx4CwtV0yKMS51e
sX1HX65ZTpKFzVjkF17N2oT4HTb1VUu7kxq7KzhuaNXTm95xqMbhajK0hlHc7MyEAVP4zMFrUsCm
JaHuedJt9cF5dwU2xSx7SzN7WmmVfKsDH3xE0em3fVUhtXceChhPes+qjl3WeJDqO3yw/HX1uRsc
RCB7GiHHFNOlzuxeajtLMMyBGdk42Y6UpaWTQ50lzIHZ0Vq5/slEXjCW62L2AiTmsvT9lTnNUKxo
PbJz0AxiqLt6wdt3g7f/psam1YBhiN2FL0fafHfSHhd15DMqpe0Wdoxk0htTg/OrDcwMsm0HDVQ+
0Y1ZpQODs7zYBIbYDRN8b35T780lLgokRQzNqoCCKAIuFu5t/T4iPNTEItdoZz1+tI1XbD6bOKvW
Tlsv+P/NDBNB8TIIastA3JWhtkaWKhGE3lh9eIKFsAhgh2Vkf+K/3HRCnkW3NRkz4ipDHz03UW2E
b9nGhL0zZQD7SXacj0lbkE0Z2FgE6NMMDcEUJLBRBlZ6tZ6fDond0ieSZ5Yp7CYj5CphopGCgq5Z
hwSTA3LVG9Jnjm735eFwtyNAi3cF3Rpz9C+c5ovI6jetzLdjDrnKcBhOjTc5FzOn26FKYg2ITRX1
ZCZyAyl8nMQYWjlanhq2aUlyL/92WvDWkgtAFdnMZlrI9nMetO8/CqwTKcFZWgZa1vauQ1ETJ0KS
WPTcZxDuyn41H9eo5tvkW87HeXT75YA3U0c7owiBpbF9K4JqKYNzPhAOgDClyAnUaFwHWIDcl0jB
1FjgUEYsCjn5LnL8U5Dp2P3ddRWVS137NQ3r3ibWx6JCH7XkiHhYJNMmIG2h5EokuUEqiwzGPG8f
cyN5MQAfGknzc/68ivOXxB7vNGGcPdt4LnLtyrtya6H7rYCfNEN6h3LoLhb+hdnOXZUwfwIULd1D
DkOHsPmHiZTT2sUJVoyPTgZ7Rhq7OQJpLJK7GTiS2iQLBsS3Dd3jqPyHmItoAqCQUC82wN6rDPm5
qXvUHHlH0+ngO5h17fw4+TDx4ygFFwF5Vn8WRBfJ4b2yWWIN+o2w/tmMybvrNYu5OsUWcw+cXkYv
Wabdg4ZynO7SkkKiAVkdjeFi8Bxa510NbCh1rJ2sj3CEytySTjigr9XFLsLkgEcQYYzJfuY+c6tl
RJoeorxbMx63Lqmm5dSzsXcPdgLyN92ZCvxJ3V6AGpZQRnCAw8U3EwYOgoTl8B5f8W6Kusvkm1xE
/ScXhYTd9EuXnGhPF0szzvcpsdIQCoibW+W89WLKPsUr3skLppBTVjiQMMc30+wv9AjConnT4uBZ
mjY5RnFx08O1ScVLUCyauNmXGgpbEgV8a5Ef/WKk66hdUmd4Jvr2fj5nbL0mvML89Fh22Cj3gdDv
SqKhpmrax7eY9a8NlHVwH0flyHeUVl8IDRZeNB2KYnqiF/wcu8kuNdufyfcsExWTduiN7BjOvDRj
ZgaG9cGFk6GzuBGErp15XFL4SAGoy7v6FE3iJe/3ofsmwYhMR4/JSOzjF2f+n7bbvOyXJQelGbXL
CJy1EnhGUGglpIixtUEFmub70smOuIVJYENSMpjtkxOTOph0wxdmYlrR70SNrSomm/p+gN8yezNG
s73WWnTvi+mlIHCrlwy52MAg1EfFEGyYtN62lfFuDv4a+d9DA6GUtgtG3M5lZxzhYObmOJntJQyQ
x5YK/6SvTbcYKW/Nit2AkaLs05z4vSweezh+ep7tbMJbuIxPdgt5lG0HLPnQi1987Ed+XZxdZSzr
oj7U3sVM34y+RpUs20e9Ci9hG9+Nlc0EGjV6wNGDWyNqfT/Fxj52qxMN+9OICRmdDnpXTOpMBcLh
MSgVeYe83URT1hCUE+8xqbXH3O4ezYGTImu4unzVgXZlYIuaWiOgwzngC3/kAnJNfHbbzrC18e/a
0rtGk7oG7vgsFZ1umdCWAk0o2bJF6d3Qc+2YSH8c/VPSwzHI6oyw+wJGhCHA1Mq3PmQLaTWFfTvh
28AButbrB+kxEUvTWXWDsb3yA5LaJ76n7isTSX9Gxy6N4mPd3vftJs6DX8FYZst8dGz0TYVaRLGJ
x5/bcF1aq4a+3xANI7Fv3lavnSOqGI7UtLUS9JfkW2S+dY9zAyFmTqZv6cGCUsVlsNC0D0i5GBVB
7Eb0OEYzNC7EsdFWOPtctDlVVsrdiGow1IYQ+zAhoegCk7Fs2esg9MS8HC60SmnE/SH9RZg3dMTy
uTZMIK7nzgoIyE1nlQc21v0h6xEoe8UwLYzCwN3PUqoyIpwK2P+eddBzIhLyvjNx/ZwLv3xtLR/p
3Ag3IaLlL6vHAQnEDSUoIzrfWDrkUN5aItmYVv9Y2xl4WE6RJktPWa4C7jO2WlkBg9EIqyjZyBWT
ccZKHr1pvIqBEZ6GiQaFMpN0ZerVPtMJvaDwWnYON+RGo7ZBEgMPUu/ePNiODH73tWBGLzCH8zJy
OuTMTYvYhmYoCAKpP2rLWhudyYA+yk5NzMkadO0rEzVSeySwVJe3ORIKFU0OTW4S5RtqALYVbnIc
WgXAzLoNUrwOAzf1BIvsRiBSH9A/34YtAcETZ1uCxSKc0xgwYHRtwcl428nyKfKML70LPoUnIF/Y
QH5xZnHh6ymHLOducmbOhDaR6O7K9BA3fnaIqkpf9oqrVDRNRD4NBflVzRfo3uS2Csrp3LuQwvhL
sFh2jr4uCJlbOUBLeH/7pelgdkcgP2yqAS8xRQnDDXw8K4TNBLgVeDKVR52blqa9qulEGgbX0Aoq
59kck01REeTreCn7GeZfxH+ijs1BteM3DPelIR+Sji68wd+6qPJyKcquP4T6xcZ4+ZjP3vjYHmBK
TzXJ2pFerax0jBlTAQRzwOqSXTMnOmUjuP9omjXN78TqejeGYX96dbtPVF3vYKtCd0oNxVKH12Oj
voLGjpDbYjtwA3mJNeSP9zlD5oVvBBHs4nBYiB7dUh9DD5UehoO6X4acNroTJ4ci9HoYsvEvv3fj
hcUcUulTg1hQlZs2VttS4pW3dOA3gjayAu7ouy71kk6hF/uPU0c3wQD7kvYpk1DXpXiUUOEVEhSo
YQ1UA78hOJbJXxQESFVJGGospqCY5GM5UVVxAQIxS4BlygW3QznBMAm+/5rhSH3bphGE9j57a7t8
50xAIh1up7z3yFHKrjiyr/wi/UX30MN2KmT+3uKqK4zProuCNxNZrPJc0u5InmA8UZ8jjwK1xEq4
cobcOvRxOJIsFX5yTR3PvBsZpY+7KglHbpEbVaPt7Kqq/uOjQql2q+soj2oV8vYjR2u8rLuOmJTA
5GG5inLv0DGbBiKrjUgvszvDwLgDHw5E59xXgUPYPVlZtXKDgjTe3NdXQR131yi5s1OFXdsEkDEY
+TtuOOvqELUl8O+66OZtO/7QcpU/+ZgTfFmdA9bmrhsQWvmMxS9hXtGvTH1xjgn9gX8KI7pwLcZi
pHNt1AifeJ4zAMqJSHUUH/6UAhvCnt7kMiU8i2iRNIjc/TgFDbwOE/ZeYBxtPe4vVFy7Ea/2VpPl
tHIzSAUusQiRXz5qYVvcK/k5OZN2z1PjS+KaQbpCj+LBo7KxDaTRcXYJgudeFjaOuOAjcxP31bL0
J6MZhs9SAl/qpifbiLYjeF3bRt3audDzLXJVMjJFhCH3YeBC9DBRkWHJtbk55KHGLn1diuRnUKSf
7HXwj6U/6zR5Ksxwx+m9ymtIzxI7UOzq91hN101FLFqdHOOO1KyA4BqjAmKeaUunQHRt7hTyI7AM
s1WKAMcy9VepU7A/sNSIYakub2RubfKKJ0DpZjU7n4oBV9mYrWFwfyBqJpyKfnJUf+oTyZRihpoB
el0UKab+waepTMBQdAOpCEqVMRELU7PlbJm0jAcAxYzYuKSghFeIXdyN/bPs1SrJwy/NzX+qwcC7
dwynRZl0v1xQmlVRvXDjWJqZtfVNZ1tWyTUZNt3o/Rw9HLY6zSQ9pe8ARItnlf6DNw1nDU11MCWE
IaDth171oNFeuB1m482sxOz08ZgO6Tvsk7UkiyvMQUFT59q4pI40o5Ze5u2EJZ7Lep1o0VeljBOa
3FsDdKqWEbHG2ElEJKtqYHZ0z79wNdloUfITUzYO2hpbkk9PxK2Cr36GZ3NTBU7sPcz/GiSUtI1/
SZJ7Mw/fbdRnJN81RwxLmHLLWX3POU7YmX3ynORQWzW7pfVkQZsYVym1J4ZoJPHvBUIZ/OjVC1J2
pVePvcgOTes80Ii5uhqIB31OYHWPyjojMYFHHFmE0FX+l6eomgGx4kteJ3ZGHMs00frHHpGFrJ48
+ZnkzUaStqMHSMpinIlLvwre5WRtw5pC2PdiUM39Au3ASYdKh9TewXcNzr0K0m2K+HbhikeAFtPN
BBGhnmbHfpoUt1XWPWgCOS+qHmim4Tx7ZWjpD2O8NNDV3oZlifQQrB4jQhZWcp1aBHIivAahg689
WJQVqhKY9GYfkpoSJe9G4i3nv9RxAQiH1bVKq5c+qTaa7/7SR/s15c2/jTPAg45JxU6jU6qHAUNN
x6FqS84OlcN7zWnt5d27Hmj7LkVXqXeEBKwmyZqDqG2T8GX3dKTqND3QIvhwc/6ksQje+94CMjd+
OfxE13NsMpiZIL22OQ6R+WOFRwiK3y2MPHKAynGXVfa9IKcO6OdM+MGaE1rWxkwzKjn1tlB1f5zw
VIXw4puCnSLMJDxlS8uNl7XdHrPWuPcs+9RkILtbtajgPIYCQyXyv20mfegKDkbQ+D5WcDsbe8l4
1+B8Vgz0IXjeKl5oZpLkZPA/91kGaIxX7c3+tKIg/yzxHyJUuHnPHJdpeJ5a2yhkLFrqwSbIkIY5
9IPdlICnjJWacJU0ehRB8XPTpFfPTGh3D+epKl98wSrLtBTxvXFPRCGb2Wbu9YN/bX0ODmoEuNT4
VIh7626GxJmb7/ZmhE2hmAwPA6+vGOxtbFOD5cUOH8Q72AIc4hpz94LfCQs9ue3MD9/GfTxx2EGT
lKNaMbc9GHrPyB+jCi73U0MkEdzBBu1rshkDtOYWpomqaF7GOv6ytc5fGkb2hKfmTD9tjfhSyV2v
x1/SaRe91h1LDnwdJF9GkxkYjEBjeNG2qXjJ5BseAs3alKIiJtf9xHzNCKDM7hwVvNfvaS6YbGgU
jO4OLsG7P6hTaCRLs5meoLbiEAaYI19F5Kxybg6Nq+18zd2VbfYTLdm9oTR4RR6qZdbpaMfvdc3V
1Qi64z5vuAj0obFLIAgUuraMIAzc9FjnaDfcamZy6Dr71HrZtZLmPffDq+urLcD/FcriBYj4r0rk
byjwbyrW9DAxZoma8sUjqXYNjfX9C6Ke0SBA8ExtN8aYP1jMicC/DOETV1ct75VpgyMuWoJe8Ayg
pH7WM3eb5pQc6CtzuLJk6SC6+ZWgTumA7gzK2iaev6/G4iWa+iezck4D6T21B1FgUA5lipHfGVSS
dtg/OTQUSjxX88FoaIQS6slrDZgHROSRsqaXFbzuqc6uZkuwau5wE+EUz4BN5NpH17B6xyE5GCXq
FkyppRMemyj9X+ydx7LeRrplnwiKRCbs9Pf+eMcJgqRIeCDhzdPfhaPqLlHqVvUd9KAjeqKSijzk
b4BE5v72XvsU9/jE7TiG3vGRK84reDxe++i709Xpzm1YjNXgPAf5cA7M5khiBr/AEqIyKjwziuea
bfYX43marFs5lE995GBXwvYSO/uvYZ1QVm0dKqQIqghov8noW3PoCzSxiYbfptlkHsvjcrR7QPHD
mnTLTSvnqEPvOYYqsjy+AcRcrdg+DIV8YI1nP+CxYhr9MQceYYflvZkj3Ar+qDgs7qdI7SevBctM
G5ZVs86P4fTGdph70gEH0TXvY6V+B//AOK3i6q0gEhTuYyzn+96YMsRJj+5CggNFi6E73AQjV0BR
2Qfb4IVSBM9CbcXxlnQGET30HZQsDljmdqn2NEKi532fUrHsPDskPKnkDVw2TxRkgCwl7wklzRqb
/NBQ3WqXQXNP3UwcNtRjaj0QBYdu06XQi31UnZ57E4wNJZxwm0gjmumP/z9jrqf/Q0OEa/7TjPnp
R/0t/vrrfJkf+Nd8Wf0mhKMcD68BZgjf4Vf+54CZ/1ZCKMbOktoV698TZuc3zvvCXGbPHv/w+KH/
4YWQv0llYmGQppBso9z/lheClPgvA2aDv9dltExa49fBcuIClShiVnkvbcdirVAlGLKkPRqSn/+U
RUIfHv6mhxTs3rvnpibexm660lvTHwMyH7tprpNt0CnnZGTTcMkqCixlFOGhzgfI2GOCLWnVhQON
LJojgFMJE5sbe6VTaE7ihvGvpCiysiH9pc38e5C14FYWwm2WG+G1ivHnVx2EGj5dglSTM29LZb0F
nIFeHJOnkrIHA9P+XNtvU2rUO69t3KPqsoyy9HgkMTPlhNg7UgYV/MsxEx3dL3l/5u0Ca/KcGr2U
k+kIhG7n5jOu8Bwsqt/TQBAHNfFNmZVHyTmGpDcT4Y8YnNMblnJZbSRjWA/Huhrecw5QWOsycdcR
t2DM6mHrQ3KiDngaIEEXXvvN9br+qU5Nb79w1n6OOYcFL3GCfSnKbVWVDFkY5G6cIc1ZGzW6Sz/X
1CXmNXKhM64NG/4YGcYQwkhQsSxjPT+ObREn62Fq522eW+E9wSZQACCvzvHUGz+rtiSWGdnta4aA
+c2X2GzzjAgvQkz0nAknFpu8d92HDoV/VxuG/eoMUxZvIj8H1DsELRlSaFBtt44DaVGqNabI2GkW
Dyep/PpHkMiXvKYMyx7JrnupmV7MUCzp2b5+DnQdqFWsUm/TRnSrl2UeXUMpGXmV8MRocyE6SKp7
TIDhJjnDVwZJOA2NiDZPjSX85+B27bVJSY+2IQgiAvqMzsTiAyxY0x/c2FZvqIfuV6IuKWt22JyI
MjX0ZGqmpiJgZR/Mfh3j4fjI6D+/KLyFr20dp0+iTZIedhyOYwRgp/2q0BDuACMsGfO+s0+jBJmy
4rkCETACwPLu13K8mHaTvYatgkgzaywMBjzIjahG0pG1bJ/IXaFhC+bSDCMJack8yb7HmY/AQH0w
O2WmZG6Uc7osu/lRSzu9tHx8JP8LPOdJkGyAZ/fb1qITJoi03jeZuZCOfJ5iDI0RsNVMt0M+udt5
MOiHDEW1JfZgMFpADyr9KNuNM+PNfkSlobOx3pqdDoDzCts4oFwGZ/JeuCNt/JVzPqJAEUJQElUy
p24yLMJj3JH8CwEVdpjXk1Cm1HOUQn8xjMbAYBwPb7k5cKZwKFtbjb7gdOooO3iv5pQC6MlumRO1
UZY2mAgbk8cqZKstxNzkPWY4eZOAVHgveSKoZp662Ds7PUGy7POvTt3he8JgiXGhqukLGtP29xgR
EXjtEPkXlwvsuzWM+rVXad9tCrApDF2Y5oNDoyqthAV9N+EYPIUADBlGzHX4jKBfSUrQsYyvw7AV
N9yV9Te/p8Oakio+iFXupvkJv7Me11UVBS/JbPpfau4ADzqYgp4ZehkD986muF71xEyx0YQaKUs3
epmL16TuAr0wAqIM1n5LNuCpSXzjHtPldCkolKLU1mUgyYjoVIoMmkYFl8qs5LgX6YgKn6jhOHTg
ZeNckGUA8LyG2mhdkgkTtBlWZCYxp34FxU7+366guLIt9M15D0jQeAH0M9AZS3nIzhYW/NIKGFGB
/E5OuyWaf+gbhrTCIIrqF4pXEwJ3uTa+S/GZxYVxYzqeXgOb2OW6KSVb1pkA6Z1FjIvUVep+xf+L
fR5QDLc+/Xl7BZvtpdEY9JvZn99SozMlYXY/ftSm6dLqmLsEFtw6fPL4VxA/pvlQ1ub0wfSJ3U6F
5FtG1NkOmJ6QjBfA27RUPgZj8z0dwvCpiSzjiE+r2VcYhiwOigyEeWpQDqR00q8lP/ioBsg3M0IO
1IK4fOVYKg86gnoGooqR/1gFHBqbdOn5MKI3A3sNFo/A4RQ9I6nsTG3QvR1STLaidI56xLiYoGWD
+4vuh9iFUWwF8lyzKD+THbTu6BIm4kW2ah3MHZK972hjGwWotSXP9ZchzEp88nNl/XStKmIMwKQD
NdEN0MNay3lQY5zfwWURKcBPt9rmHGuYD3OfpL5dmaswBmW0caK01Ls8bzoyMLh5SR92YIy2g9Wc
S4e+KoLWlHERRKTdsQeCjpmBrkHAEtPP1GBE4KNh34WTUTz2mLuPBBbbI5tkCpOavOQqtma3x8WF
fk9Iu4WgFzeagjDtolDZVX9qiQ44K4njiA6BMq7eJrj73WZONIalbMgBstt1y06+SLKPuhUmBzWz
fHdto93lLZhprxDzk+HM5C3TPrWIA9pxfdC25B0JHKGbNKrccyxsufjSxoi8SOpA+zFBo20Vgjpz
Gtvynqt2GOdjPiQwh+gN8FZGVqnDyFc3goylr73jyAgYN5S4mIPZEc+UMRJh47GIiI2KPiCKGu3C
nhThMSx965WpD9twv61wFNX2syswqKydpOkfmib3t2YJmWVqCXOi8tT2lvlm/uoKMIOQ3ftrIpV4
ypsZIShOqG6Ewk43k0EDGImo+ODkg0HiCgdFMlfGpa+C4RK2QIQ6I/MZ2A/VW9q2/N2a/Qz1aKJI
jpFWwaXy5iV0DYBgZEl4hTKk7o1huQuL2iPlEDPUSiMDi4WiJylqpHVnzIH51he6/w7Yxn334zL6
ORejpD6FKhg4PtUmiCnbtlwqlY02C3/gKVuWO/GNxSMg9K7llp4Jd+PasXvoQvetNCWF3+Q111jh
rR9GIpwLbiQ61UA9DB9TZlrnMqwBQlVGtXfTIX0E/Ix1IfGQKLx6HgAq5hqsdru4zhUbKszlZpXX
VK2gkJZdXR0SGwdR4U/jS5crNjcl0ayVrjMt9pFldZwcLT0dld8l8aGu467dqqR3t9k4hD+dluGb
aTMZ2KEHD8lGwZLraXah/62umu5O9qI98WzFGOMTJefGmOdLKlES8eQjzeMWf6o8yM5Nn3RfbUaW
ewLZGBGyXn8NIlhta2wjhbUO0UHZIMZiGzEi/L2UTXwMqyj02ZxBMAc54zlX1v5660WJ8WAsxGbp
B/BYRqt6yvGC7QatRiLl0/TO4M/dT6Hp3/lwxt8SVZcP7JL1lx5J/IfpmJpixshjJaLZNzPakTt4
QtpYjC6ipRTXAzizzpOIvuLAc+5q6O+knCe+eNyJpgX7RFhr4QdpBPQqjjAGNrJ4tI2q+VG3dXlC
py8EBpUpPEcRp01cXdHgk2tP60cuGfkxZ23BJK0ypmNkZ9UeYne3T8BUrEHXlq9+Q2+iobOEG7mn
w62S2TbXEZ6h2YFfYzYfJD/99dxm9oFS54j215Y6ERbPtaoN/5p19BlaXd4hHKmIeQ654lUcGeOJ
R4K3L3Nlb+2AfX6Z5BgS83ncmehk6ygczAfB/b6xoQxdE9ht29IgTVApBgoOn/wljkjRc7GTPBf+
/C0zK5/kc1Bt8EN0B+72CZdYic6ZOzI6exoudCgQlAZaFoD4OGI4lJW2XmBlxxez7cEUez46e5v1
gB/zIDi3g9sfNS3iu4K02c2oeuIZlO2htjRVu9do5/yRlvfq8IzZm0bR38o6L6+2oQ17FU1hdGsI
zV4lKvF6CLVz0gh5H13RJ3uRZMFdMUOztvoQWVNLQJHcBepLEvlMbJ2k3xlZNn+JWR/3dmJQlRhX
8UMgC6yls+0NSATovf2KrqHmsTW4lmNQA1sHmAmld3qkODhNbhHk2SOZyxEJz3fatUUMfsdyW33N
ibdeKSjmCyl12dB2lHTGz56pJY0+XvO9DIZ8U3O1UI+R8ygKyrH91oq2/D1i7aRyHmUo8Wzv6ITz
fA+sctz2Uw1uuOpay9poCEI7sIUhA5SgZCwCvBMNy1h4UDzG2tPQLlqK5Y6PE3MAaBGcEP3CCDUV
hV0KTDm2jV0XK0z4cATMberWZFPBpOzZV0Rnq7OKbVcS/DWjyj4HbQRUiWA6u1aNPjoTG8E+B9nq
iSXpB1Or7ABQ9kul8QlPfU39IzucC9sAjEiJ+Y35V36JrNq/Mgfn+Yxq/pE4FA63vu/Cuolo4kJm
L2it9239MZsd1TmhvJLmeqxpPlkB2OQiq+7AcN7Aa1HE5dh7l5ODTGxyArFF/kVo0GlmE18RgNp3
LurqHDbT+BilQX0oAVO+OxVnNfaFJnujPJzlB9wv5yOxS/+h6drpkEwFMy8Ot4T7wnCCt6gNJ6Mj
rcAKCNxgeBjZXjK7k9U1TmeG2fa0rKHZ0rjuBjwsOz6ZbTrU3jvvOEQitA5+ybSXkWqQHUbtdO+Q
bMydAbznOHc5QNKRQGnRkk2yKyxFRj5EOIaL0nkrBRjGJNPeTfUZBxfwC8Ma8lqInYQe83Vfe+CV
U+KIBGGLmKOY0bMQdOMNU0/3tQx88SCzjB06vG25Y5yHA8Z1x6sO4H+kqZheuE8oAXEmunMBxan3
se/IJiXFjwQwy0ce0IahqqY9eLVLQXAecHU1RDGv1hxqWH6NWf0A22qFW4ELwKb8WUNGs12BMJnK
1rDXIyvBCQ90dw3bmQK4oSP85NFj/mLbUJcDtq+PqGvhfur1Mpruoo0OlzPpMLoPUZHFIKkL4/fB
0Pme1JZ+SYbRBqphqWGXFXppasKLtB9jw6VBLanWfkHpPWZouVegUJolowdlqTRU/JbVVomVvDE2
ahLjPRJgdAJgzTBIZQmsPU6eXwT7z3rlu158p8XoUOAH6I/nu9qzlyv2Sa3yTQ/uozw3aN972+qK
h0GE7VfXHAJNpI0veAwtb0MumlZQkzHRyras5DF0aRQnnDMcqRgjsQ8Nvb8DbV/uIQe68CnrgqlP
G7+xwYnu/a7zPzTs3wrpQ2IHaTCzno3QjQ/GFBgXMLgY+evceum0SSNPFSD2coY+A4brd5725c3O
i+4ImaImnFg59848V99crBLbKWux9NVDHz05wRhvpz5BS6lLpdZwRBha8gUDp+WGedUS8x0gICDK
XkBZaBxX4TPjY4yQLBfTzihlj2dNCfJgEgbQpJX+KMGhrcAwyz2tOu2T58Y+aUm6gCpPB5zQh2Yf
ua3xfcr9fE+mnDFD7YaeRpao0HfqtkEpkp5DgamBy6oiJj8on+CWbhhMjXX8rKmq2sLlZlEl4AyK
D37ENhCsCIPZqbeSmdDRyy2J9g9LZG8WPHlV5NR77FrpmwMc491SgkXk/4qA+/9Q9McmuPW/T/6s
u2+/aLLL7/5DkjVc6zfiOZ6yMQWT3flDjjU86zef5hLJQZUGBPRVsjb/SvxI9Zvk6pf4CFyCY67H
L/1LjzX93zyJtrvE1oQQ/M9/J/Ej5S9yrM38WSppO5Zrmo6tiLr9KsvW4zBOpXLJV7o63hs2/vos
ACqdImlCN27W/dIxZNQm7gMWqzXoDoxWbYhVPanMWzTo8RVBjoKs3Bm+j9DHnYJzYBwteHB1wN9r
xVSVMED54/L6I1Z1/0d87s+pOvX3V64UPgcO4NKybSX+8sojuBeNGvxwn/c2Vqrc3A8TuMC81ZCW
SR1PDQ3NrilohdBU/PahE9zDAKtDjNODG8A3mcrj6DPZ8HL3I/XvVESsxuuy71qDy0d+LLYWpQTC
T+ZXC2Iheeb3Umbt1gI4sP38dekQVpq84ckOK29NKLf5D+9yiXb9KY+1fD+KN+eQFXNsTzjmktf6
U3awAlU4hw1Q1mp5UdUk9QXTH7kn1PANO8Fu3eluWyeZu3dEWLNHT9n+saPKJrpHAhPIJmfo8ugq
/ejG9bSdCx85ZHlzaIkbeK7No0cCgChoWIeHCU5cprkS/nQn/C++LC7Kv70Nj+tLOFznHgOIv8TK
xiZ28nkyvF3vShANAoqhpI/xKCDcIXr1Bu5DGLSyDWzyD/10nbv7EhcnVjPDvEuYoLMtTvEUltYF
5Kp6kTl22qXEbhyD6TnxmInbns/sO+/bne1xBMVfLC4T2sm6lf2brqbqDnLRhAGCk3s1GbBkiHaE
qdfjcAbD3tTlO8aK9gbUbkr5P2m/PvlyuG9jj8YGG3ujbzCDTdkMML2lT9VAcFx5ykuuXjG/qHZp
HWr1h4pO01Tzl9Xzsc578DzYLpoYf28MG/Z9cE7Y+qpVO2KhjKOPSGN7Lykpt51xvrDZkVa5Cwzn
R8eE3qQF95aVlCV5ZcHsv8ZPkRvJk+U17ZGKCOx+7YDVWlg3qR2x/uevTf6aXCUJ7YMRtjxT+bZH
Vs/5yz0WF2wLB7xJe24TWltQN+w28Hb+FNjUllO70/qTe5XGvo2fW6exqel09vGAQ5tHPc2e5Xj4
vNRstCd8n/1RNnxRRbKtmfr8h1sFg95fLjKbVKVakpLCZFWzP++lP90r1FmEOQ1O+R9r2czqsBe9
ns4IeVvJMWnBd1TGoZAdD8Bq+NblxnhPC/GBZOIhte3x5CbAdkNQblfalF4ns7O2UZKbW4HwBH24
a0ALfZmQ89mbxcYuMqf28nljTg6nW6NHZoOCtV2qc5WlSKHD8aLkE3hEDZZ2jeo+76lwZM4zja8p
0cNjNbQ7p6GRSMQj/YwenBid4X9Ma9mvZO0HuH/6eE8CqeL8IldzIOzz5M7dqVO4aysR77kdcMAL
/2mwPeC1DYdh1F+7nDlZAIxYDPgfMRmfvTAxlTDb6eiuMF5V6dqbQdvtpaF4zSGUvy7dqIH42VT3
cMromxs8ZI4ME58v8mvokqqyY/QHbj+ntk4UPtq4fWv7DNYR7HteJfs+i+FywADfZXIxRpkN9tQu
fp+sPj1+PjFQibcFEMRLbkaveTGUx7y2UT8LNly6bmMqfhL/1BhpBjl3udOkH8NwQWqDfB5ka5ti
g1Nu149Ux7TLMGheJz7+POYyrOtForZJQOJoQHxcORppwBYFLZaxWfBkiu1L1WenlneARDDeU9TG
zt176Ke42Lf59Dsp3JVdMaaqFf0Tqr6FyovuhphP3syIQNRd9s68X7q1ecu7Fn2950BE4axYV4xd
9zRYmJsywmprTei6cf/oNhCws6lotkma0Rg1NMXG8NDLP58ynQeJd27lC5DIgb01udzkEubFntsx
OHvOdPNSazpVAUjdz486qbJmX1hFjNUqe/lcuEqrb84GrdSSKAX5Hx2/O7P/GKK0bnEZ6BXzJ2fn
OANFoXBqdn7TH3gv/cVpTUXQr6zva4voS02Rch7P5Sahj5iYZ/yeIXGvOyBZe1fDKRZj4W4krYu0
8t5guGIEbg2uv2VtyFHqV64DiEwPEA+DqoXd5rY4bP55SVJ/fZJwk7NLIZCkXOHaUvwlTD9FXpqO
HaIG45LhQHzF2osxUOvcnJ7dCVKHb27cyS+JjDlc7TPk3w7OO2Yfe+dxUYIO59lXZHNMUoeDmUsm
8FhF/SmMEaaJIXGA9WsqEHuuhCjjDdtAUWP8adtVB77rOCbdHSz28mqmxVM7URHcBdiDWT5hv07P
ARGa5aoeJcWs//ze5a+zc5vdgG+RG/cEHwAT9L9uBhwrcYuQPoO9axQXWUa43njCA+RZCZ4Tp1YN
CbLkOlVU8+VuALlkIrfiQjodxqWzxFXuQ6xyOmDiAUWBnmxMetidANHhOAsxUI9Bhd7gyrd6FPkl
n7C7/fN7WPLtv2xobFM6bGB9KS3h+/iOft3QqNwq7ZYhHfwoLPNe2S3pwYO0iLXlhv6S5dV9LimU
tOKmWtedP96VZB2r9q6kfOsxk+l3C+oN2QqrZJdZ5/uA81dKmfZKmYtLZ1lCAEmaBzX2x5SukzRK
xMHy3PfaBHir7fSnWdrUjnTde02z3tkfkm9dLyjIbdxb5Q7Qe+E+XWd5HlFA4SMCYv7cvyJUfwm7
cUMLl0dYlRSEYXnhBoUhPdYCYBMsrGTdTk7PdpD8ct3tnWaKdp3BCiAmfaUFlnBO/xrlYvMfPlX8
GX/5VBX3hGUpc9nIW5/b/D89+ib2EKFLLdge9gUiQBLjOCKks8JTwDGdkQwa43DfGOZ035nGvkrm
/tk3xm1SGtXjuKvDvD7X6EAQjASh6WoEXDkl1WHujJSI3tYyV1bj0qXDzuYRpuIGnIX1auvuDhPy
RgXDsNe59Z3kaP9UZXm4EQWSphmbGIlGk5gmm84wAy4XmSbtqTy1PCpBEQ0HaDI2UofbuldzLjYN
yp6iSG+Pglit+4yg4FDRsdKCF+O8Kre9Ej//+cMzl0vu33wObivTZjPhQl2QLC4YYX69JB3GvN0Y
SnoW2Iyfi3H8QttEtEoaj4oHk50ZctTpc6eTouurGWJOXB5T/wGionWEP6iOVlIj+lTj+Z9fmvr7
S2OV85nluI7NFFIsx4M/fa+wRXq49yzag4HBfwkIZBG2AQTkH0beXRj7Uq+nyDpz4hm3yC0V7Ykr
x4vL+8q6B+DsXnWZnAmvLC6C+aXkKUVB5nMbyuoBM/SXiOkQBrX4ZszYY4lBEPAnplyWSP2+oCWp
kl2/rUnlMScWN9pDLR7YiXUMjDjb9AOJ4YAd/T+/befviwTvTHAE9h2bf/z1VIpsoUk+F0RzKv2k
26zdM+Ndg79XHDu7PUHx6YhYtMm7Do2nsPCpEGOeQ/NlXNVQ93a6DQhKK8bZBr0SDJHQdBZsUBXr
S+CqryZtF/cCdCAbQVgX0dzeDWTLIHXjUq2d69iCpxAWyO4+7s9e6Lx6BVuZz9XF9/PymOXq2Bdp
++xP5Y6891mI3MdD02/oPPAeirw/FXj210OM/t97bnC0AvveT4ty22mr38X+FG96H2EubNm2NRqP
ALp79RBOF0i+kPWFEd2WI4DqKfYkAgoqPWm/igFIre2At58AZzl2e3AnrYn7F+bln78Ee9nc/3Jb
ID1wT8DARoqwHIxfv1x7gAcMNXBk3AEgjncoBXfU3Y5FACQiHPSOHKY8uNQGFjm+QzvI9Tksyh2z
sJUb+f2l2HWLp4tiKOCnhrcf5GifPViGRdo9W0VgonvT6kW5krOx68bIiQO5BGca65kgL3Jq5IZX
C18PGnhB5nI2KCpTdA6EVdJtpEXCiObQp6jHaeI6HjAIdpClpW+ACcGuVc67ye9zJxrXuhIbFsXA
V9kxyQiLqdoZYUPNckZrVon6fh5lRrWNrY7//Bk6fzuS8BlajuNIFziLtM3lQv/T/WsaDWUjthx3
Qwx5dLYAx6kuZZCjCEQyjioFGBKymbRi4Ol3qTDeTEFkHct+E7TGucjjYJPiSN7Diqc9V7Z6N3kj
J74qY5womqfUjRldd2AqxlTDuSRdsWv6pjjppnMZwzpyS2cbjbkBqSasqjMdKB3KLFUqMEQDuTH6
pQk2ppRGMNTI8iR41HgwDCJbcIlxlbstHA/KnDwPgEbRfR90tnMyH+t7yGNQj4aF05WXTOkjv5lD
h+EXL5wZ+X6H7qMLCdP++6V97hWVKMqVhdTEE5/UUsrPBNX88c8fveJS/dsFzC7ZozNSSRx6Pmyc
Xz78QUIXbNmcITxnFFqWGvv9FKT7yITNGaV1zLEg3TAMDm5exGOTDK618VWPEYbB14XpYrHuB1cc
S0Jk9wYy1Il2g+BWi5qRedBFx6Tj4KOtabwHbx+uaM8RxyrwvYuVHLvAYSRn6cdsSL40cVs/gO6N
9nNM8kpCqtx3o0PrTkdUqwlmlIDJ32BJieCGE8X2J8Hjb+lPnLnKOU/P2HgDIicHFRbffOZyl7I+
W3ZunC0sfeQycnBpM1aQTWm5l8/XVIkaAbkYnRUCy3xiWHTl0NA+No1zTRITKJ2iTg1WHX3hDmXT
UTWk6xKf5b5W8rtfze79H++tioMtjydvO0KD3Mg6A6hQBJTBT0pe3BLzEgec+4D9Yz73eiWaJr6z
BLArKKgj9NoxOXx+onVj3ZXhkF4oTsLxXZ+VFSKtRJz/CsihRYWvE9y6WG7Lopr1x+e/lUtZ1edZ
3RLF5vPjHUICualrhVcRxT4tLQhBfdRrTBsVcFveI+juLdWeGlFuDg4ygN3pLiegYQ7ru0AE7v7z
D+qn8nlQXnPrDUcdRdBtOJqSjfGhzfEEon6P8AXfdSxWy1mLWcJ4CSYqNZnEmmcZjV+Etg26RLDT
LU9FK5vnc52GS+lTdcAPEWyBqFKgGEz+H19KqFRyIhxh7xp64591qyENtULuBKk7PAZpcw6B6RhJ
DFQpofhZR5RDhLlI1wHGAILHXF5l4NwNsv+WcrQdCs98bGGKTZVZbHvuZEYsN0vP1U8slYktb7IZ
POD95U8rivqznyt3DYcFVYOjGlsJi0fPGEOdcCQdhNrbG6J+cCly2HCEusw9PY0lKP+jYcObLjzK
V1KbZrbPVx+boHLm+kLgEzluuU1aYmOrvGFDGPiY2LCjrzpNXN+M49PnNwN/+6FBrzy5FdMjNuXZ
BhcTpKUJ1eRT0JjBynPepGLOT8bjoFzvqBVwmrYYb6FvHGJfv/E13njj6V3Os8FI3PG+kAg1Mh7p
L41YWrrlC8XX5AHgpRUuBOTMHdBnGyPIn3BVOVQIOuPG78tiqzSBW6sbkrPRFclZuHSCmbGkrKzK
3J9ZYVDemc5Xy+Abbsj5Q/eAw5IptvKYHY8TFxztM9gEvV7Y28hzniqjri4OD7zPrwtoboNm4X6M
0AAe9ZgB2hiajWg98ybK7k6oGPD8BLw3PWTLdf95NXacM5jwlNHWqSLyq02bn4i88pSb5CEx4+ja
+tb28z7RgnCtmTQmnKL2oBYeKRfuzeyQuwB7zuuqDhbf8/QuoqgBCsSKBaSyvaLGsMQv35uaKayb
B6u+KADOE0QGSZcqMa487XEIL7+loBSl7WC8pM03S1x7PEVPWY6fzZ8s7uku/VHN/BmJ6J/MzDUO
Ze4mGKYn0DGOemYYeMoHDuCQb6xtAxN0K9vu99DOsjVmLK6cjnqjDOeKHUQ5gTU2VsDu9T6PqPVM
OVrscxtRAZ45WTp3GvcgPXZ+l6Ybh0HpU6eMDxxV1E8ZRV4e/MBND7YH0t0pg3prOPrstCgs2mvo
/XNQnCHKyNbccxmGJ70wtX2OrOQhXEpiCqpE2P8TZ26c18pHVIsqq3wIU/9rKYMX+Jvl2Z29pZkn
swCO/J55MJJiMeiTX1ViV7jxl0z089XWDGFBhhkL13hg4LlRAxpJT7SCRkXKCsiqbFrVApIJx/BQ
dpLr12JH1/dM9Ryl302I6A+96h0KmBhH8pjNbkgyP3pll7veJ0uNLBGcAxuXcocETBmbRx2p7V3s
2tkw+6YoZp7vPreuwjXU0ci9F3Im7KEmI2EWLLCZKTJCBM4pKuTWDnuywJAipv4hHO3H0rkPwDDf
mG7mm3mmdmIFRys9e5F+yqRhPrs1xuHIitXDp3wgPYV/zzEea2/EI8xcY2sFWXOnEoyXTZ0VEFh7
jsCYIGG9Ujy9/vwxOg7MJzO+G4F/XaIYMBYaqL830vgLGcCvf7woYYWE24tIUlQ5n2To0KBjA1Hk
uLCvvdI9TKMe8CxiVZEZkt/nAhDlg+jpDl3Xcf8svLg4OJG946TMBsSO7lKcArj/IgL/oSxOggHC
549BcqSmPfDrhzg8SHH1jHY6tnhdd/3sTC+dn77hQD/wxbJBUsZdjPZ3AD0LbQ68+rYBSaJApW+d
tg9u1jzwEJMDvdds3HmFNHHIip5tjeNv2+hRXTNKtD8/+c9F0FbjTwxvNQ1RwngsBuxUs3jRiWrO
czXD7kfacc263bsl53yTxAVM/Knc96UQFzdrx3v2zuGV2dfBGufxJjCYrQix7j//qNiJvmGaNnYh
XkcQrS4uDgreYwm07Y8v0WwwodXdwa1p0wBluUayXhiwaIez/r3BVAfszW12lQ8LNZSRu3E45K+F
6O1tg4+Puua+OyoY/00e78O5Z3tSToM4s4fwtuWQ4Ylh1fZz4Hhtv5QRDnrjZewqyLr2hxFhaztX
xFmTRbhPctwxYIVe2Je2N1cXXxwRnGKF1lLp2uLU0ZSIr3RvYiyKzg0VM0dG4Esb3CFvSvt1SvKn
zzeGkeq9o+Hivsapuu4GtlV52rx0+L12NDJWK4fBxqobKYqPGpXhA+ST1S1Zb0PO2apsaIUEWATr
Oe3eKBqaSFS4vxdSvcIv/hAFPvfPH8kw860t8m9HqA/FqkuM8HHEq98+5UKazxg62JRnZMIp82Vn
LmY2BIChVQXKiade4sz4kksCWtayNppQtG7+kjh35/g9mio0wGn8GUfsKFn0KCZefBLsot37hr0b
TuZxD7952FQcLjbIns5RZv47fSPnSQ/RKQRrtFOaYMAY9d+aovhe4h8Yrd54xQuG7h6u/ou6M9uN
W9m27K8c1DtPsW+AqgvcTGbfqpf8QsiSHex7Mkh+fQ3SG4V9zgUuUI/1sDds2HJKmcGIFWvNOaY5
o909NyE5REV/NDEsOgPuXgu1Kf2p1Yo3Gh6bIRve2RW7NyFxB4948W51AvehqUFXoStz95mIAWU5
48WzPjvkwauh6rvHCEad7pTlptVDNmUBTGx0CUAmOKzFgJgqG4l6x2n6Z9Ms2l2dNO+FabH9jUl7
JjEcQk/E9qsjs+QcmMjMASa1c3R2oranFZ0UqPsUi0sPKrD4EmfYpqPmPdFjQbogFs6CKwsgSvKH
KDtXpgvvroiHW05TlGFRMuEuSblgtoB1YvsHVhISFwlsRGo03IvgtbB5AIo59q1C97drS5AqhTfk
BzonLj5/6qLQ+0blNAIKYKg50Pbci8nZRjHZucTHRI9Ai0lmrI56vqPVhlcQPyvz7PhShmQmUehw
GEnj0eu8/ImqlLo61BFzgS5oa+vWKx3shFL9+LPVRyOIG/wt69BlROg19ayziygSo1+1qbq+HhK/
lSbExAtFC3fGQGC7Sho0dpzsizTZTUfo/JkWMFljaXPQyzZbixCej5B4HJIZpmQKe7f8TggybOdG
McwAgcroU3DFGh1k/Jl5yIHhJTzZR1A5+LVccn2dCD28V076fjbjMEaQa5rj7sYLwDHbc1Rdrlo0
COoKeo+2VvpifCPVblrlwvkQVeadpWV9u8YPIAXFRUUXQ9MjGbgux+JKzwBdPHmWOESs4jCxh9N4
yLt1ksTlIS08WOY9em9Up5Rs7JB+HtcRNtkup0GQbsIUQgvP0qmM52C0TCcqAGp4NcBVkLTT0Mjh
7k6s/Mqh7+6l1fxcdskxTm78eXlUQQKNifMu2bcuFffsNYGBcjY2CD8Vjo3y3vL8qDOOCCibQ5Vy
BBtZDvWyDRKIfYUObSsMsZxAjJt7QcvfIESLBtP8mbhqZM4OhfIj5YIK37MoCaMDfIQZeJsAOtnH
KpNYJ2w7wvQibYOmKNnHmQ6GJYTqF4V68mKhyKvUuP7NfJ++ao52Y5UnlrlT2u6zMorS1+bWyLKW
wFwruHSMgn4jmUQBAkeKejY7uz2lladtI1Yw+TTe1ouayYd6sxFlHr9NbvUmhtFhj8wUjnF+Z/HZ
KOPYXALFnDYDr7Eq3TJFlhYdSg0DCipsrLnhcCKt8TUFibDi4mLuXDvcjAYZRp4SvxLvnG/0GIp5
P5bBjvkL+4/VO7syqA3GYqFBfrCRp4ekjNWV7N3wnCk4llVrV+ZhcHA9CYMniJ5gi7BIyo+sGsIn
dUjlOrVLhoZmKHYCIzKfFCKO8HspldLsqJrDJz9wsCW/6bWOh+gqmnxnVkW8TYoUbAT28j1sAJxm
Haf5ZNzoy4nBdN6HlCa6YT4qevLazp8kUvvXdI49o7j+wfSaiQTFz7K1m3Iy1qFlG3ueobPHOMPH
rWYcSKqth9p6Ghtjv9QjbYQCQHW9X9E4qNtyXkeBzMNrjHKHUta+EIyqP4+ZqxEbEbEBdG52M2gr
9bGb3YPQZduZi7fYJIHXtHN5K8gKIN/AOtQQupA4xD+lyF+W44vyGb2oYj9UruoR/YH4s55uy/eh
xPpZjPWwNeLZ2dTannpQ90wOg3MxQn9rKtoh8/bgjtXLZHOPbbmFHnuzfBvKudhH9nSokxbMDdX9
co9cGullac/iCZls7FED1RhIys+5q5EOw1/6JKk6lOmTRXEj+p8WAXmWqawVEgEPYQ3g8M+9qSrT
w5hU34ZTGLQdeUNxfHaYJWKS3PC3w9GdUYu8wS4R44odTZd2UjYQ3zWk/pn0uQ0U15RMzuX2pujk
/DajtM8AKgfiTUk0lZVH+sNkBqepi7d6DN8rSSe/H/X0DZgRqz4gsCNOTeOWetqLa03IWugp2ep9
dEPjWAAyOAFwmLeX9BY4zs6pv6a6DN7y3tzDw2WkQB2TmDZ7qJF7LGtrV+sltySdb7nSs09AGasC
NcCHGPKfYmMSsnI3A9ldNd0ZIc9M2jOa098jsY+QaOfUPJREhNtP5hVR1T0KBNGlpQAKpGjF2pYe
vEndpMcVRONMfpoelyqSqfNupMU6dpyJegXeFxNduyvwAvDYt7+lFgHFVDAnjS15BlphYPQc4PeR
SMQFOmjh/VbjfUDxvoxQotp0kbemhyLIr4rAqVomtDDd2ezm9ha7S9Ja2MvP3DjpKSj5ISMj7HmY
31TXTX5oeTnd6CcfRockCI/Q1G3VgW0RfYTiOy2KizM12GQNY7dsn7wuxXnz6Bg3y6nJL2YSvCPc
BmVHZvnwvMJ74gZHw9I6wvQSECzNd6NWzlPq4NHh+DgOlkxuzBOoZjNnJJDMMIFnoiKrYxATKvLS
XVnOfXCvzJ+Vwf5WkCNYOg7RanxGSyvvNTXINivWU70VCQ31IUvzXdePBnv9YOy7FpV/2kHFmPMJ
Sgh5fBfht8EY91Z67Oh/3X10D5RW6hU7XSqCfMAJKDdxTIYY0U8UHPmeaMFiNORKllxnm6publVe
fCuibc6qWm9TKWlJuirjQPwM27GY3jtJzpmJ5Hhdki+3sUsTAZjK5rbUA8iY001RAdMiVCzbgt5T
6A612ZyhQcMoHyfrcagH3+AMsGoPJZ0+zK5H1sgMKCH+L6/MeJsDOcIeqB8kKYN7Y1Ya2rBVyEVU
hh3+6HRNHBvhDfPcvO0LcXcxKds6wVtefsv1Nl2RPjhwatnthrmyTinepIgqpk8p1Z1w+gen0esd
QZ7VOgh6FcVf7Pp24H4aA3UzaHH3oeqomaOy/EKh328539sX5N3krFUUM/FzbpTaJff6zwIio9vp
4hxn2bViLnhfrmO6KuUaeshHjnV7l+HQiO3uFVMe8pPRyHf0z2baT8xbv0ygZ4FI6pYP0jLwzDnA
WKCq3XPRmju90bK9m6Urrw+23ANJxJL1XrYfvSapFkLjaQidX/lE0lFHGOp2khJzQUUTq9EU9dqX
Q71GtbO8jWnrLw1Vs6QHvCiRcn1MHsEOYwlwTqZXtS+LAgvhPuwRm6TRYkIJrKeGoIhHy5lqnvOA
uwf8BzpvFnbQvJSmTiFnk2K9aE6WV0w8g17Q/AlR04h93EWnsN5WRm+dPFQ6YqzuuYmvVUFBGpBl
zJAooBeRYQnMj3qSN8cynF7qKrCuhfD2+YTTYZDuxjV0CCEdicaMMsqHP/PWN2Hr5a5sgKZPKLqB
G3V0civx6BZp99gNUFVtnldWpkf02vDDtd0b2E57Dla3thS8tFO6eaLTFg+FvtWYwaxIInuIMmQG
vQFMx5AnQxuqdRkW2q5thmehQpWFgedj47B81KXhHy2B45UDTSy3X4WlIregDeBKZ6E/gPxocnrl
dmUQZr9IlaoZ7adgG+FWz5betIq3jhVYHwV3HOYUtQ9PHI91PL4abGOvKKPeNIPvzeb1NQLJqkI+
sDc81CO2azO2hjUgQvReaWtduHDEfqcHwKD19kEK3ZeBGe5AorCpcAWpKxFv0IEQb83cmuxvHoMs
wxdKttQ5MqMH2vLdxlQdw7eyX0GrKTeLq+cqjfR872CVuiqKoNSroQeZmgzBliseyVS03GLVdc4W
9fEwAeweh8gBcAn/oyhiazfp9s2GzbxOMrhFYHuIrvXGR/5puMJylkXMS6qeH794fhCxFAvg2Dwp
YsxepjID75MFsI80eed5/aQFiwSlLuloTVwKQzc85SrGNK57oy8nBifoA+5t3YqjJhTgOrCp9RKy
Li5Um+rMDldq68V7s6XMsXSz2rSeQQxOTsZjr8hkW0fugzu39d1ZlWxJODHLxWL5H3S14mJDulN6
YuKdxkWt5UwAnzJx7tzAPP1SoxJ+n0Lrwxm04JQ6fQCZhWTDY2jxK5RFdLHZeZv3NgLbR+fL2w75
9xISpXUvllZm16zK9ikZP1Hpx1oRPs7E3qVHlpk+LAa2RxhZawyF8VEW5mPNBWxjpAl59pbEOGrq
ya3Puu+yxRxDQzi9hQnOQFeRig8xIdsWOnvqgKh3FVWadbLM8oXZSbkzMq5jhuB277Kz+JyLzBkT
Q64d3pjLGAyD30g125VJ2uwdpODgq7kNh4jdxH6wJfS5QN2OzLnomRcKDv64XNuaVmwyxZrr1RRx
B9WBFvQJGKw2fKx9VGk/k7iY9si2VrZWeLcug0s1t/sOgStpGZXhITHGrXRSieaw0C8OYFjC5FLL
RwPQrSTj4E3uPfHziE1hOc2zhl397NEYxtLQN8+WHphHvIe/FiOb3Ufv9Yy7DwNMNOD2IJd5Oky2
DlRG7VEORllL4ISNztDiUoNSmO9nkvqLVrbwzIf2S6t6lTBOrJ1uYBnbtIrgcic4QTGDWJfsO6I1
CGso5RGQhNKTlKCsrNggGU/DWqogaaE9AUjIaShfqz6OdsupQGZigZjS/Q7b/nkoXcXvk7bD5+UE
G8Y/UGXJ+4On1u+WMycx0/YgjJrZhHwOHTs5yTSONpOt/1ksdhyiM7QIWVs+5cxKToajO0dDmt9F
IoNdV83bXlNAAnIiEte4WDkaF/9ZByY0/KW6KJh9k5J0SoIS50iDa7nOXXkBJgEO3ilgvVk81LCF
ce/KY6fmD0NJ8cUd4ZZFjUoabNn4Wh/sl2ebhj6GKdGJrdXmgAJyD4mAY7+YFaGGIiXRfN5n1KK4
JYBhj/lgAt2YD7XGdMCW18WjPdPa4Bxile+5mfKLIyF1By68zYPAq1QN8Fi9IowQVQzVnqyN33Wv
TzscTTcGCx9ljThDdAojck24nEaOswU702xKm2hgUAaUoUZW8VcCkkjIu1MG4Jh4y6xTrfRX2CXB
ScTOt0TvsQpGVH9ZZpXMDqf8ysQEWVUZNfAsCGwrEZyzbIitNQY+Oxk2aIRtUIlDo7435ghptICH
ISTph96Y/C4rN9yF8SRXxthyFaniy7I0JgjBrpwIZw74AReRbF25JyWYtONyj+pt+ieSMEfhddoJ
YsC3pmfMGCwh/KW7Gk8kXaAL+nKq0jqFwLRpxk9n6mJ/nCc6GFA2yy5cWZSQadukOw02NZhBLBxd
1Zrn3GZAGkaauFiSndkJyoEzzf1qSi84Ui8oPZv8PGWprOBZmXR5pKEVsmC6dGtxu6LbVJZcedVw
m4c2QuqhxYVWw4iUw5ZtyjmN+rCi206rBj9bzmzL13Gp0VW2yFtL2+oWzDBUwsvXveZVp7KZ3aoZ
Y1esm4z1poqCgsUvHWSBqai+OmEnez4bHMqV+qqaPGOa0b5qAY+waZw1RPMnUaLtdXWsTSYKhy0N
r36bRHi0ZtPLYZEQ2rVZfHRmtw/NpjrVZnWr0so+AzstrHVReDTu7SdsY9oTqDpvjV/uqSmN8amy
WU3RsHHYU7y+796AhH6niDGASVJfmjBQ6oFdic159sa9LkXYsmR1QpCx6PPN2fswI8+gJ6h1g3nx
Lm3OtGWjwKWXbXM9OkmAB7ngncnh6YgkTTZ0sJqDNznPJZr0Dd6Ut4rS82ohaPGLOPjtMGDZsKNp
m6EUb5KQkmaIP2dO1ExM8/we6bFa2NDii8nyy65jKgDkYDuxkaOX2uQ68ZO1GRZHmlTsr7NyT++y
J2HqzJYsQulKNILrvvK8+VxBF6hEUNsaXULTiT/DrNFAJ7bEmoyhvvNyPPNoKr/Aa5ZkXUxgGUfn
sGiftYkohQoaKJE48risRXbO/phNNOHnWb0XiXNWsr9GnvsrsvsePC0KR6RVceG1N5LuzxNR2CzF
92Jy1Kv1ox676aT1+hqfARdSIwguMrar/SI7kaLB6JuBJawnyzp1JtmXkakAHyrdQ59q6WF5Rooo
OoCI7H2NvpC/fG4ESKPtyMsTE9kCD3S597zA+slwZpSVbzem/sMNpxIkHg0X08vu7YTANUBTwcMW
DWtgSO5VYOssrPg5DAzjAmfauOAdXZcybc5xqIpr7ZyQtb0LRpiPEemZ5z7trHUPijZ5qiP9aVFA
AATEyoPyTZSCWaxKh9MGQdwhn92qY3tZNA5Ba8O6t96W+4B0n9Mwm20l3BCWOwNNglkslT2TDLIZ
Km8d1OfQtuJTIPn11GmbeKlmO5r8V9y6z3rVmy81Vniu5tXGbUW47wYsKTZmnpVQhuLgBlj9Vxz/
cAcrjkETyMTGFXhJo6zaB6YIgIWjna6y8a2OwQeVNGsiknmP3dj+8MpIe06wZ5EZRJh71/Xb1DLM
M6Wv9HVvsG6KxmmS2PY9Ccz66mIMRduYAhGs+muj/dacJr9Ueu6uW1ApW9ej4VDp2rmJ4aa0SfmY
q2530mzxELbGWWc/fenLrlpriBkudYTJGSPzfgpEfYqAYBHh2BwmhhsQOoq3JGY4RV02ZL8HFE33
5aCzbHpPwkge9Ug84OnPLvogX3HslWthTO3Z/Rpj3XmAwrQi9igYSFnpDEfzg+kpV4k9ErpF+TVr
uqrUhH5L3rQX23sPNlbb98haRG+dSwbJCpmxL7lFEkpMr43Uqq9lFE/jhtUWddDqPZSqar6JqDO/
zfqrdhuGG275WpM+MhICg1sgDn0Pdc4xYV9ZtdPk0RbgO61QP2UTNNMJHcm9omt9yLEJowLwzIOj
w9/lFvRuNooOf1xpDV9Pu35tzKOqcsjqo6KPFy2NnspFkjI1kY+Xe8UAMFlXEyZYUzFBIM/3YkhP
FyDCn4lLOkmcF7CW1WnNIxfsbc0l+GZqsO87DMdNCg+vH7liJ8iyHGZxa4ZIzaYR2nx8G7+C3Gl3
VmOG96mFtMHzETiB+UXHR0ueuExA8u0dOtzN2N+NVDRwswtMN7KnGcX1/wLW+xArFk2qJMNorBjO
RaIKXQ2UERQWnOGVQsxAXiH6sGYhhcv5vBmpjf1EEE4CQI8ekMty76JIO1ur2G7yO/qgjEzg2qjO
uWtZb6QTlyurt9RzqiKnVeAjvpk97z6ooPZ77O3wke5SyhjIp6MekJo5Vf6YW0SFtKTQ5Dp3WRyL
YptY8bgKlKS4wj6G8KlygY2xr2s5QPKmYge1gv5R8Trpm7LTPuBhf1eeZJtH/qJZCvqxpiPHlBHI
NoC08I19Z/DDMSyu5Qhetk27Mwk0jCp59VXgFQgvdVs/LF9fjwwywjlffOgukQCmRE7AV6ci4ih7
oX3Ah5rp1U8ZwqRz2qknjATedurG7iCG8DGtuPoIGHto7HTUloArjR7WwNIJFUrP9JehVv+K1MR+
UL3E2XXjFMCy4JsLNfkh7TE8LOsgTLi055WbHkoPAojmWtV+NMKLqjb6pTU77dbYq7AIT4E6dE8y
6IPDrJUWXaJg7qsm0uwYTcnR2EQyf9IkFg68tb/4SZRdqWAhac0QyYJH7lHYjmc7yruNXiAfwDa2
1jI2vKWfOzVcAD3jS5fQ2zmMq4+qk7977l13I6Z+bjDab+12jpyJXJSWnWbvdQTCBDPHxSogJHeL
88q8BBXc0Sj4mSkFnGrYHed8gtbaJFXqC3o064GGxdOU0kpJFOKc8pDorV5LTkho36WrWi/SAHvV
m5vRyZ2bTddwZCL/2CfGgx6DIrCwHBzJW3X2RZjBWKpHmNkKpCthaESB5fZNmzfBSKR7zivjIBio
5d0dhHVXD86lJltl5XZxs2Yp1Avc7OBFaFLK2vVFWLbbWj4HNCCvLZGsq7xngALs7WBqkwSVx+By
ZCybDfJMcF2y6g2R3CptBDlFnktCz+iPFq+ioXLQ6I+VKQopv47DkagQLgixEaRXBlWjnt2Xvow3
Mvr9MwyYGPVs6hnMF7wsswPJVWKtzj6/HmnBn0VOgByzMegba8PTv7SJnG1RGuorXmLbH0NSCRvX
flleq66hAVqBSLbqAJd51WWADKmIKG4XZVyU28rWmctznoNmRbMPAKJdGHtAbbdRSro3I3f8lZxY
vyYnfqUghIkIqr4p35ZL5LBd248MTz9LEc+vNBY0YYibEL2TPOUkXWhpd4gA25wVOU87LLvWEBfQ
AYV8e1WDrLsbgcfez1ZuINt8VjJt33j0RPPaPdOcQIY/zwml27Glilg5GYwGXp2aQZwzsnU3oFP6
GWRumjq+smGvdG63rxX7xSGGbZlB4d1A5DA3Lm0l2I967IDf4CoIsREdMlnRW2G1zVWUrMjGYE8W
PWEK6ax4zLPce8NPl8ns2bMdUqNrA1oI3pIBwvi6bUbo26EGInYu6Zb6RONg9ykMkYB0ZMKN09Ts
1Pl/tIO/qyGYblGiPakEAGyVAVewYTnMWi3jYnTexkCUflDpqALx77yb4wY8prMW0RkS2CYb4hKz
L62NX8puRHMXtIcmbKO1qA2e5MD75YG9eQoIDUppKzxn3twBZQPXJRF9uhjvMZYZVAadeR1oHJC7
TC+v5N2tT9XsdZ0GuwHQ/RETU+ImA1DFsv2RzX5G5AntSif6nZ9jyppjOHdeYkRhJhrdotSmdTL2
jAr6DyBV0yY09PZgWxPIxyoNj2B6vpaZTa8Vw9XoAkF5YOT7BuTaTOVWCvNBkcB6TIRzK8BnUALd
8lthezjbIWMJ0FE/JqvUHjRhfLn9rylSw59eCKZyrpbalkvQ5A3lR2tNu2m+FIoggokdxCkDFrHO
JJ0nEJWHvJDfDKbHA3nhM6RaVY5pR0pkqdEzSXq2NbOmM7Y0KMostc+2tH+j1mJ7ZVKM4Cci4mBe
SVBBi43EsXauZxUmAiiyd/KArSHcDwlrYVEhLtLNzsxOKfpJPJSiYsubAX2lVRAyxSE2+wOKtlon
PPTnQjbb3tW0S2iLBhqaXBfRTMtyEQr1I17apAvLHQ3a2Jez4mKw0fGIpCMtez7G+Ige0nhXGPBz
6CymD5M8ZrOMuA4puvqqe2cL1TGiWownFxklJt0Eijci8k5v+xMy3JYKbZbMippkmwzpMYF0XYEo
yyFRb16I0dwtBanA67itvlK9jKFJnEGkgc30IMRFU6GvNn2oUVEwtsAuCRcS7e+oJHsoiJaP0ImY
k7mqcj20DqDKZ/1cXNQ0pebpY1ei+EF41RyEHl1qfei3KA/NHwZcczMdSTcQwT53w29UxDjUe8O9
jz1U96QF7NITsnoxy5q0VS1snpzK/CVa9acJufqqh6r+wkCdSMMxvrriQ3db52HstG4zte4tN1Hm
6q1UnsjMWB4/81qDlOYSov9UHZKxDRVg5FI74IqaqWbDS2sl+Z6morFK9Sq+l071pFett0YV/tsa
SJdNxuZJKjZlSPio5sR6LgujifHqI+Myrn1+Xp5MHRHkPAt2j66WnpbNR2El2m1uXgmryf58nYOO
y5wcd5vbYnhYpuQppTi2CrLQB3TEq55hqN87HfqKeX0Vk31jBIFYXvmo4SXtM8QOW2jC9dFTOxqD
SoeGff5gEez3ZwAthKM03HEIls+DUPmRJ8NrsGkGXT7WSjRdFyH4UnWQikqS5uKW6iIqbBUMkLnv
ejLq88AskSBiwTZpVh+rIUbpPctyR5BGPiSIbouxBHoiBsh86Hxvnup3o/6hxAGgme6gF055ruzA
ucOhom0wKh+51WWrwhY8AHSSLlyFJlCucU8wnKmdCgnTTzcoJ2qGXmTOw3o0aDzfpiF+L1yRXhkf
aqtE7Yezjmu76MrTcqwOnvJTHUY4hESlXjpzROUxH1QNJPJVlNLmhORonmC2PSYUutflx9BkN+00
rnLorZmEi4JsBGicBG6go9/kBEIA5AE26BhnOakpB4MTbmK3d7ZBHJrgYRv7Dut/OaLhziETmmCA
ugxw4dWfCl0njbFymj1EUPNeYFaJRuU7apLsXQZ+NLakgZpt+RRVXuRPg9Kj7SM7QTU85ZoAB1uj
Szj0reagMNFe9GQsbhFXVtUZxa2YPwb7p8vQ6Z6YkmFIjS5DgprUQlSvKq5JaNkXzYt/z/9J00FU
0VrWIwd3/eBJiBamtOJDYVgRhoi2Ap9CE6QCSTzYT9D44/sEm9SzqzM7WYLnOCt23eRuaDgncLXG
jaKExkvdH8gJGHeVTF9QUzOzczFNwBjTLk1B/M5A9hNGEuLnBI0WOzQv6OLbbWFxGSwTmR/SaDqn
cZue8z9dD2xA0zvkaRinwcMUuMpzVoX8kTHRHwaQ4qq/Ld3oDpmOIG/WZgrUdzkaUrgG/YXHo6Rb
MRKk6kGLH5CGrxujy55dtTrLEk2rjfjxkJWReq2BpDZdgIFaS549b4wvSRqTlks8yYppQnk1le5R
Ery08ZjE7dCikJTA5G9LmPBDgkvhuQxfqJYJCovN6C+nBvFpy80A4V7jo8WNnsEmNOs/a1ELMUJa
MVmdPV+xRhVFj7wuHMCCybXJVHiZbAB/isMOW8FWafCx5xoHk4A8cKiLjJsoswnFHsad2mcUT3Ks
H3LQKX9eQSL83xUxEgrVA7inaehplu3SaTmLlzUva3JIBFvWmgGN2HmxkeyQJmySVP6Ia1k+ahlE
EDAp56U0cgPXvaS6TA9BiZ4xkpi4pBpbl7yBRhB5mdxFPe4WbjsvuqfZW64mCgPLzCUAbe9Z68ae
XTRJZNyTbrRXZSysizfYPiq2bk+BC/EuhaqauurZY8i1FGDLRmZ8hJimCFYeo6NTU9nMR43d0MrM
Ufog+1Gv+SxEB3Ci+CrijrMaAKjL3G1ao7hWGyKTl0sczhJ1Bbl4eiAi+91CbWbbDcmR4dmdFMQu
5OI2tn0gMuqsZVb7RP1woamy6maLjqrMdDkEaAz5PJUBHbxfUV+MYai39KNSFMS0k8Wg3CBfKRta
KQkUliPxu59LqZq1xTEmt3eXE/K16dRr3NM0AgkZ+COI0XlM+J6lDhaWsOnXSOx4EPPRuFvFa85x
7LvQ408I+57NwWnR+RKOqWeGu8II0hyUOP7WArP7CQ94rbiYpjTLfUShRPPSIdIQZ8IvU2bpnQSE
PqpUn/Kk2dmlnQarBmcYSX/I6mWTby0UHLupmy6h4U3XXq86ghmtjcSwJlZ2Sphbg89hIMq01ZMH
W4HbqFzbKMm+FAQlUAWn8NS2I5eejFo0Z1oRxHNSJSyvlRqYv0dZ2me1DQi/GIoPcwg3UUVrQEUE
5TjpcKzjtvDp43/IrJp9ouM5DJLqD5rgf/4LjqlZUu+/inKsIxG2//bb/7h+9u2v6n/NX/N//86/
fsV/+E//+fyP30X9j8vT9vm//Zv/H2HBtBlp8Ddzov/Zfv6V83D9zH797/9xaNJf/yh+/+Pymf89
tOGvr/uLEWb+01CRKVAfOZBrbMPEbvsXKMz8p2uoIMLgy1ou3n4XF/hfoDDL/KepuRSMLi5v0Ow6
X/UXKIw/Uk2KLJcvUi0bgtT/Cyjs34zoprOwxgzDdhleqvyr/+qlRGipuEYrMHaI3JfWm6swjxDF
ykKY8bf35v5fwV7ze/d33/H8UpoK0guEj2PZ6kIA+ZtnttOVNnEaXkoq6cnAomakbBmjZ94F/gY9
yk5REe9q2R6RDb7GlfmUohAic2YzpdZJc6q9FPW3V6m/Em1cYR56m0xlj28f0WFyAkl6L/G9pA1x
EIry+N9/86b6b47f5buHJqA7/Aiolu2Z1PC37x49gxyiVCWXqOrbjQu9Cg1RxACKHSdEgQydtSNc
zbyVUfyFddOP8E+mSYQBK3qU+gnx4ptaGjQDQBUm4db9YXYYPIJIHHAOE1nQ0phEdLYPgWRYKP1s
Oe5T5WgaOE2duFtrar+JdeoF+MQYdQhXUHno17bKxi7CHzJH+quoNLSdMmS+FG2hpZziNL7DxAKp
bRPVhgKqQpSQeSd6fqcwYUYzEDnrYJNbaRVZWAkFAbUA0Z1pfRwNDzEWJg265Sm4HmpLNscwZzrf
qOHJISDWq7VfjHhPYyEv9RiOZLMWN71qap9Y1jW1duHXnvOJWbsmxKijOFUebFBCOFyGiyjGLX3P
Y6JyjzLEB44yUBBzzWUzJ0ycezCJA+FcW/xvSODkRu3ZJDWb5jbX374PHqSC6pspxKxfOWRIeUz8
5Z2jnxUjvodh/KDlyt7LIQ7p0LZkyqmFTX0s91rhmhg/R5/PmaouCndenZx6IMZjE3wmarmHULTJ
AHgFgxEhx5y52D96NXR4B9VfLqqmwvHDNn6sU2aucxSlGDaShiM9xQMh9k8ZZ0Kc4jOylGdMBn6Q
kZagV8yaB2SoyQ6L+nyGnqpJbNjoPzFHPZSieCTq3lI0+vXJLtaje8n8HsKBaCHnisfAq7aCuOAo
jAxWDsirSv8RDDAy6V1LU+OqpSNDKnD1yGm8VLRaDWQNKQ2BHDUfvnmGO0LPVmHfrosMC0jZ1cz8
TO1t7DNG7zZpG8RK/LTC8EnY9iNlMjfxDAUgeCXwFG704o71NTAshr6zfZJnXmx1wXHmqcPObTum
zfTUCGDWo/WEYsQKOm3bjQ3RVjEi7yjBgBfE2DWR4hZbi6NPydC/tOydBzsutnVA12+q2o+xEV+F
9Y0H5HcNzqkW8qmZlQ4mg1Gs9CwlYjD7ikSA1t1rXiNXUazuuigZQCKl3rqb0k0+P6EeI/NVRXba
tmaOt1IGJkVp/tbmCNxa7UfWV+raE+U1azGGEhTnVVcXDaQasyCGngz3VnlI3eLqjPaPAJfaZDMg
T7gzrizdzVDcwcsuklMpg/ci5J3gxv5um9UeUv1zwSfdZukF+o9AscJjnrvuU2OHrzVBHa5OZDsQ
xqn5KNyA0HYSM/4Pe2ey3DiWbdlfqR9AGvpmSgIE+1YUJU1gklyOvu/x9bXgEZnp4ZEv4j2rmpRZ
DTLdPdQQBC+Ac8/Ze+0x2hGQ4eQG/EFpYDhVHLV4nReE4InZUou196GImQFZFzMIn32JDUdbrrWA
aHOzfpmjOFPcWEsoesu88dZUyBdP9b7j5/tOZoxjdsm2LcLncTKvdN/ORqS9k+xqLqRmD3R5Foia
sflO6x3Bj7GbFPVdkMPPMUu2tWR+VX0J3Vd7N3BmTTrGZRk5ZXwWm+LbWAHXNeSLl1Zr7HMbkVZM
YrZOoSUMLC+JptNZjZ8FE4aR2cQnVXhrk+JGI2RTIanwJ3VFq/ogT4MN4WhTc/1NHalChuImNNkA
UcS7vPM3Vp2c4hiFiFef2/HUID1dCC3rTpBRDDc+Tll/1dThXc1T258C8lsiWEDC2eibF27s720T
20wOpMEgeqVam1K9zeL4XE/jigCSs1oHV12vNoIukJZNTllJgzRNo102FW6WRmSFTW+SKjgjuOUB
W1tp+He0rUQL+Yg5uGMVwUWwokf9kSgZrqWhZSAE0iyRWory2PUV7StrBPLf5pGcBaAe+1E5pnSY
LSB7E/nB09AvzFC/VKCcFlpYHKuyOHqevmM6swJNgDisMN5HWfwNDfL/q70GCdnTWFCzfeZt1lTj
9csP8z9UbZoEHui/psDe3sOs+V+L96oJvpKvdPy54Pvxo7+Xe7r8D3y4NMQxe2j6jIb9V7nHlyC+
ou42dQohij7ALL+Xe5LxD0vV5kLPUCwohzo8kX9yYQ1+SkQXyHhRUXX9fxTTNVdzP6NfTB3tkqpo
UAzQ7FjSL9Uek3+D2STSDdFNj94mW+f72A4OP52Y/1DoSb/WSlRHvAwYM4pecI1/AnQw6SLkRpYw
gY3sa9+DfkHIHTveDAWjaQcetzmUlQufCYK3rLHuZwgI3U7GfbaQqKku3SsdryJcaHa9kz80aTG8
wjljqqhGS+/AhN+Hs/8deVJJ3Do6XAiaqDO/mWfhDrCSZhkhIicjdYEdcpHxCIXohkr05JG7ToNr
P7376Ur5nu4rz5ad4rV4iBjLyAgqefbMfwney4sIamn+u984xpvXbAEwqLfwQrg5OQtivvJVW0lQ
vBKtsCCJxKzXzXf6ivid3sApphKedzsDhCMvR9FOSMwa3fDxN6f6P36g5CorOgw5SVFnstxPVamg
R1k8VcwJh1XrCkfVibfIqk2Cl1forF2RP2UbLoWw8B9K8Xdkzl+5db99zv9+9V8oVkneo2GnAWdr
Cz4LfUmzqFvW9mh7C4Lol/EqOZCI+H/4ln+hv2gD4b9F0Mg2nMzsm0iyBaE5H2CNgRrTMmTRXKZ0
ke7HzXAIBsrOQ5lv//oYfvBR/3gdcQmzzzOAimHRlX/ZDIxyjQasFmXbe1PHRYymksieZXbT3eFJ
OLZvYKMuupteqk391XyjlHsG66NutC0yBPFbKawmEaAcR0qdL68q13qVDvFKWGWHyMHo53iv2Yd6
Zjrkovq8k9Ozss44Jd+Uc3qzTtQCKFtOPfQL3Cd2mf8NdU7iRvTLbeKPb2/++k+rSlWaMEfsKNsU
CtuOC0d2kkf9kqytL3Vdf4A9+OvzKcFV/ZuXnLdfP70kmiIBOmMv29mn+p4etafuG3KvQF2qlhOO
tmguq8oG/Uk1rh78m3zgDmD55zHZ+N21OI+H+F17rQhiuwZ77KZ94jb9ikRkCS9O+r3xtkm/AyGC
eRJHKbU+zaRMBZIEAWNl5eRErCvcPzkEg9V4aT5p4YjmojQX8AzGJ0B1fbfKYpvpI79vWhrpanhK
P4yXoNmEuDaQoZu7KDjS48UF2am2rm6UeIHDwFJgsLi9ZVefo79EIiw1T5ayTzO7I7kamY6TaFcV
yHVj3LsVHR+BzlK3TtV1Dhi2wAOFHXE+FvMK/Arbc6eQY9wYa0hEHiMVcsPCxRLhXqYcUrjIlTvd
8vf0YwAAxL6oJTdvi3f8O1zI/jJ+eJCJTnq9LHcdgrfBzvbjx7hNiAevFoG3oBLpiYhu4cis5av3
JpGGDYNoXJRHBixqv8hODcmwoBQTO0R90W9MUshq92TVttbAxrw23obbffruf1i+zVCxEhfNozh7
BlstULKHUblQr4/iIYkBiVhHK9wr8jejz5ZSshJkSijzlitbIJjsQZdIldBjtuVnNZ1HJrovamcj
evJwq9dX7BiSv6b/ivNwV2Nx+c4uQ3+o8Enf2w+Fs1a60ll6yT/QZ/AMIdABXYSgEoKOzIasDaep
tkM/2Wp4w1QSTy6oXNp8ITnyqZsE1KSOhFKQ6Uq9koxrUB864aBgTVZWDNgII8r8M8RJJDrYgJg9
tLIbwf+PsXo56JW4cLTKjSZbf2W/CKMS1uvoucl76QEjcBQakLL+aYkuuzMJMssqMRaBtBzGBT53
qpCLRhMA0BM039CmE1JN61xYRdxEhi3dvtbct73Drd/SvnluVz1Z9cFsSNI4FfmL0h1hULSv4SXU
8bMt473qs9jOSrzlASf0TgEVMVqN6aqINwZ9zIpgyIRrDLWNjZoUWXkVneLhySq2BM3Jd0YeTXXA
GE4u2/hmfViAMAwuGxvqx/QqNTZFqf+wWpLYF7pm6zRyJIeEMZRibbqk0Y3UzHdbb+vTyXBbH2gv
8kmkpUsJiHZg+5UtwWyB1mtAJdrNsg1QDFTOP44IDC9PWwAuOrqlyqWd0mo2BNyhddG75RG5vEuT
4Pg5YOPOESn009Vlz6CRsTZb1ebUEacGZw70TADMaU0ULxJX8TvwBZ4as2+Kn3GsL5FuCBtlTpHi
5o0NOqOi+R3ViMIXxCkhgYRvHZCtR68kdlKuMFTO3wq84fWyIfeD3MMYeh8WrA0wOjN3G+1UqGtR
YtO/jQOsjv47dQl50kZq47zrDK6p+d6zkz1YiC+lhrzSLohz70DYYh2lh8SODZNr+ylL56x8rkHi
VptpWs8Kuu/+3rsxZEEEZyUOHX/EOFrOznHRzEGPi2RHbqmmb83uADfXYdX37zFvJlmx1/VoZOdr
1mePOKX8qKKNZd0QtmviZrpyrQfPCMN65XlPrrc3rtT6BYUvjga1XicolE1Gie/tZMenYov655xO
qxSXY2pH+q5q39mMg2GnOKs2yUbe+mtEunK/VElffo+qJQx1IbMLJkHZVTf2Sf8lCmuoxPLoptlH
058zcVWxYatYB44povS1I2Prp7AdcJKedflYZbthi7mvlAB6LK3SleNjJMeLoH5kwlMEx1de6vUK
QVX+HJNBt5DfEubMWI8Q9cC6GtaFaIvDhqfF8OgjxxxcBPFJiuvBFtSVYN7QnVJIdhD01AdKYfE0
ca8oeHbb1rSTNWST50hwQ2Wl8zw2WGAd5HBkZQtTWiCw4TMCmBHFa6u9e/voNNRXPictWcTKOVmn
5+k7JUAHEbcGUKB8xuIuVmCBnFBshG/NB2Im5uLKw+cGnm8qayV2jPcX5g37bU4iKUaBe/aWv/rv
3UHOmTgsJ4qtWRn74MOjFCOxVuWUJrYkLHly0ugrMuLDV4Vgc7AdzGpukYbTGUtDdZl6ZafoJO31
rXIKH9OtT2Cs2Nx9tU//2DNcPOgklF4Nzyb8r/9KsG9/Kqgj1fmlACpxMZeHeO3rPPLgxgHgX/Ah
vqNn8jbWBwAXmfZFsYwlu0kdVkFF/B6dNbK8+Qv9QmGhVBhLiKfds4aKKxNh3pJ4rhx1ZSCTgwBw
gj+EvdJgnnNhslN8FV8RmU8XvLJhvGS7gHpi0JYxb3QOGJtLCYlGmG1hlkPf3SCPaF9EpqKVjemb
2ZIRH2KTuJRl9cZJLRiOg/tuaWtwF4M5vhwCBGgLAuxaa5U+zEf2veOusFBZvmwXMATt+ke1og4l
YNLCbIXNiYVAuTbxfCJnkfeGU3oZcbuF/mIutIG4VaoP3B1LBEyDcWyIMFUXengKqQ/rJZFJ2acU
OSPPHHltImKwnjLudFvzBX0lrVhEK7C3KoNGjj0rMr7yGHCLbTwzbw7kFd6XQt5Rnxl28Wk88d3B
13TOX+FvQu6A4jm7m4/9U/mg9Yx2GetfGa70woneAqTwX8IOkwA9LHs3bgM8MfRfpkXyolDBiMv0
uY828rF4yaWtInODtSdjz3tbxzhlOLfY4YpV1F9ixon+TWvXAFMEH5DC1ZRo1/F4XEoOJ9kkS4Tm
zrjUhKV8iiRuNBaf9wu8glxBpbsswJ0QmkYC7hA7xZKA2Wa0k/cAL/x5+IyIBenzBc1Ls7xMbils
TYRTt/Iqa+WCqz2hxHsf/e+SeM5waqWLul8XyYEOjQRNg8Uu7OthR7wnHiCvvomUm8VGis4gvsiB
KsYtZhZNWIT5Jg9XYekYPYR3Jx0X6N9YaeJ35bO+6NvmFdumxBguX6WeTdrXnAoqrsWX/CRc8qec
m89klyeWX7i3tt1de0ql5bih5Hs0rvmCBQNbtn+quFSh2lRuM4CR2VvdplTeDXQfwnoKd8VhfJBv
LIRL7xN+u7EPLtY2oq91Sl7KZhG/i4S8LawnbPw784hX7oB3QXq2NiTvXdU1SkBhURyV93IH9kU+
8JDnzUU07NrjhDJA3RXGCnSoRBgnc4UTqcLRgTuk8Zq/y0f/JeOoURC0T0G9GNcF04p3745pXHul
8NvVO2gOXWMrNyAkuCT+ek8wT7j+chPyy9YWmympiDhE7cnO31FSr7pbvNPP0iNbFaf0ANQY6zCq
7k229c+57Tm6C+9z5R2zL+3cr8OPvz6euR305+ORZWZvJvEZkvrLpihGLZfVKvVWt+o23cP/UjeD
E/C8X+Z/R4eef9WftpdkZNL0kWVLU34BVxP9rSNAY4trPcr4E1enZMEPtnXtweLmlilz8QKcxa1/
b1/xB9GkoMeNdV7E9EMvl0iu9iQ02My3rbCrLujslee4AIr4lNNw8f/uo/rPp+bfx/vLdhjdUy7U
Iv2eFF8mhQWEybsE0ANYG4Fs9aJ4H67aW3Y1H5IjFUt2LNVlBHCa/s2BSH9uSLBx/enE/fIZ5QL4
EnngM+JAgqcMaeRacmM3vjQ7b50kC3PlR6v6bz6uP3HGTf2Pr/rL3hW9OAaSjr0rzS12RQAcvedY
xlProCoJz+oHPECeLxKmy/f0lTbxX6/MPyUm/fr6v1wpY4g1rZRpw6TvAZY4FDvvxVn5ALHloDRk
yuItgw/twBai+x4j8RwXzbuJxXLFrSX9UHcaEgNtqb3wpPigsn5Im78+wHnE/ef1DLKXuBmSjv4E
YjfFlimAyKWcndHSnUjHNT6i2/SU7bWX8hisKEBFp1kpT7ID99+tD/5dPVWO5XgnyanWo21sErdz
pAvx9JRE35lUsjeytoEjrJOl9xAAkdkW98mduCv/5tO1/uOaMmjzzMFdpvzj6z91JlRyvFRtkDm7
ngNNB/AffGc1WI4uD35i2fNnQXwGFwfuavBOzVP7fbZhH0pKoNwJ35m2odRnq11qT2gZgVXx4+CN
gpDGvzvpTmGSarmCMgnsZGQXxN7WckmD15zykHzSymsKh0tbBV/GDpnHEKZMMOF0Ia15G+k9GUjN
5HmBFWu2RPEhf6FTOdwnEIPmMmR/eq7pgX6K7SJtl8q0LtB+P3FLELutBJbaOMnEjh+LXXBlEDeA
P8Jb0aJeXrWPcUtVNUh0JC5tsPrrVaH8x1VhEn0j0RKXjF8xzvB2AimeL5t2i8sj+eazLDIaxCtq
jjpYErwVPJWpPRSHmUZPHaLwlFlDVRRjVxFsWOrUmNkHc0udPdEhvVOCapD9fVBSG7Mig8plXG+I
a7bPrWAX978+/j9hqH9cdjTsYYBrMk37GVP908LoylBuLY/Lzjzo2/4QQGxb9kf1aTx5J3GPD+6E
Ld1ptqMd3mhs/M2r/8dl+e9XV395RpA/2+Oe4ZoaPqVh15w7elU0w+kXfCcbrAfymjuUUyKcno8f
L/1/e0r0COOw+PoWvv+qB/qDkAix0e8vPMtr/vAPTEqMbS7t1zyuwXDc/BAd+V/5/J3/3S/+Ltj5
m+EPUxfAInSS/+sB0DX/jN+T5Oe5z79+6vfZj6T8QyceA+sJtC5TVQz64b9LffiSoaEwt/gGnbnw
fA//p9TH+Ieu6iKJ3QZ6NlNU/z370Yx/qASqSKYoGRrXCMlX/zwH59/qhd+0WpyT3//9c7Ie3/2H
27DKDJ5bFbkTGjoW0zA4hp8XLEyGHKhoYC4lg32HVZhhu/IwIjDmHfCl+xhvTAunOlhJOjP52O06
S/LdOhM0O0JU4EZ9Q2QTITXHHz6WH38rWzFnfyghExF48vVhGpz8wghOI4y4vmXTqszQkSa9/s9X
4X9fdvb/0mK0LEmFsvdXi3GHX7HLf16L//qh39aiLP2DSCmFVD59fnDp4r/GkLKIfIzRnKWgHWMY
qFGt/L4SVdIpUaoZhokSTAUe8O+VqP72+/gaJgdVhHH3P1mJkqH+cS2SAmIaukwpoLEOmUb+CEj5
6ebZdIWppiq9WiU1v5iHWvu0qo/tKBb3Vr500VR+m9Ie5K91UMOi2vIYGS++GYtunyBAUg19XRO7
NTRitBIFui1iWR8qsxCW0aAUK7BNtVtX00eq6smzoe4jMU6B/iab0jj2cs2Dg4jtJNbf0lQ+dBIG
drkumenp9OhWujrQWsY6WHYMlyTxoaVewlbX8jfGNL5wglrMIjLdgZJvl9lIC0kVrLOaHShFRHT8
8X9x1cMok2K3DoRxNSgCfdhmSu+1g9arI8KQCMpRXzbgeSjw5Ys40Sa0SvrbcoApVhKD1gUs7ejR
ekqmcSdI3k2VguAkmZbvCCit2CNYXJmvchffc72lHBkojSZL5IeIfyHvzBlDo3HypAsoKTw3JTJs
F5vaTs4760QIzWZqoOwWIpozM9QgjXWWI2lDsYFu4XO0nnFAqDQhXGm6ngz7BvG31NPfGBEErZVJ
/RqK2pGgELgw0hElma3uTEr8UueV7nD6Fj39mJ6Nd8PuW/LDZzRbzEh7LwJ5VqJJt0Qn1PvK0cHe
jUYLqT1Z5V2Bzlw/xBkAKt3o1mFYScuqtI6TbO5xThubCInEwFZV0bJmPUr46BJfGzCj0fqVjUZD
yItBX0xzbkJZASlP5Ek4VnTWI9QijknfZFLg0IUpudJeiordA5yjdiYCHmjKS2IgFkWf35T6JhPG
syhiINmS1LypJVC9RnF0JSJkzUguY+5dlFZlRz9L3hpDB4Sr0ke8em2/9epOWwiGelf7THQIbpco
bdisgj2zpQAbfGoar4pf9K5S4F1GwAtQcFyORn9pwmspsGvH8mPlNPEGsHBy4IjMnJMUige96Ewg
2r6jn6ECRgytTVigdIrLN+LdbnGYbqMw29R5fhZof7TFqSqrk6VR6HmmDdxhgYUPR4m5zo1kiyr/
aFYmguZsi3kaHI96CgrJTpInkTlKepk0kpvDdF2auSP6NEIFejJ4+4wGWnmyD0TB9tiXZjUG0g8M
xravNgDtfKfVXwKx3OVsTJWc0U+pOIox0YGP9kqAShoNKCK8Q18F1y7IGGGUJ3GKXB1+1wiKWxsy
him1jdnnm5lhdg6j/aBZ2zDiQiZIfU4bk5nAm73l+p5qxwR8+eS4Yo3cdkm/iQNYCnTXRG+4i0pK
fqJ19GN5N2SYqzRa0DVoywoznkJ02cyj7KJ9w3vSZfCzIq9XFnYXvLHDc/JBW2V8DIAx3XEeyaXj
2oqJwh07JwzXfduBfxsBI5O11Irnrme4UVoLqQZkxdmqWhqj1fOcsclgfcWLrvEyLkMlOJZSvzfD
4TL/91TWTpIQXkbV2hQe1AP5tZXHlQI6WW4Vp4pR+PFnSqJTUqCUxzgOzQnlZPguzZuABpXdMPuF
Rlsl5c6YkfOWLUfyAt29XVIccjW5QaguiH83rM4B5i6gWl2U0rD0NGsjQBjyw3Gj0LGdP2liSlZ9
kK9X8+mIvMluE2MN4tOJY+2sg9gHmxFmh1jkwxiDY+O91xJrDwXb/GK5f0hEfakOBCTV0SaK3zQw
gaMl7eJJe5mPkmj129QSl62qK9Cia3VScNKGVIAbobS+NJFbWgA1ZEgPika7HoNDyd5vMDbscdk3
RVO8NbL0EVvGLSLoMoQmVRJ8p+b9yqKLDnvkOYTAVwkTjMIB88SqTSM8OhxRk27yFEtrqjoGIxE1
ZQA7EEIvVPjAGDjTJQvDCaUnMCSQNNFg/ThNcpEv6+mQ6Z2D/pdbn7XxcZROJI6D9mQAjXOO36KE
Fz1sXuelPJ9zZZiDOc+Geh3Yu2l94CSE/GXwa2psDDdcrK5iMjGMlFMsFbjyjHVVm8ciTw8BJKZJ
Pamqt52E4OJvRytAdcsqqlWiPNLzGMYXCsyToBBFUxFyFRgLY/zI4WvMHNpWcPXRP/qm54plslE7
wfGz0U4R33SN53QZka86tz/Bwc/keIm5BgK7UkrfafDNIN0+8D+42E63nZDmcKiHkpsF1zJpzKuU
gaduTi6SVKfwp8c4MDngRjz/u0Xtq/G0FirFYSEgz0tsINHgdNRVlicHHqirUd6jeVsawMKNiO44
X5ZidakXPZe+eJBjwYW3cq68/uYPnBisEl28JrFyX2NUHSKNkWW60RRjUWBt77CuJOMWt6lLZ+YT
uCjhU+FR6+VTIPnPSpQerLigkR5UV4ZSxPW6AYO+epb9sKiC0XNa8KCB3N7BTG+9mFlBbWxMzpem
h0QVD4uY9j6CdLdTuE/H5ladmIdAjpEQ5MAPsw6CqO8VnfsmJzspHiUq2x4sg+UD7M3rfQ2YUMwZ
qQBwMcUdsxjAZCgvPwScWwVZwwI2rQkgivyAE7eNTdjb3jWL1Ve8apc8iM9NWrz6auZC/lxnSXiF
8EWWVq2uuNdtVXxeFmCz6QC7mRjN7lnMzWsgwtlDVZD5LBmpsmc4HUC/ioGzpR74m2HxcYqCg8eH
CQ0fHUbThpssouHBxFVUOIP4LYHIV+bMprjdqkxpRyI/0FHX1EBEPnoTrUltNWC8zDs+koSOeFfZ
0Qie0cs2vlBs+0g+VVO/6fEKxqAIpIgbNTOBlImTDwNbMZkpBhNPnt5pTjWGQIGLmoAE8m+6miRT
fRXTeI6raQkPyLSQj5prlLwHo+RGlBAArjF8bs1NLTEqXM9krNHvV/Od2Se4LQPO3vKWyCFZJvKd
kwLfBhUOhnUs78vWGNZdGjPJvSjFALsAdy1Fg07PilDAJd5EqAsZ6cH+SrWs5UAXfv7vgY4yA/Fp
6llLYTwoCnG3A3J8fS/VX22G5gx3Vy54zrxyzL1nfStalXEPtxhNmi/NpVZnRJpYX/PBABjdRT6S
idcRoIV664NsXQ7jAQG0G3ntNRuF1IYM+FJ9BEl6jpWIkKBJXmAdftISfifMij5vbk3a3OVAuKgZ
GPLuU9MJjpyh1JLlYoBHqVwvB8D9/te8vqFCndOuOE1t8PC0s5AWbo/MFfzwxWjDa2zV18jUPhi/
61189BiUKJ21Kxg24dHdSpa/73SXEB1GxIFbIMMuGaKNEb3eUNzW8PDZfa59q4Q3plOJ0wrTvlJm
GXDCZvQD+jachv4dwf0iY0hqsfRyP1vmUrTPxueJYSBpZXYYkpklj5uaoqSdeqf1uzmkfYfpat9g
C9EgMFThKjpF9EO0h0RSL6mZy6aH3gvThSIQnEkxN8k12BGRtg/yZt/W1DV7/OHJkadsPIudZeUE
zc0dOeSx2gvldMgTbY/RBHQhY9+s2XM1MkoetsQ42PAb8VZwg5gyuOPpsBFgr6lR4zLBcKoWDhwX
0ARoxyrWEFuReeCUWETMmyez3xLYviGwam2WyYugG2sj4/bJwLqXkPyTdZtLi1IxXSU29zHhE4La
PUm6AswNcbNgXbMEFXR3yhTjS6+G51HNPsaweIKziyU8XQxoUoaMcRHgHoOVGBTpQdCqpS+rJ1kI
MZzq/nMRGm7Y0pqP6s/aSteKRoXRRxcU0Rj1Abt3xHflwd7Lsh3EzY04WU9CyEmgwhe4lyqC7zaT
4I4yYsmUJyPs1LYbDgJzeezLCxZkU/bLZshWgSIwB4cdk2orkiqfYXH2i772zzLxom1Rf8Ih+ACP
rciM9FT9lRC6u5nfpdG66dkKgocN+w8xaNXea91c4w8ZuYUmfBmIZkRR2x3nB2Fa13fPJq13qfXT
rm29e9XwE4P+Wtb6qxKIj1iNX0bffyr6+uaZ/hGdRJXMk+XsRcnTc6e9hWq3D6HTBpP4zQfVqMtb
3eq5FLxnTfGfyZ/6UIlqaqQ5+zRG6tm2t/kLQ9/e2X0UWUz5ufXr4eol4z2zThGBXXKYnMUofYEP
cyvT4tAU46Vnw1CnB4hIR87WPerTs6S2MOqCK8EVt9HALC5/H3PhPrrGVF3Kh6LEb30ZfyCFdIuI
HIoqPXQil0zsP81Prvk453dhwWPSBG07H1afj1vd/+rYWQiAKsFhXah4rxqgsUFN3fnHMrG9zz8W
j969GRkXCvVhjPgs4TFXifqaWPHZZxF5nf4aaNND6ZsrFfNLkVQ3M/J2GUqBCuxEDnPKK9tjVTd3
AyRzCIS3VScq1pBljgmob25dnJxzRfqAb3azvLNMWkAmBceAWM+8fYI38ZDN8jgUyXlKzNc63rda
BMOkf6SeR0M1sfGKUEl/NuwA4y5/G6k4gwZzsvaS6K0DTsXNBvNmaN02NMjBVuszIpkSC1JZaa9s
nW8ked5T38EcfZ4XhZp49wgGyPwxksL6NA3DpZIRlvTnUQ3PmmxwcMNlPgTNEO6dnByK6j1WPfwn
7a1r9SNX810226vuDRfYGdsAtfH8NQvAnzkRCJh0VzNNz3D8rsrIwirkE/jMa1lF56b+hNB06Jts
o2r9LdD111So3qYASY48+s+enrzMtKsiDPedMjwEtb8PtbTjk70auet55QGcxTFsBQpB85Yo9VFu
pYdgIHsTDgLWVFqN9nzgEOduUekdpNB/nt9UEpTbSnoLCh/YzDUdo3OVYsAjlox0yxvyw0KSdkVq
3X78/so6DnTqZfle80HOH/JkeMvK7M8SKxvk1LE3PoVIOcwv5U3asfClM5jGB5GSdzWDY289oHI8
48c4GiIPFtG/VnV6zhv/mvbaoSJwscp+Wzal6d0avT6qg3Axq57cBfrd9So6JkdIAoBg66NoMAGe
Ndme9jp/qx9MZ0ET7qLQgJAYtg1+jiINzqJcc431+zFe6QDaE32YHLgD2yHMbVnKDnp2t+ozWwfT
bA6jdZrfmFRxmzzPpakynsTPuKjuPCR6MG+ouXr8N70H8PSFpA/S6jUPkAGeuPkDGAL/ngChNpqr
pCPbTDU3gVphShxjZxxbSbgYiXWTZ34Js/VE0bEXdaTwjo+YK1KI9H2QUGpnwLx98azo7WEiMCAW
HykXaC+yGriDVrBsiNuJG+/iZ9O9pzIopfqGyWDP2tw00L/mxTevKLEERKg1z1EfXOcrqlW9s3WQ
ILZ5Skw1CGdi0evejQ7yzUiSs9z1j/noxzHCo1fR0pEI0vVuwWTe/FR6QAk9atk5KficCh/nOPqW
pn9k5vSgO44GJjnGgXVXEGGMRCOZ6rRu0BqlynBTleqpjVljwvjAeurAAXRKAo8o+YW3USSNiuRp
g2QXtUyX81UKMB35VneNPHA2BHsTr3NtvleJdYES+dI4vuSdG5V0h4AZWh5/kF7y1jeiOz8dlOFD
AsMGPP2B770GZJNFeMIw4qMFNYlFF3aTKZ6FsrnPxxQYxqtKTN7cmTGN8k58xm1+j/PKbkO6Tda4
na9VDV1/E8tEARu8z/5ejzwyI4bfuYBqTD/iXN/DMAA5uqtZ2hFLHJbsuR7Sc9mkpN8qTPUQQobz
GpAe89kNjP6sWelLkbf3xqrecN7RNIp//JumDSMxOYkXVfkIqwo6H/q/+GWiscNDL+cR7h1E9GvC
tzoqHY3aPMzYYBv+0Yzzc5gTSGGNxWdF+ZNAaDRAwi/KvDjROF0XA+h+mooQ/LzKW84F6tCodoOK
eb6jzol5P66AOHBVxp5izNx4DPai/JzHLGvqwXnRTAScpux541IhRtJ6Uk3qanncad6jogvRtEej
Ed5SFMOej/mEP/E22VkS23EKrg4MHDmfTmDgeVVTJ8u2vacvYsT1pmLAfMvJkyIXXuvXAlys+daZ
w4QQonOBKtOKdmb3vU3TQwFjL56YbwvavqmhPqqnUQljpmDZVmh4bulscdLQ2pakX1hIsxpK4Hxo
CCXAQObr86dCT8Q/1qQYjpm6UgoBq2a2Bty56mC6WhFlr0nHqNu0onzK6J7Nv47Lz25QqKp9SDhj
XlF6ukUouEMgnnsx24bFi5LRgdDtbqhs0ytclbaTXrwG6tMgsq2H18F5LsuL6ge7FFC4VDFnRglI
G2+p0W6cz1Yj8rEk07axsnVqVHsPaDtPKYJ4yX8hM6bf5LG3NH1CJ+pmXzayYxrW0/yT3Kf8cljz
+kXNKQ3ogmI01Qvk3YycI7ZTIxPVmvj2Xi7tAgddnKiMD/s1mcoUnsf5nEA2cMU+X+s5HFcUrLWR
beNacJKuX8WxR/w4qrV4LybcTAXSNYTvXlae/Tz5InJlcGIpdQXVMpdi3T2ABEr7PCVM0dCxaaAj
i6G/Nh5NqVaskQyXH3KUw8JU213Sku8rms0ipxMfDoPTygVMlP9N3nksya1jYfqJOEEHkNxWemZm
WalkNgyZe+m959PPR5T6llTdLUXPdrRAEIZUZSZJAOf8ptMxQxkI5KfnHN3ZmyYhgQzbOL+Za4P9
XQqqzS7fCbTBjAVBbattJZi5ArFb8SBwhTomiffUV+FTG+wDLwWS1wo09LX2IFCW2gUliCu9wGpN
pCEKVuJd0I536M/+3ccBuOddh4w74vikWiubbe4M+mPsQeIv1fi9NHsOdPMrHhUQcuPPsyeRiEmO
2NJpkXfNSkJERreBSWYD6ccutAIMOCbFBmUjeC2ae0wX9tJagZfU2INmsa3vWQvgly1COAFhztqz
uI8Srdg4C4G8lo9rz9AVg1z/4Cz9x3pIP8S6aHei++TKOr9ilcTiQjwl6HABfs6BNifOTeggTpW7
4KZidJ2WhqBhgQbvCJIbP28SyvBab6ycdzSC+/bkahgDOsVm7uS5NDIL1zECCaYGq8vg2+gQGDjj
N7S1kMSrJ2mgbMqgtEw/iqV4ittxhqeJd0BgEdGIpm+Ig2Rg0kA2mnV6gFJp3wzhCDg7yfL9mEDo
8LR6YzVE4HNtHuiEXAzT+1T3LWBQOf09jnAAPLPa5gQUlqjCt8Pm11vSfNfI7sto9+9TdzzYQcv+
km3ojfFejiWkrUBNvOg9WnK58YQD1H10NprprZ5zHpqG8PdjfmoQTU+mRI21rKFvt/P3zumLjV1j
cYT+KcpLxAhzO/vOXQmKYQ72NfOXKcMOFCzcZWN+r02wE+pPBUnTLSI31o3laj7mnt02zzugHIT/
0Fu5iiG9xgKgsRvU8uZ/z5b+/6rj4ZHh/O95/UPz119F9qX4/ks2lVP+ldQ3UOIwbZPMPDeBbhl0
/UjqO3A94TgaiAQI1rtSACD4kUp1rf8jUNvXAQcpjQ6drn/pd3gwRA1ctXm0X0AC/0NO31tBJj9B
BU1wM55OAtW24JCbhnyD/SplN3u6SMaru3zKWgIhc2XhI2eiDtZrVY64as20pxpVoc+x5W7UYQSP
7vx6jmob17NfR6ujSsq92XYjm/2hOpY60KNyYl64sTo23i+HCMTq56RAOSINa0KCqqpV+tnRBCNV
/afDl5My6WibUQRoZdRQrGDto06qY5amCiEi/OjUYV73/Wr8CpQqRccoS0u99I2Wda4Wu9DO54bl
2npi3Vkz9gMgKU5mJI9vr9MVo+A/IwYgl3zGV4i1/8zfu1Gmi7FkDewym6uaKkxEmxGWWy0Z0RjG
LVPJ7mvZj4H6qrdYNehWv4wRgKn7Dlk5Uc0zuUpJ2hmFrRCx9n5Jqs+Bndyh6xS9m0JXnh0Hd/Ou
NcrPsp8+Y3qYPCLJiRybtgp5k288a2Pi+pnYeHGeQ4mhBYfu4g9kRm7mf7uHyM87BrePbkBZVv0/
5eIdIZLWsx3jKlNz2ucWXNd0LdrexD0gi8zOr7B98FWPqqojXK0wQNBD/E6FW/mqMDO98rOUSf+l
8adD1e+VvCRdHEzgzkw60gZk6sPsThX9aGR3JVQGBO3c04j8jY+gRCo2SXzJx9A5eEK7ZEXIPjqE
UWvjXelOukCCa4I1bOgfmxmDxDbTCVcEbOekuQBH77/MXQq/IcGPOMxd+L742VyEOxCFRQ7g8lpV
bUVRiYNdmR9U7bXzdawmTCYidFu2zE8nlm3zXuhokpouSQddBDx0r3WjH3MTRg39L11qVNBa8CqJ
8/8Yaq39ryepo5/GdF7Obi62N7ombbz6oNFl+Pny1Nt3XZEyi/cSXctkcVmKjC4ms4OO7PFkAsJZ
RoKCyNd1le1sUGEmTz5JeX4t8PJGqOGfNsepmPaIa25UG7kjcOKEDHfSHhaxKYruc9HDzpIZ+dUu
IR+FMBtWEprdINiNhKlM3GqHenH6EM1ZspsQN3wQdu9u3RiOx09v6v+AaFKY61/efq6Fsi8vZxsI
iRDuCjH86c4dJt0JJmFlcH14biVOAAeRBucGBWXppPZAOulzOFbzU1ot2rEakQS2wsC7MYkiwlz+
Uq+GgGIoYvaG6+GC7QZ68f33lzavOjggD54MkKdz3DzpFmSMWdeDTSANmC3LGLFJ71IOp9oy8FgY
phu8HYnnZB1MwSl6jtLwY5vlt4UNg3Qyki485KswKbgDgoN9fFU1btDffzMCqM6v8wLfjGM4zAv6
OkW9nRcwo8az0c2y6zA3x8DTosvSw2BI4WR1qkwdo7oMjVZdXurqMBysD2kKGyG0qnSXlDhAOBqk
I3uO+9s66b+mhENhKOrfp1LyGtPa84hj0l24WN59ilxH5s2an2uV5jcyD4AXr4eT5Thiow7bQAen
q0a9HP40wCoGDGTZ/zf4Wq/abM1tOScN0mojGAFcZ8VmifF3aOth77lOf2eIYqWieuH7Aie9Y+T9
Rb4vIKCd2MUlqlKE1NRhrPfFxaj0dg1hA+VowvL0+6/be4OAN4FEScD6wgK/J/jG39yIiL8nJlgd
z9fHEQ9KaZr+a1Hp2o8qG1n2J691NWZQjW+Gv4xUjQC59vFksOf7b5dVHXMPb1YdtfyxP/8vVYMn
td5ZgFYyrbu0XdpAAqmTnd0PbLbGXqSX0ah4rxp5Pvhtw5ZTa7FsUD3JvEYuhRtnPwZBwC9OjiS1
ptrU2WvBkhhpFXXOa0+HZekR4f27SF3G+ecULcGFzMYiAumgcmE2N9scw5hw8VVdro2qyiNp7nm9
I0/ULeSzstIPRHeWyFqZK6IEV5ssFifXWIptj9naB3Wk2nq82JRNzBDPd720dnWXeJemHGFkjsmd
qmnrJKCO0ElcNn+4L95OrdwX4OUE8C1potnmvYFcYl2M3WliOf4IjxTJl9G8Dwekz8KsTY8OEpX3
qs1YDLLtFkLferGQogpJDuC2BowjF0i/9C5rmwhHk3StdQH+bi8dJWY9F1Bn22JAwWhMMddbyvDv
vO/ZYNRheFZHGXtgsalai0fz157BJit7k5CgwZFhOaGIj6iALCG9R6Cebjx3dEmnAULwm1k6vuxZ
j7DJZNBQEuhrPD/FGeCsycoj0AX11zQTfauqr0UzuT+GvLaxdsB9Nj4t/QlRzvkiKuhXtXS3gBOn
S1ZapMfUIUkIyJhV0N5NS9nzCrfgQxLfni4FzlqHyrA/48eTEE+pP4jKCzC8WoJzHoSwFV/r01z/
6HltS6LJAHIAECMj46zPBkae7srYr4L8QVh4Ig0Tjj+VDpuysc1TNZi8eOoaO/vf3yQKd/vzLCbw
wrAtCSrYIyDKQv7XWSyz5nicAuJcPRvUElhVTywOyTTvULYjbFLyEwDzXe2C9FO4acvltkM08Hkx
enHGvxbBtLWaOF1/6FyM3V56i7rY6iCvTpNHKC/2lmZbNm7zCOze541a3Kqa1iPDbHjVs6pNadk+
zoKIrlmtPoDreFWwt8E0vZxvkZUmGgFHuWly7z5nS/Dfam1hk6haC0aP+gTccbTQIl+8Z5jgUe9E
X+O2IJvbjcXZDVMUzt0Ysq7VRl9dffyejZ32mJvFu6iIESPvKszL0oMyCVZFYKfzvZsvnzC1QjJw
wTxYFbIg1UFyId5KDSrl738r662KockekDC9h6Sjw17Qe7tY7ixtaWADLKcqnatd4Jn5pQxdXrDq
EBFcDpnlobaUcbCrSrZE0VpVbW+Hu4kpEbFxq+JigqG6IagZEYv69ZrqTHUNtL4dFoEtE+G687AX
3TouS3ox1DZFtakiH2P0HtShsmZYgw7HuMovr0NUu/V6nqq/nLFedeKqqoZKVXvR8iHxgwq+aNAi
hkU0HXEbYiQ9BnHnl6rqkdLDbTD7W1XqigxUuxaqqmWYz6QCRw096l6aXjuJNAX7fILc89r2ej6b
SVjD2Eggd8rlVIe6pqrOZgUyxGFNqjrKgYSLHSaDXw6mtW0cYHZE5IYPc+x+KofKuwNx6LwPi79V
q2P2zRWDUozd10Fx7pFPBeK0V9XG7rQbcvjpFp111yfW59xjCKTdLE2tHwYWtxr2poOziwUQzXLt
VmOqFiazKCJf2qVzdbOhB1+cGj3YOhP601pVPco5uVH+Ax3GlTGIHBkATw0KTyfXTuGuhTMaTrkV
fQ+nOkfnIAFLS2BwPOcmWb9CL5vrwspm2I45IskDW82d6lFFV7Kav1GH02wA0Sidzy9ts+U0R8Ps
YP7GevRgzs5+MSLz3TKXxrtBxFuXCfhR1SpZQzuu9f6iqpkGMSeoMWpW1YAX18HoWn2rqmb/KUDd
+s4u5a0wcGTlSYH9XDU2Wyt8qG6i1ZN10LW1sbNfxuSrW4Pq+GlcH99qudfcR7kWXJoKm3l8+LRn
9ktIOMRttFNVbwAuNLAwO6qqYfFV5sK2r6rK/n6LduZ48saAT7pOD6qo1fu8zXFK1KJ3vbEwY8Ro
vVuo5C7PccYLLxOrhcfq92CNRYlrRC8A1uBTgEKD/jWJlvY4FE5z14/jj8IABGBk6d2bZifH2qI2
b6dfR0/VBxOrn1t1PibOfqR18IVWmw5zNTBKDD+xeaQye+y4gdYm1RkWPYBPHDM3kdOB0FbdZZRx
W3GKvRTZy7gfTeuYOdEeIqhjrB2m6yLk+FJgtjddbdGMB4fn1oytY839cIrhc2CL7Xo4XTAlRXhp
OPHWrJb7pieB0KaG/qgKfWrRom/G5aSqwWjXdz3TZFt36HcEgdHt+npugRN7c76ZQrmvsTU42Q5e
0mX6Lu7s4K+i7/4S6Bs/G2ij7pypia9BYhTnpHHnvSlKBG1c+bFPi42yS1DF0LHrAAQDj46sPUw6
fBT48diJrMVrh2pTvarDLgkXvZ5RFmboe55Wpl9Mry03gADIdudZJKAAENd3MHtwD5lu+GMRfSEH
wSpsNTFSlgie9LatPsmzXVoVIv/r/nFtW+qS2HhskONTg9e2fh2narPT/Dg/SkfvD/thtav7aSVh
udJhwWkQw4GbJNkY/LqSQJ8VR/Ix6vfNgh5LkJvJVRVRHKbEodADkGWKmsfaMaV9ePZ0CW6vgj4v
o2YLmyHYN7BZn6wh6u9swBo6aKAnln0kzgsMIdwaQ+AAhCNALM+5vnmJyRzrBwNao6EtIWrgrh1f
s+H7Es/uLd+ee6uOemChB94I7J/XDlUUdZBuEKyFMqtOxU5Topy+yK02iuh2/NbaiaYR55jvubvd
c2aG4QNJinIfVOSAIBrUT3aH5kWHSv9gAD3sgbFcymBGLlYdqmLwEJAz49WBe+1WhTSFaG+sIhF/
WCs4b/bg/BrsBqVne8KQwrGdN79GYCZjOloZFmjwc+6c7DGZ8/SSp17yUlTe0OzKBUBlFbbhw9C5
3sWpJj9fP5w+Z+XRwW5tJzX4PSSnmMPJqhqbWG6LyAmezRHRKbcDX9vWcvLbAN3QCEUVPamA15OW
vJndkOQStI452WoTxtzulOWHREzOuyQJ50PU8eL03No4hq2HUkBoebdl5TjHyOi+otWLhpJqU4XA
I2rw+v6iappRBtu0ljlrwbQFSYcHdZma5jXTqmHn6HWyiW3WKNjQbaZFQwAiT4MbPUPOvzHs+Yrd
+gYF2vFxslDg5Wmztj0gm8tYD/0jWVjyzlFDaiQlHoMyK+61q5amEUA2mCULJVJJMEIjeJVetzpi
zz2L+GS9JzMcM36/6PsPjxURY11x8W1dipUX9XOYyZhre8RCrtmHwGmTdetihBLvVowekVhe613e
NAeyCO9wfq2O4FrRlh2bDLKHU/vO62FkJo2vGiu3QO8kJeGmJeBvSpzefXWkilbzcDVwl2sYSWKp
Lx1dJA4ACMvZrg6RrMxj2JTTZl5fgIvrTndNkA9sZeddn8/c3GsxGU5+wXoZlZbcBiSnn2JTfp3m
LiCdWjbDRZP6cIkcClWVEFbNWfpIR+bn12IJrO5UgXMNJObBZO+G7uQlbJ/GwPJr07AIEAc3o8MP
PmL0hc2qsRxNsxLH3/8Szps4y/pImY6JrqTLe85FgO/XX8LubB0sJmZC8WTGfh8uLNREAIujj3RS
t274EFjoQCeGMI+xJ9urNqPjJWR6a1dDdqu1AU9LSDZYLoTNblQjhorZbZmTHE9GtEV6C9aCENpw
1FM3Ru+sBbfFO/c984CoLgSIY7/u+UZxmQQU4I4Ydq6FkxvV7brd6sPy2jd1ecWUez4XplPfVT0E
Hhmslpvz+A4PIX8OyW5HvSSNvO7Ty3Vz3qvdOCQC9DCzdaOuWuuMm8mS8fnF6QiFN7ctjEsVC+9O
NXlRlvqJMX1oTCKCP3z9OnILSDbzRlj9kV4H2/86nySmjSx4Px9mATQ0T/Q/yIC+jYmtv5XQSX/x
ewk0IpVswU/BWdzY+gRx0GqPKyM6bh5LfGO2x3f4NoYwO/Rxs6zVJAyvpeuSxJ2dK68KEyvcEOxW
U6KZJmx/teb2TasWvsbMBMrgk2O73tem6nY6kKEn9MS1owpCqyKPojXimNv7WLLeI+HjPVrC9s7Z
0H6N9PgE66k8Wcs0nKaKGXzNVKWFhcaQ1zwLfpatmXfbTIMsIgcCN26ktdhE9oPvOUCyXosi7Yj7
vtbVmKCLT6gILIdY2j3icmt8eC1U9bUN1ICDIuo/Y167sy79O2qr/hRNIJiTiTlNdmW3z7y427S5
N+5M20g3fWcM5R4PHAOwzZ0TpwVeWtG8c6NEP0ELRLMx8JqHprSDPbvqeVPLBTaSnsiToxfBrdYt
H1ndFniXdc5Jr1zjUaaoJ5bF598/scDZeCR/XZNgPm7ankO605Hm2xBY38zZ7HRuv8+TItg4cW8d
yaDjCgSm+ZwLvT2H8Jgw9QUJgeZLRPKwX6Bv1d+wqx390o2bfeLiCiON0TfKCJ2cBtfFvJ1RAITl
0861H3t95EfJplnfoqqIzbLfO3X6iRXydNtVfIXpZPTXwlvYjy1o8WCiMfijHvtZt+ntTsfGi8zm
AC7wkq5egapQ1dwa74dlyY9RO7aXWebthUn1PtJifPWmAv2eMcseJ8MDvaLb0DA0y/Azw0t32WJ+
7VBG37Fhq80F5hqI/64aoQvZJuJctrlbWufID0GykjdYVmfSxzsEeaHRCH3ADn48NciQpcPgWznJ
xEBA9yKu6QNf07dhYOQbdt39bhpidKWK8p0bReVZY5F0wVctvby0EyrCGRz8HEzHZtvH6+JsvT+M
WCPZ2uSnLu2mHFlsNvtej2RFYem4npSAuTrdbPaDtIpz17WEIItqAjcYmpdhAEyL/dMe1EZ04H48
5SGm4kXoYOXGRg4VtLzw+QOBwSbByhCY5XFhRRIz653tNOyqmwYi+hkcdnMenBm3ni5mp+C076Ja
+6wFZXVVNfRtm22lFQsEvyjYaKx+sF6yq/PYuOyIW7utNknbPLEp667kQpqnpdWMg8gSjOIXIkcb
d3zSUyBCU1ijaw+kqova5eRZoNpr1jFGo9W+tRYxqHNfVb0xf8Amd0CxMvsyNaZxW6RO966Lnom1
zntuVNzTm2S5ILc8X5ZAc86Ffl6iSAIxQf6eJQIFzt3aH5aV1q/UaVIMkplPOPyjYF35JtfAflZr
Khf7YdnOYIbt5XEmzenra9GseVpVDac7Z8ALLW1D9K4w95k787CEAIjJGhWHEMQksiGZh0au414n
Z/CuqmosXXTWHGs/mLp1Lib83Am170unYSHXFc2uBt8DPy9Z3sXO9BT1i3eMFxFfUpbaBFGcbFvp
KJO6fwilW28UYl8+tiuAWVgsAgDq/Tr1o+AW5sNg9fu2hbopF3t8CowlviRO85dto2+HA0dO1u+Q
2LCqyXgZeIBROGuxaDavOfNDU7jj1S5yMGeZ/tUIWD+44TJj2zYYp24y3fdL1COFtWK3mRb9bl1E
GWlWXPJQfkkMzP/MNV6tgtYhYek/fEp73RO8eVuujHhY+J4QtpDrj//TpOkUZheY/A37ejK0g5XZ
ENfWop4H5zDWzHtB2gNijnCkGnhQVdUIIbuUrgVVEKKZZXoIaOpwnfpifBjNsb9NQksDMoicqyBo
iM08RImy7dw7VZBtOAu7clmF0FT1c3ByKgNeT1bnH8YOxETTeXhXeuZN0JAriJY6eT+yFbld9DsM
yll2f+kICj5HLUQ1oltMK3EIg73iv25y9sVo7gIRsP6w3f1PtwQBWIMbAo9tvHLeBM5LKwttzcUd
cgzJdedFiDDYWpgBzHDDLqt90buDX41AvRqvkQea8ddzdlURyrM+2XDucAfeYFQPVcQa3Hu7T917
OsmSthfyt3BpLaO+X0TY3CdELsju8qvYotxUev/RTT6qp79P23JnDat92p+kkd+muNfb3oP7JOw1
f8Sd/wbgY9QTKX0XA7jA85wDqYBKEMGASwM6Q2ww3GguqkhCtC/Z/Vb717YxrY2NLjJzE2JpdbYm
zwDezgJ+7pv2KpDoKmrYSEMcHOr8lnS9IFEgG7wtFy++VpBn/C5egAZO1cXByfZmNCdjp9zZsVSt
t0G4mq2FY3ppZFlsJ6fvdqlEqtOru/5oDhJ+HZK7ZVrfhnawS7RA/D88L57kS0bHwoDD/1ZHokzT
voBN2+6nkW9i6KCS2iVKW21tDJvRMe4W7M/PqTeVG6CmkHymzjx2AWxhx4l0kI39tBVWTgatXrAR
JWwbGFVeID48CD92022rufZDXjn5OzF9K5PKeYLOYo7RzFqknv1lwDi0j433bRpOZ82NOhwltBPg
wl09ZwGEMLRUnGhAu3WcPiWrvmvcZQhTFvsRE5q/BhzAazORnyunBKL8KQQa5NwgZ/X7ZZgyV3rz
XvFwXUL4xbYl+aY3j0rSlnyqCJdVeInITax/v23bk6+vH0IdqTYM66sNBiT4rqVwhbzkqe/zC2t7
b3u34Kaxa4GlHovJKs+uzHYBGwi/wqfnWri3YQis0dJrBCiHrjuOme1XK7ikmqPsYJfFO7GwszRE
eW+sigpZ48CY1uDGu95y1+Cpug8QVthgUpv/Ydto//vcwV7VAqKnS9smEPwmDVtFLN/sMaj3JGCP
hK+is76AJYdjs59LXI681pgOjkSc05iqb53jDnexhV2sdPdeys1SLFmNzjp6xC3GG5VVWuvMgF3v
oF+1BZBU4GKiN+Jm4AmA1U4w70JNn08DSa8Yb3EN1WxrNhLIxbCnZa/3PlCSTT3gNy1wpNlAI0Vl
yiPHRj7IyvLhRNRnWzeyOA5T9O33N4P574EpMIOejrKQR8ySVfmvk8xSFTomkwSmBsxCwazmzt5p
ZyTgzPSudHDaqYL6IUpRTKltYPdNXka+ZunfuVd6kj5BQCJ9guDYutppLKdDUA7wtuIMFTHyQ3rY
/z2C1rgULYoIETf0JndKdnvZqO/klGu3rlia/e8/k5oYf73BV+MMfmSmTVMQHfj1MxGxjhtzqdq9
CFt706F2jANoDoRAWBc0MFy/TBe43ix4u3YILj1J8ZfCyyYXGZHoBJgzwsNLg3nd1PN908bmVQN6
liAJHs/e5bVwe7EjXQD4dzDOOibSVtoj/x5Ol7ipM4id6yFSNtNlXItlhNQ/xdNB99gT9sK6aqUG
10rkgJaTDCQYjhZx2IMAtgSO9Fp/brPW2fZmKcAi2yWx9n2xelEbpVND44IuWGKxcTaQ4I6Cblw/
KrQZHZiJFiAsDfNZO0U5whI4LEIbqgn8R8i23JvAEF+Kpo++4UWV/mlKXldhb38Gk0AXaBdXedr9
+jP0gCErjbffPuXrmiB3AH9rGi24gyFonYZv5jJ8jJxGux07U7sF1xX42JZfCOdZ56ifrij/uKeF
tc/JEfPXhcjVRRXTP0doNjQ3tV47O2Faib+EBHi1PrmMa5E08zvcR5Krns/9NXZw/+gQV+fnLW/c
sn74w033Hz4tiEnMXByWa+vr5ddPa+eR03szN/NogUtvwlXv13PGi6a76T48z0Vw4yVe/vccRg9z
cRC5VV+SetxCZu19bdGsU9L0x6jBf7dxTkjj5LeLRJixM/vyBKBiFwxlAWxR9geLiP85GacPTpKR
S4A5ugGL3GwW1D0OnoUxduxIMFuDnhLqoDAt2W2sOkNNJtQAoKxFP6DS65Rg3WM2V6rAY7e6ulV9
nZcZsiKk9z2kzhn287zPhyZ9DCsmsNEd7tO4lUjeg/Ep1y0UDNNuK4vl2TCR7sG3qGLnbfLiimAh
GLKM11Cy3BU1cfs0SP6kDyv/w3fPY+44JHMMvvq3cQWzS4eqqvJmb6M5eRTtx6LJe9iY9bDTzDn1
M93FCz1M7owgMzYoGLgHVNuSJ9kOPdbl3jbUYdXbZQo2so6OTq4QIxJNCY/99LIUyMsK/aauZPle
LBOeXzmWBpM+4Cw7f+1IxBzVMiDhO/YdFGHi2fIdq3zwQKBK9slJg1BjuxpBZLg/9wY7yTJ6AhHc
Huo22VVtNt5ogdm8rC7H2focjCTIVLxrWINe9ZTmB6iP17iaLJ+kHdreBqRcr9bMrWYa86EciZTn
jQDs7czuYyMD9xGiYEu8jQ2DeR7mubmWMdLEv7/xxRtcE6tSkhq2YYBWWR/0t8sur0pmAmtavTej
6iTElD86eDNCE8nO0Mh5PUWOubdHt7naRqyfrEA/Qx/uj60jbGQoF9i0zYBPcXIh436o6jjfZ4At
jvooke5Nl2RTuvVHgcf4lhc4GsqsnUzbeiq4K4fC/pqXIr6moQ5lzo23s5v1B166HxqkafwBu0SS
pRW+A2Ed7T3099kkh4QP3WAjw5rJDtXTKcXaa413OKnRXjDv8s5LMTxFYWRcvFX6JbFNWCN5elaF
qaUuISML0QaT8Mzvv07DJpnw64vTxr7HAcrKd2pwezA///oq4T6YrNHLkwOpHThseDhqi/E1bGLx
8FIYo4HiBrLpiW3hA+IGhrZNbZDUrtfjQYc1tQZ+xM6PL/28IJ/bsUEM6Z9LNOiqjKXn3KkmO0mJ
8/DbHo2qvMNj0fatyGzvxFq0TBl3eV7f5VNr+6UIu5emf9pjfBdpzyYBXfPHWNU2WwNO6LFxig2M
nkzReHe9Xjgb20YsRlVfO2YNARFcqAlVmciRpSXONtXwpEOIOqtisEKsPUY4m1t1aAO+xrNy7u+1
liCrakt1JtDkXhuC8NMcWTNKKYV+VNUSWwjNajOY7159KUwcN5ZCRp88c8bjYzDZ4tlT/DyUydZs
2uiTOVXzsYK0t1OnT/V8ceR3fY66J82ExjrpznYwzek+slZSq9SmHWhQndgKI8wQi8dIVDvVqZqK
wYTKNPXFSbU52VSdyfjgV76e8FLk0UM35s5V/QcCYY+D5bUgt9YRAT6CTws89wGXiyLNM8Qy4vqg
LhZHUKznUZAoZKRnFjsJcOLeFdrnBQTURUt08aQXqPiEAPO2YxvKJznZzV2mRMuZjjdk2r/8p7Hq
VMtsvi7IthJTxC/FtXPz2Y76R33pk+9M/O9tb46fQxGPmDii6tI40GdJvZUbNYLPOBij/U3Pt1aK
dIeX5y40/mk5thpcYFWNrRLMeDFnXyUGme3odn8FRvJ1kkv6XMph2RWE8i7VWvCHLDvVYcXR10RP
4AfE6N43adydCgPXQiT2xpQodz2gAIbC05L36WMwxOlj48UfiqAMzqpGZnq47wHAhiHeAJDEUs9d
HvRe5E/AWVbdDhwXXI11WrHABlurespCRhoJanVhdAtToj4jlLQE9+6g6X5itXXy98QfaSzm8ITy
QLnhfSSPqtqlbXvGETYjEdEE1aYtqtspdJrbGZTEU8QaZ185GBGpqpnWqM/lxJPVI6UeRNIP2KJM
2KhMM1g7Avy/1iPQsYceaBEsun89t6lWohOGbPHWzcW5C2pxb6x78bUmQepDX9ZxlQqMlz70bCzV
V4GheenrZut/OE9dU1+v8rvz1v9d/Q///H/qLwOUU93psv+yiEcXpZyvwMizLRJW4hpD3ADHnVvb
eYztz50zboiRGN/CmC3ygFLDPcbpsR/ExgBJXVrPIm3u1Yh2Kr87Vt28m2rNPsy1mElpRzFkaxxk
1YjSG3yHEPZH217QY4bZv8QjyV17YBffJBrCRtbwIFIPriTp34/20j2bU4nQwMfALZFQ19EYkNMg
PxKM0TdahFZEoglvr3n5claXkb0bvFymtvEF+ecyIEq5zPX1MmWzxir0xjvnWa7DN3R/cy2vIXeh
ruVq5fP6DHGtVtOCbZ5kAM4yy7pmkE2jlOdfPcnEl4iCyAbYSiGezASJ8sARARa2HcofsedFlzpO
rPcN8no37NF+VFWvqrYO6jWAv4ZT4bXhaV4scWOKWV8dRwby+VE+HKu67B5VYS8ba2SC9YgSC0s8
Cd5PvpwBMIWVZj818COedDJzeh2Uj5BS46cmzj8lg7l8GdoZPaw81e+9BmvRBhb2VnWkY3wcNFN7
XgYkCEs5pQcQYd7HHsqxGmBrsdjWY3CRokiuL6gfY1VerPWrQv68IoQs2lHK1Xl5jsxeqoON9o0Y
5wExzqQ4gkrnTa4loM1gInzRdO3vCvL3o+Z1SIQtI7BqbpantMUwUB/T99paJIiV1q6FB1yQUBP1
1fXM4E4N6Au8oFo0o66qs5xR+QpyxCdUVdMKDEnMQ1pCV2nNe+YvVsyhLr9p0FXtyDK+FMVUgRNo
TaDItbS3WSWaz0kHgV6m8psIC4xYysF6iMymOQV2BzDaLcr3ZlJ8UiNkND1a+f/l6zyW48iZLfxE
FVHebNs325EUnbSpkJvyKG+f/n6Fptga/Zq7GAQykQCpnmaZzJPnNNRZ7e55goxjkbeR/mX4mAV0
a0vXx0RGwYOgf/lwXSeXxKzty5S54fNgwoblBMWrKIr+1AhyF+ZsUkZFPgl+TarPbfHatA49UGXg
7RNzXU2WcW5FA7176aL+25UzxAptDZF05ByFXu6TNC5sOqLpqn8BhpUByER7KtPi96GIc20PRAXy
qV/+1OADlxE3X21PR1stEGvI3BkB+bE/6jMFhirUn/rI59GcgYQWclUqQjSK1bz7FL9FYdlpgc/M
IXLB4y5/UtNwf3PJWZF867NCg5rO8K6RwvZf4H8IKNs7r10fe3eer7+5VmgjqMXNo0hz/z6KefMX
KrReAzkFBeqc2lo3MUVouSwDU92hU6jsZokd06Tp2YWTJ/KTHZkd73oMKU4e+9LGJA91Vr2uvRcS
mI1FO3N7n/7L0uMMZkrWPCtp71Utrh9ITdUP3Xh2Jx4yE0V3OsrBrncpjU7cJ6K1oEyzBxSpE3Ev
h9ry7ANkkUdIa5cVonhm7WhPQWzXjxB2Lu3ZKpxW4wKc7Zxw0O+lFYRxRwq95J44LwonR9TNQ0Jb
mroD5EmlR2cltPKzHxhz732GYm4CXV6BgrGtFNWPPEF3V+/qz14AkRj9Bwr0fJl1TCCwXmWBSD6j
R036jNDKEz9bJbOe3M5RYMZLbFhuy+beU+ZUvQjED7FNXXRcIEzWN7qX9HdOrW9DUklADmYTWYXt
IHg9j/JqOMlZOIwJfHG/gksqpdadRk/6ncK9RoaQtN+Y5egcKl33z8U8+F0m1rla2Mssqd99cibK
lpZ5BKf/8EvTMsOXIVGhB6t9C2TivPV20piHyln6rgsqBfWPk8Y2MDdlaOkb0l1fs3zwf47ofyWR
b32f+Oi4+mdoMAAQIrUUuneFcLrTYFLb64ZyevnY1AiUk/hyfvcz6j9yk0vn7aYl37fmivTDqFT9
Jc7zhRFU41uUxvkdvAzFKjfN8c0reAKO0to6/iVMn8Mggf49rB9C4yVHTlX6ncEWd1kbvFpagxDc
ZNYvk0F2vsr8/nsZ++ucPgKStmUNda7Ifww+bUJxMgSvXLQj2MQM676Y3HjrqNZ0oKqYzryvgGCn
qEH6IHPb+7hM76PRrv9Ri3pVBo39bdJ9lJXcNP406BA30w7VHUw1a496UXrruIK/hsQZZbAkrH+E
CBV6KN7/Ywf1qxrmOoSNabvqsii8xLGpbGwx7GIrGTei1McvrvVdJTHBm62W78bYHyhd5eOXuPgh
3X7o/eEeBi9YTMPUPJaeB3O03dc7zVfFW5WqZ18JqscaQMJDMETPhW5lb14d85qooxMtTdpqCjAN
ynDuEDp/BgSykru7QN59tGhVl0K8eRk0YV4X54cuMcRjHZnceLQB8E1cGK+52aNNV6uf6PTMHhql
f7SixHyNAMVCOdwaCBOJZ42qGEkmsg+ZgPrTdKwOolpNiy/Qzxg7Yeo/pVVXXWsuRJdCDF8jyDlH
3AZaT5ILTH30l43tQfrhF0ou0t+lVGw6GCggGBrL5g52hvGtCH8EXKhfjHoYj2XagDuc3W0QZis9
nxrSAf34lozf/zMKkuv3s6Lxu6GFyouANBHSiTrY6aniPASOG25t3heX4MH5AUWQUuSmPry52kAc
skVQAkhThsl5KH3hPERjtSFRq5292UXZGv6kpl3KNTEBIHem6ag4aIprvD4fGrtrIE8z8i030PG+
CVty7/yVvviahYhXmXvf7T6i9ObzdecNcl30lfMd+mnes+odDUTZcxUPyipS8xwsG/rrnQPt8MTz
2r09zSKA0Gu+pZr6AmTX/CcuLhav3AvhxxCTCurFQteg283V/5mNH6v/Gad05hs9m/WnqGxfW3sq
H7ss1k9h7ofLQQeOKWIaOJssNc/lVCQPxuj+TMZE+TzqY7hSUnU8+G0cPEPjvZfxVEFt+Fpcm78c
M//cQLjlBAElMvJ0geCVkwSn+6nN+zP9O+vBGhME7SPlzoRld1VPk/M5V5vvcRpVD4ClLG6J3rQw
9ND93LfIupHNTE+pD8yZZ2EoDonnjpet+VWnfaOn4k0vv5uhYn6GPREyWvjOGv53+BD8tMh70yU8
++bBNyITtumSrjssuWhbUPbKWV3ASh7VVrqTvmsbVxpNDTTsNbSh85bbPrlFR/FPpw+tQPxpZxZj
fbgNXHOa/za1xqkP0zzIHXmcWvupF+vMi767Pewi/Jc+uxYt4vToJYdxNithIgynV+5OrgbDKNbR
NHobuWrR37epKlOspambsbtzFWRcQ1ukz3zyMb0/SMbIVfkzAB1+v1pl39K0kRxk6GiB1QgQH5Nr
qQiz56RAV1svrI0foEtlDi2YnazTlgqX8500yzoPT62Vv0hLnyNSi3R+13rqQfq8sE73wkx5lpEg
H8uoN9VYBffXHSWKNeT/0jUd3PrC8hL1Eqn2o+lH3lvWe/Yy4Mt/72TC3UIJP4NJW/1Uj6jtCIql
z06CGhqc7tMPg3dG+VdD+em37TyMTfd0xLxvVzy+8sDqirWlRaTrK/68EMSwjmQ86WWk1vKid1W/
D6JEWVqzSYXC3ND3FmzkqlHN8oBWMO3kamcqzqKSbF1zcFHDMyfC6qIPYngZaIgqzBoETGl4TzyU
LnqVN0Cwv+VuohR/BiInAOPQ0aSVprbNfIXSG8+Cr3HplEuqSOVBrkKYswsg1viUAGB+1EkJSHcU
adpdmPCmKTcFgRAA8xWw2POROX2ioF/ROk2H9DGJQ9i6FEUDpfzrlXOaXltRDhDZ4RkyMSyz1O13
8gU0KMb3+MgKswoU+OsA9A4ayhCiW71UUrpaQrRIA5QBBGBz2gQs89xT2YAIlq6Am0/hNkRjgd4s
ZbTJB3rW50EuVJSCj7VhLaVf60r1UJMG7stQPA2NdW7bxj1XRiOegiKD0Mkfva1cLOGf36cD2UK5
OkLft+9sVAbNto8PAKidTarkcJZb8UG6lFa8z6TvZvqei37yLeZvW0BnI1FUFXy1qyc96rXPVdIU
oAjyZEMlXvscaN2hi+3iKRyECrR6apYijLTPbQCCuYQxj444339Ic+VVbte8IV0WiV3zDlVlq7wI
+mXRxCmE6/qczbLXfaGnT0PVGPdjMiHty83cGSN9pyU5OeU5Sm5yazs5yNX/3SSjMuAf0dw4DDLd
vGuznmEuXNxMOavmVTnTwyDZ2RoCwHOsVeZ8S2/B///eP46SJ/zhc7irrIsMPVWvI59viU6dJS2Y
uoOLHlZJY+uUFfre5m4YrXzpvC79tiEzxngpSpQNpVMOU29OCIbIAymA91sBoXaBkqoaQyE7QlOe
O4s6okcYWa5ePWehC323V265VA6kvbJ3l/TXZj7u7CD/fvNft4Ytf/O9w3XMaDJ6X4q26M+AXqUh
tzpGOHdA0GkNvpcfVn2cTGXga6sl1Dpm1/U8Q4cWZAz0xygJuJI3fF8ST0nO1CEmdTG3jY++cbpa
ckEOVVPuQXgaoGqJvfkd4NbnrDN/hGkW70x5xi3E5sNFFrl0yah+/Ag5rVu/W5km/YS36Otu3mko
FBsNqoXyNPkTOkCw51rYj70NP11rUeHo1LR5BKnTPCY1JLq+A63F7DKcMjiZZvAg16SLAlmxlpua
MNVQtG6dCwnomRz39w3NbEmX3ZvFGsRHvb4d8vFT7JiHmZjL6pjvY001N3HhNacy9d8ioAS7qwXH
/snQI3T3pB05fH3yhFPreUX65JCBkh4Wk5ql60DVIZMUw+/LMrqct8Cv4W6jWPlyPVX65AkyJArd
8hCmMXiUjx8sp3K1NlH1Bb/jrBtahUwDRZVw/p19xVchhyM7QrGXwRrHf4qRr4cHa8PJgGCqW8lV
Cp/usqH6BoiLFemznQzom7ThBLE2Y0uj9tUp198Pj2iUm3j1lYF9kLzQGkCpmgLzpyj3j0D7m7Pv
psWnRoRIsytzV5LIKE52xdOEAvnjdXFwgG/5arABIZl/aiwBsyxPzHJRHub3ebsM7B5ik/k0Nwln
PpXkRS7KTb4CNF+p3pqwySG3JDHuCYdkH8DSz2Ntd/s/KlpdbV39MvaWff+I/+2M5lfsLUzOPvy3
RLz0zwov8mdK6/p76ECS2+wSlehQ8BBWPcgsTG/XD39xTa4bUc7p6gcZCnj+QbqkJTM3vL7+baM8
S578sTHrQMz+5Sx5zEfU7XgZalnl9fh/n0VFPTr+2yU3yrM+/kHdZHxxy/mZcs4xfbhlpLQ+/gV/
Oe+/Po2/nPWXf9R/fUDdoNLcZIdf7S7fWo1jopUKu4/viQwpbzOA55CnTaWzvIdE/JRr0mPlCqIU
Ye9QlCegS6r8lI/jk7Qm6lSfKjHGtMyF7fUJtSTtt86aEFUQG3pJsnungmT6LAzQDN1KF0CTEr6N
ckViMq8LTUOzLI+t3MxkeNpov3ZCtzVtKBuVC+kU84o75Kdk0jrgQbZ6SjX7LtIb78EJIwYQOTsl
K3V6m3/5BjQc1gUUkGsZIhdAms0UrCA8rtvmvaaXHwqvGE/SFbpkC0sRIZWguw9yk97wJkFb1Leb
a6DTF9XkwF5Kn9zZ1igTqknhbm6+yXz0A//UuoG4yHKUOY1QlWLJUtWHJdeUmq6heU2WjmarFPqf
kdcSV5c+Qgw6ZPSLpN34JXKNaFUqk3vQQO/xjhE9pZ33uz+JE6gbpuRkzMJddaYKsONAqgKtjs9y
UJMwuc6CJoduuDGL5Z8Lc3BRRTx9W+bX3zbMfmkWHq2CU5is/nruHObV+rLu+JOSv8g1LEi7g0JJ
M6dggaQPyl53U51xlRUu6tXg4X9NpTeOM0VfyqioUZAWldOrVwYERuWjU+C1O/6F7naYj4qkzwlc
kip1bK4623EPcqjT1DuMutq29H/8copMId9Cb43fNWq/jwQXbuhaIx6ngsnL18JSUUGX3uuaPOU6
TVEP2IdNv0PyTDtXBeDLnh6J0oCIdJVVU7ttaZdctE3t2NvEyX6AH+931+WhGZs7JVRPXa679nYI
8rnzNPDW1+WmTPzTVB0KOHBQuJXnl1Dzm8aAKMyMUM71Ptr4Tpcu2pmsSPoA97/PFFMf0VVVk7ck
7q1dVWnhTldz0jpBhsS9CTj2AnzWO9lAdG8u2D7CS1kNT60Yrb2MGjKHDZ0KFtTsZxBfQFOu3awh
sGuWKnCvc1BzH7SMoL0OZipcyJ1pZf5jQQa7mnJK7CilA643tYX0eXpu0tiI4A1nSM/ttNqyQTK6
5kvvlBHqA+ozyswADuchQIAE/nhkgfRI8be/+eS0GmHzSIZkKS3vY5s0ldzNVnadK8u25gHaISct
cb9AzINTYnrBSZq3QYbpMTwpMzz4NjhNZq25yrZLu3ErSoZbTVLvZLD/rVUe19b2zL0jF/vhfZFP
YFw4Qf01rcfltX6BtFh6mc1rqUOaljL9btLn9bv5x16fVQ1qR4i8w+SO2t70iWKxviyzNt6pRjh9
0vVMO6CHRKPPvCp9Pby7CaSZF+kKJttcq41NocsnIgyN9tL15f4Wn/WFWLSxmh+u202v2fkxr0hN
99kigY/4GQmfc1Y6+dn2vXQVmAXp42DAvC3MM7maBl27sifqZSu53AUoqMTSOcf8ue/fBybUo5Yh
+tgttNKKsdHM1IMDfWw61OXaZH21A6scL1OxizRrVqGYQwCXvYfI4o8lXMipadxGAynkDbNU6u8h
TQobtAvrYzwa1XUIDLTKY17KAAH2Ibk6q1zQTGS+opLibBLd7Tel0xmvPshg+viC8eRGvbp3XZBz
qUs2KNYDk/Jtap1zkg9zj1f0LZjJcfKC0vfkJrsogK65183kyfO/d24yoqXEYEbt++w/fbeQ1hiQ
B8qDryr6OC0oJavm5efPJ0R9gqWyMK4YKfkoJwfK1r/5qSpkqwniuzuRe6fYdouvQUxx1tO15FmD
NmcFCMXmu1NC1j5W0K+mtTiQ7Bu3TY3kjJb5s840pdWum3v0KiP7SjX6HMb6k0qz3kMLn/AmEw0S
S3Nm3vZNyiJth5aDM/Svzv31bR3ap1NvJx04Mt7l5Z6GP7tNNJu3PXmh9K/umYzYtNC6wj9Dujwd
rYgGgYZWKxp1u/qTSsZ/Nq6DUX5SoqCeqwmsl4G+HPUK2B5p8bsqQHg98QpkOo3modOHhhJ5vpO/
aEyqG+h/aC3lr2QOcMXUHbKF0rRoRZSbojFtPhVGAfk1vym9ue+bNN65j22cIEub6tYhRP4ibNzg
cYzy8LG0umlTwtyKTBs+OUSphiATQpS7m4/WtDvDG9yT3BW7TkB1XkUy5NdBfkiXlB6EOoxNvw7S
3VBbVQU3mpuvSdV/ps6jRBgUECR2QbYuM9rsyNvRaATOPzhKm8Q77BoxBbSxRY+UFnyCHDOj9fAW
ZBQRHQH06a5/C1LDAPE6GS8jw4xbcc7DhbfKhi+1UbSH3kRfcO1FyUGaMG7yfgPZNVSiKTx+pbiX
gy80cZ8Z2ZpkTn+SrgkhiLtg6B8KKyothC+QkQvBubkIDK2SWttFFuR0WVjpm3yuWTnuM43o6ecC
tv4dScp3t4ifW6fl6ofOeOSoZEYz7ZEmppZvnerv7dnsWsU9K2OykxFNd2kqmE4bXSucZTt0/O5/
DDGE+lbSrXvUhttu4zi18dPuXxqu/eQ4J3HxRSW+2CLIoJHQj6qCOuSg/VQHozrJQeEZ9joLvSBa
WVo205qkzaFPQcLB7vT7BRe2+BqamWETV6g+ihq9qrkPErITHlTTU2iNZrsVQumXZdIFa7lYmEap
rtRIa+kFn/bSh3KAxy0uQqTcBX9/BBS+4jnI/NK6lbH0O4/fVEfyhWrMjzxQzC+DxzMk7DxQ7mYC
wEBEN7jcEKutB3NuitJFa4LWChoV7lv44vsCorUPc6wDSvjwwV9XY7kqTatQTlfzIziiNPkQoOdK
SypK0mrkQWqHMOcA8cdT65sICcboJviNoT25tZOjGYTkwrwYtLiCGvmmobEfpStLoh+lIZKTtNwG
miu2HESqRiuHKynFMTtQN2Gb5kiO1SJdySmY50lNjcN1NYg7yGgjtONEwi17qNA7QYxXgLApv8rn
cx2w37Kb/VUH/1Nq5M+pMHo+Bz+m70aOYUNqKPaLaCmXhKOh2tEB+kghzljyt9fumyCq7ns/q5d2
l3nfKPkvNK21f3g13KCmYeeUrEqKmx+xoqzqJbc2V8aWRms+FypJSoGggphr6ACZ9iRQui8UD4Bq
+WN3rxYJmGXh+js79u1LbVKgTnvRPfhAzU8w4aMjPOOrDFvvTrqIaEnwu3dTrjaZrl9XfXqbF0Nt
lCd0A7pFqSfVRols+snaXnuYSAfCrxuJ77lf31mGb7z+LSILLWhcpk5QfyA/nvavfABzKwuGHGQ+
3EJuC3q6FoTsvxdkAn3QXuQmHpJC43qOHobvG6yIemdjxwj2zjehvOLua1n+fR1O3qdOoPI0X73N
wPcB4cOpGc+mMozOCooah7L375sMA2GhulF/2zRA26mk1aXox+rBqov6wbNBDiVe1q1CK+YPoQyq
/7WVtO5Wck8/97aTJEWTcPbJVnfpu50DSVoAqpwQaJBS0F+1SfOS6t+FpRguHswB9qIMWqBseX9S
CnzXBaUwzulwvG7ye7e/9IYTHgcEWaKwQh5yRJNpX3vhZ/RHnGhtaMqwrZJZmGEOvu6zYVFcGy0E
KvJkUGr8NJdK2yrSqnCdxeNwkeFyCFrtZcig9EnVjD4HPg75j1TVyGETeDVpyn+k0WXOAkHw7OqT
wTJO+uRHIIMhSHqPu36e0jbmfbfP6rZPbpFniW80TygA9KOjqVf2MWw1+xiMI4namy1nem7ni8gd
y400hyAr32Oi5ZChuMJjXbcH+8FjdUntyLSt7mzPQ6qEyioTlBZGuSKdcqgB3cD46hnbSiT9uWq7
7nzdbTifC3halnBsQ8un6tFb1d7XcFcBkKzU09Tw+Uv3RBF6XRele40ii//cJqlCGXBSHtUgPcio
Li7EftJVJGyQFF+FXVov6csx7u0wM++72tNoGODVe3aZs0v6Ky/b9nWKVNPsl0NBQ+jSG4ZmS1VY
pyu6nTYwArZcuqsEoveBrzZNSg83XzJk9UM2D9JX1yOcl3OIHJI06ZZugsik6walfZ5J1J/KqIE5
QqvVU94P+sEIEevw4rx/GVPzpcwN+0eR1neAErLP/xla9PaLAp3yD95NyeE276GBof9+ahY43csc
ms+nVv97atH0Hqz7aO6BerjXaaFYOVUn1mWR82w6+/IxanZonIwUY3756CSqTyME78YcIcPkEJXD
SjGV4lzavnNvZGFwGPLkcZgMZxMnyBqk9JWcMvQRT3VZIvsjp97Ye0tDFQ2Cy/4vZ0bz8EmGo0gZ
LMgFDFsZLX2/7W7nXqEYdeJ6pLIGEHs+N51bPjpN31DV0Q42KaV37KhjHXM4uvZD0N2pri0ekyYW
j0Zf+pQ1NG8pTbmg6eq0aI2i2EsfzzjiMdUOvB7WD85s0CzVw+KDxpNck1Fp4GkrvUWTUobIhUxV
HjXV4xI0/ygvh8wls/vN7aejZDFutSFBeH2OkJt8c/JpDmnG3c2n1joKk1V8p3rhU9jr00kOlQle
ZlEC7i2HmbRuXtD5EPhf4cwkutCKXc1xCNTrlrhW7J03hZ+QhlBPtQ3HvicCiEQMmJppo57CaTjL
wW694Rzl1AkQFSAd9i+/jdqwGiUOBOzkImU6T8Rmdxg10KEy8xf5bXfwM+7dRhCnx0EJ7aM+X4fa
3LR+M33ReSsngvFfhvwt7uarKDfo09yZOR8nh26eua2zgXHaPkOF2C8sklT0t9nhp7CP8mNTDl+u
eYo5WTHNEQEPCnfS9xFR0a3wyQu8Zh+FGXQbMA7fm8LIFl6YTV/KBhiwrumIjja1sis7pXH9hU9m
fAFCEykEA2IOx/spjXpI04ucubadXuCF20BPnB9vLjmb8vifrgyN3R9+ty/bpeIbD3oZgt2mKYe6
ZMH1su83BUigiw40bDfm0MPZXlUuK5rNNqmVWPd20Fv3Hq37GzPzyiWUTtD4u2ZSHv3SO8oQOQAk
jKEi7bd6GtCMY8A8oqP8t5AU+9HMmmjEEZ0XnbFvU700VppkQiRY+mRYCFJy1Salu5SptK6p7H3k
109/Ztyi8suk8i2PIY15BKwBkUw96S/Ib/jL3jbVB29mR4pzU5zCmE7Kyq+DrapW9PxMvKBnpvVj
5Ho6P3I0x9uQpUF7BOnn6Zu4vri+oR7kIs+n6ibSafqDB+yum4fAr/nfKKf2CEuPnGVZikDobPJL
szzSHLdx0uzF6Q2eKkn/H+qqhPatonD+PvWqz1R97Tua4C3EWNxgG5U9NJ18XlpXJy9uG9hbNzKQ
BieD/Oxq6QXxyO6bV/CamtXJcF+ifXHw3YRvvFtU34K1XA+gu0C+vLEOOQUHqk1w1oBS6I+dasH1
1nwW3dgdvJ5cN3dGXJ2NOKKc3cJ8ZWhWYYg01h8LsXkqJprYUyVCe82v4gOowvhwM6XPnhfkTA6Z
PwGGAEJMejQymlUu7T+CetRN/awSB1IpqN+m0U91hFVIWtP8tk8nhSa66UF6+q5TD1Hsvcmla1DM
i148Imx+2xMZIlz2VUBSaz5VDrFW782qiM7SUm3PPvtavrkdRI+Ms4ND+DVz6m1DJfNSzYOcWfMD
HfUs87rgDj660FPyBvZNJ1FX2ZfIDJ0LhNXNnmYlGAX+tX2EHnjliBFVjTn2ut01jPsQnsG799Mc
qOqjGAyIEaBjUUawb6/yukw3/kwJrIzTO0Ow4mbabyYFpacBMpRIwH/rBua0EuoPM1a1Y0Yx6TSR
45xWuZtrK4sb2VpCcrza8s9iGt+bxuY2Edd3X5EeTU8Jr+Bbrntzn8dILrrNeUis82/SkkPqwKOz
kNPR70CH6SFkoa5yuoXIWayH6LtDyLTWNbQcyql+MxUEydLRXYyVazzYs9WFqbNEphwY2GxWDeK1
mdKfRDfUS/p9y03GI0QMfh0hCe586H9bFnaNoJko7O4cmY3zMASRcym5vl6DPV7CDm6SfE/kYhI5
D7yEpHAhl586P3pJHAhukZNrQRdApCcZ9cbZkux5km9P8C2gn0JklF1gYeOrHKyu22RMFqp/3Tbz
7TnC583X0veljy6khablUfUrHTKeeaqbCih9Ye1+98llGe5oXI494SHdOkfLwUdHvbraUDmQj2lz
Hhs+lh1aZUBOUL+AQxrt2zY5ubSb7JwRCNxsGUqC1Ng8C+ZhpILB/Wug+hPS77mUzltgR3r1Gi33
xTSFo1AQO4Ay2XyLkzNB9zd3Oq5+peNbByWfiYvRt1zTokRjkblRQnM4ouc0HHUt5Bv3YYpQKALQ
qx0vgEd210BvXpYxcKRlLXDhX3ss37TW6QjNbaNCerWQR6aAg/0yvzTT5F0aXX2yram7s7Xcu8hh
rGOYbPRkDyKR/+HS15kI22ct94XfnLWnP4Vkhe4gDvn7XrC3K8XokXM6x7VarCZ6M56dUDwbGRzI
vlUpz/TUnrrWmu6LQvDcMkY+cK0Mch1aKO0+syECSeuHsjOrfTn0+bZ1Yu2pKvQfMoLWwwPFtewt
zLxuDd+qcbCzsCbTYDvmrvK9eqc2qnfX9cgw6IYPZl7a16n0VtQUxcIBOX6N+mu87dSk20OP+8e/
A6cYsonSixuqU/G0jRvrmwIZ9EkObtG9z26+rm7pVkBB5+b6I9bzy2mLns83uT0ix04tfD7zdpyu
90A+oYCRfuH353pokZmpC+2+oTF4Ved+spYmLWjafeagHEEP/tebS86qAZVBOpLPISzUCFPkE583
4JVtkfmIcs7HBdl8CeDtbilNuaBm3BJcBR3I+XBjzLYZcirA/ISyj2KUX2dlL29+jC3Re78OXNgS
pPw6baWWTaEv5LIMNMbiTgyQj4RO8GUMk3Irqcczxy13qjeSqYKNfJzFKUrJRp5lfkdn0gzdG0Jr
OLYI3NZUlU4W6NgnvwiDlTH1iNXHU/cUDaO9zTNHrOSqgLj0pKf+V7lYcnk8akr0VatQOtEVO76Y
89DzUsbl3y4gvfu1IGdDNYpdPPK3LU1vgsVczsJBsY8T91N5CBJCwPflUe0UbmGDDY+gC6xTiwi4
GIODmzrBwZ4HOfub728hQ9rSWRhPq/9/69D29BLo+lryo96oU2+mnF2ZVOWytCWRqhyymWhVzm4L
mVp1aLNoGpxorN7OitURZgUXQrhwMKx8QedGvg+7HDQbTHPLQZ0yntmsWNm1U5kdoF3KDnI2zSud
ysu+A4bb0+x6palttyqd1qKjWqT6mU6zOe+WVYlzhL0WCvNCPI7a+KRQQPycOGiy9snct9pjkoxf
tKlX0mjXBQczixJksAfvUUzWtknc6VDNQ5yJsdhL2+rVjkq63m+iXo/2jjRlkBbaPhxhc/x1WtXi
xbCTca9pJbW+tPCpw/eJA9wAym6eaoS4L+sMPQvLPwyzJV23OGlarZUuFbsrEAp393VhtS8AFrud
Es0NRrXZfUZCkPeGWP3agwJdN2ql3EW1bzzyuX/34Av+mjU594pwSO+pNS1UUYf3KIvTaK/qQiz7
QJ1WQRAfr1XTZq6QynJnnPP4j37ZUVrSH/CKtqBnKV/WhqMtDRsSsiDxx0+5Wk8H+nVh+FO9tzga
kguQDuswogKEtmjVvJBciCjfBhk1WMxk8oxNRRcIGPjUXFruaGxS2YWlqjRRiqzZZWPon6VPzrJM
ew1MDz2JEFCxM996rHkokb69WP7wkma9uLv5IfWHL8Z3tzIA4qV+3+luvDArxXsIfECF6JlWJAqD
fuHWPfT+c1NtE4UJ9KHKZxrKL2asmM5qKiL7qEE0SpXBnzbcMMKVpGArcqNaqCENTNbU6M+jD2JD
mrfVrnObozTlqjTVhm6bNreT+B96KEq6JoS/sxR9WsmmTtfN+hVAohgyf1o+88j4NkRuddFEm7x2
u6Gf8ldbM5W1ymMyt9bvkwN+SDJPAE6lH8mcNjdqioZiAKo04Mr7MYDdokCuekvllPKa11hXBow0
6PWVCGJkSCQDRlhVFo+d/QQhLCwZVsr1LwjN+yH2Qtpx6RYPrCJ6Bq8F99TsC4JggKHv16qcSV/u
K3RAOLQ+Jnru8zHr/XIcpmHjdgUUPuQF230VTtECYXls90dnwh4fmlN1pPKp75tW2/i+iVSk9GX0
LjWLrPCqa4x0ahailB2Bf/j7yoELJuOPHqE9dDW2xkwjUNTTAzRlkLug5wuZuxOeAA8l6wDBrKUS
pNHJrhWq5uiVRndNEpFgFFW3EZmafppEbi9U6hPfPCVa+004/OM5xqkZvBicgWlyC+EnlC5N59Qm
m11MEfEU63m67JpQrFDeQlyiSAprO1LZMXlQvhvTCASZPd/7XL4RoLx9NIjc8dy7mdghKZpM/YIe
np63LFO5xE2jXAYnfItEDDX1bEl/KBL7LubNFZWHHMkEz4ofATMkcNYg46UNYGgm1N2SZeQ+Gamj
3Fei+z/KzmvJbSTbol+ECHjzSlsky0hq+RdEj9QD7z2+/i4cSEI1Rz0x9yUj85gEVaoCM4/Z+zlQ
Le0hrCDhSKyay7NMXw1h8Sn3uDdvImgOLRiFcmdpbbjBIzS/NCHvFjdWhrOlRl18DN3pbQMWxDVe
tGLC3YoAnxpSk9BR59y6zgWM2mdCoJNKcixUad2Y35sdodmgPfGyVCDrVvy3AMNTEqJrX2Ul8qyK
TIDlHH8PzKy/mln92O/VKu/PYtdXjf/S09vMy9z9w7SC7BKHmXYyJ7/8HE/dqSDD/q9QAWHUjsz5
WfG8+onuYWUv1/ukd3cJv41fmgXO0gAH/dqlWXej9+RzoABOnpmj8WcRq5dGUqfpDCbaoMXf2ygl
O+VXwUctNrXDRFkPSQmrg9G8NC+QpQMhNhofGijJdwT3F3anMI6vLZUeuzVX4E1Ewu7X/aJXzCU3
kyTEwcSf8mX7WM5+BrEY+ehIS59dbiU3iJD5YrE7Xz/XNemlzom0HQD2wXVNN0Hi9odNJ/KlrTrb
OYBQT2i4sgFWrgZK97QhO3SZpTx1HMiIMrYFBZu68dmMDSC0svh7bxDkaoMseV8rwXQOKMi8ZPEc
HEqLy4XgwZoEmDmJAz+94sPKLCef+kMoaxlguYmP1PO8VDScT4Xp1mvhlFmqxUHR4viQjwGEEpP7
onIRvqh231IVMSbzdVgGmcngGXDK2HHY7woYZK1dpRG07ADCNhf2koHerReZtQ0v8twJjrE+NC+j
oBT8km1mm+2yB6UFLqWC3alcjjBC86YKkLysZVjXod24RyVpvwkaYwUuRL7Te8e+ruiMHEeuOj/A
H0J+9PbVr3p+dlPj7ql2gZ4McNiDOYXDS1/DiC4zQHi5+RudchRZUKngv+bqNAG/Fg3nzVCsvbD4
ljdJfrmTE2l6qszePAfe/Kawy6+NlrdcjgPjg1PmX4sxiUCVFo4SD9jwOBjP6ZTqL2THrIMSRsZ7
6gmogsji4Tz0mnoKuhgcavILX2WW00i+zjZZucmMxiGFoMS8yUrtrZeMz4FdN588n1x/78B+IEvA
WIpjmMTxQ51ZzSeKKBL4prIepFuWhk9RVOJ+9NqsfCGA9118asPmHVa79kGMLNWOwe7mdSfLRuv+
yCi4D/VSeW4hunwTT2pGmUTzWVYy5E3uUwlogBqu9N41d03vmi6DR06RL5b+TJMCCXzCXCcvLpfC
E017by7w7q6RJnvR5qFqPeeB+lZWq8Nz6jb9+9DLiiOEBsPRhObgTUdJzimj23nywxeKjJ4UNfbO
NZX9L+Uy6HMUPmg0Z+5GG4reHUHP8sVQ4/HS9OpnAeEVUZV7HkT3xle7SuFaNqMEELyqorxPHZ5T
TXtsSOD/IaLen6ASct3w6rVpRDnJI30jiX501aq5ygDyo33mLg1MSh5f3br8NNRqf6JKqFlxG0EW
ALdxyj7kpebRjwSUowx8cXXHAGBI3hs/ZWWdGY9lol/EaV48RVniPmT+f7iTLqkPxCK5Jsdw4LSx
Ud1kgGS6LncVZFC7jP9w4BvQUPXWAJvXBahWAxE7RDd7nfpJ6SfoLDDJfRAvuIT+xO65U/QBvdIu
aI5D1kBzIDeMuYmq/lEuH3LPmI3K5U1k97upJa5WZskusvLpTeXUNP3lOgFvm8bhXW6n4ZNV5g/t
5ERQMvn9p3rmRLSmEiFlUC9WqhifbA4voVlaH3LawF8mXflLxOpMIJByCeM4m+N01PIwPqhLDD8H
7euBZtEv8DVRXhP+YkgSBWj2X8RM5MKSJDNRgtv2RVaTJAOWYVMCg7IPpvYBlp7hSmv0cG2D4MdM
68bXS68fiNDH0Tu3nh0PCE1KiwAy/hzWU3VJ/X56U/bvyWH1YKIvJzo7ojxsrma+fieXbzO7ed+U
OUB1BB7rS1wFpCILYzh1FOXwzWTGV9pUL9QfBLdBi8pdO/jDm6LzP7s0Wn6mUnI605TCH17rRcBb
6u0O8NSQ1sSk/VhR0kHeNPrsFt50G8OwpXAZLw+cgkPvUkg7ReF7A9Tbw6SP/W0eC3Jey0xdhk22
LdM698rdtsbfNXN9N+sfyiZvXxKlLPm6r7JvzQjfkTmNXwlmxcfCcim2URMOdvzJpx3Mmj7g/cA4
BP37pKWyrstUqtVE20AFmdneTpQi0oboOUmt7NmniAnWJSuuqzNN7nn9FrbedqcbQXV0B1KkMjjU
Fe5V0OUhDK7+HVOp+o3CtfeN2g4fioKymzF22rOjG/XVX3C2yvj77NoJRJZewNfevNTJVMYnY+6G
c2bk3rHV4ujoAWB36GcneFMXhwbSkBe78RJSZvaknRKlzffdlIVvnC5HqPbxp2pUCsJ4OMigpaZy
BWPz7fIfmR/zmO+yus6v3p56OiV8l7dTcR6y9s+AIqObVpvnxl1+rSWFJcMvxSy//aX/M8sVc8C6
zXhIamtO1fqhd63v67d92ZTfeE5yGTRq1Gjs+Puyyq9tZTZgpOd0NTtKbT1ZyyCzxA2tJwjU1APw
M9Y+HeZ03olwM+zd7KEOqbIU+SsTKL6cM7WT39VYt55E+8qk14Aerm0odjdNYJJBGWdesW06dzuC
z+qjNZYPY2FDmrCsjH5yi8OqMKD04yRVPDRUdF144cdA357blQCHempocTrQOaBb3YkQ5CmmID2N
j2P0uK5EEZnTJ0AyKN0CvotjftL9VSQ3x67q7yDGEnSKnfEdVIjD2fcj6zKZbvHi8/I6tFUafjWc
5iI+aVy9TUCU/OwOwzH1k7+qbupJlPv9u8Rwv+fEUm4isoiuPru2e5HVBC7rO98GBqiB+vBYjU38
Fqok6nDVt3rd+0eN/OxBljanyp1iQOAddbr/NnrigG69TZb5OOTKTWvNszL6x8yoo09DPDtXqxn4
qy/7bu8FmnUlZwxOsTmGYNopnFS7ChThpLr1Wk3+NXFffCAlrl7R59eyrU8WUJwXPwNzVdX88qIB
Prgv+nEmKhiBdJvQEOo9NHb0cTKd+pgtSU3qZ1tIKVznULtgnVBZ4wPtvlyiZJiXG9K23GRB8zKV
SbjqtMXqH03v3CuPnGYZLvGU8OYpzrPjKS5vcAJgyXGKYeSO57B4lFleGOTwZU19WfHI3Xq+OTnE
FZj5rUfV4KZcfcFov2iW8udAB30fJN80OMEp7p+Sl6Byo1sdqrwfMjv/RLHli9wCgNn77PCr9iGK
cwpcg9i/AETQPtYg2R+0dOo/TQFvd5Dmqid/UvpPuRXsun6wP/RA9b10/fRFrAyz8R5iBxQ6WVpc
qg8u7TwXWfYJxUOOVr6dnJYuxslbrUi31ie7DeESALAsJup4sVszfs6rIDoqc2F94FBGzWc55n+N
1Xu+Mq1/u/H0oYJx93MdgXumlFm6equjalwI38TPHDN/eNd6lPKeDorFO0uB9IjsnTmXn5I8i9/T
rBxerCy2TrXFF1I2gypK7/K/yo7mf6fqrWcNzMmnRHNDCupQNPxFqnlQfJ0t1QSls6yvjlt7D+OY
0B2V6vqhmsz+Je165VwEzkgAICkf7aRQTx4FIm8zzzfgzNL9T05Sf6MKq/orpOx9RecZVXJbnRFd
jWBaYFUKzsh2PQ23fnSGm8INikTwfJGVRe1WRdNNGVcwQP20WderLjOS8SaqRtOAngkBCJDlaiS7
+CX4CM0AsLvfwx4oA39N4bM9vihulD/JYhOHlCY8hzPoEk3m6uc7hRjDDqEfRg/+XXfZ0rGqTCUb
FYWXOol7yM/0NjL2fJs8wTpjfQyKuHmMAjp2JuKQH1Ojqh5so3cOovWA9DqW8eydRRu1tbsLeE/c
RNs4Lhjdrv6m8eA/jcIieUgcfmlKKLCSRg+f+vDUWoDyUBoUOkevpZs0T/L+MSjrJw+Aq2DfGaX+
4nuUglTR207TIoIdDAlUODHols+rVW6VbwkOOrcob2jenhVgMZXGiC9iLL5cgqY9LJ3madvFIIl1
HHrdPtiAAAe8isL83PPrvycD2D6Ra6X+aAkxzUPqHiFyrI8+QAZ/OLBZvZmC/kj6Hty+ySIDlg6u
fhFjhave1VBB0SuBL3z0Sxqowcv43jpVeNn6LeSkvMhNm5+9yLfD8y95NnT1zYvdBzMxtZsMcxOS
xvnNMjBjnUuPm+1WO6s1AD9aDOdt+spxE8ZuqR+ptst2srlagN5SAbwPgTfkbZJ94Fpl7+MxzvaS
WpDhnuDt92sxlWzFmsyQtZqZF7rv3UsRBaR9IQHaDQuevNU1Xn2eRqfdaQPFKhq53Cc/0Wj3kqkY
JbsxyHUqi+v0ZnPRow38B6Be8FGnvug/8POqAtg83bbgJgCC7bQB6G2eIqNhfz4VI3+4oqjVGp4U
r9AuBafdly5yPkj1Vp00fD1Y5roS3a+V6BZLKfsCNXW1lO7PX5Z1lNlHKiy8o/TkgoH+MDXR+CL9
t0Y6VCfPCL2DKO0sy94BiiW6dVjooAwduFRp1bX9HjYtO/pDlOKTODA55J6Z3yBh+srL9Y8uMRQK
+5sfA0c7guTNk4hzxbdV4tGauov9tlk46pUnvTCAGhI9aMPDqYWaj6PT7T4gc79+FaARlazzJZTT
CyngK71Maffwd1OQ2ZwjWiDGCEVV4FU2FYe9fWxxnYk0G3CZPrsB9040RaZelJGgUqelNJf0t9Pa
LWgrZNwhbqr1Bf79F4CQQAltS3PBItoQiBSNYqo0CZ29mIgx1Ww+NYP+dJC2bgP6gTeG+W1tz5OV
Wn7burQlvxMU31dsQuuHtbRs/83/TsIea/+f7EhaodNcYDDU3j1FTutQ2mA41CQw65LIfYIsFEay
NLtu8qGy4Eke9G44GWoy7jbjbQNt2WXxJX6SUUHxc+Pc69ydqRLlzJzMf4afttyTzaLJe1nm7Ugx
5jLLvEl9qO3kLzrdRnp2Flmat3tqhUO4poJoSHalHwbPQWeq71LoRXZc4vVrWSXau3pRhGr1WC8r
sXDNST+kuQ8Q1uIgAymNXdmRy+7H1N3XaT+uQRC70T8kAcyFRQkbLE1Hen9UK6M6uCrMfztqdcBK
9OoLSQpCvIU+nnq/ojBLsGnWKT+beEW2EeiaexQbEd4h3QjmjU0z077oaFRr90FJPxa4kC0vlsJY
MBJ/rmZ3toeDE9BEEJJxXN8raWMeuVpaV3mF/A7O04undt9SkHmQl87dO0hkMymmBx96A1lhWj7A
TJ6Sz3BC2JFe4YCK9zyR4Pf7R7H+3aYg3Wq7ZOq99V3ZyAtRDJMFTJSuAChbKZCuVXrynOR5K7Bf
RMUiWmPoyzJUhuRZzQCU9KO4pT0+aR+ntvm+5ve0fH7oNN16kfSeyXfJAVRC7uLwje5Io3gv81KP
lE3UqeXaB5FsYtvsvIUVPgQdCVMZsnb6c1YV9ywF+Mnyf68G9NjKUgr3ZSbDWp6fBhXRfxgKX8ng
M/lQKyY0am5QPoMcxkFgyQrIMizS0xr0/7VccwQO7bDnQB0BY2z5X5tMJX4ngxWaDegimn5OF24J
kdk06kC+mTzLKjRgO6P3+EIjhf/sFSMkyktDOUdgAd7ka1+9GQYtWfJL9WvppJ1/6AGD2sP9F77I
YExB9JIEhIQLR7dOd4o8DbNTaJD3ulMMoJ8QwiCL8Wsnhe6lnTdCCSDxKQlo2U17JeE+X2WVSRxA
4lguipgEzKUYvqW6Xz3JQGSlXmeyDNTuWwGX7flOLsvMVKsn+BpphBuo3P6dfz0V8X5KiOhQNhTs
l2PIN8dXDsOYTl8yKx2Omg7mE83XKXxL+f9s4fr+wS6s4U0ZuHAbmdSnZCWpxb6BjNPX1V2Zt/R6
xWNKir0GY9RccBNksGrLuNWtdVDpblhFIgcstsePzvJaU8rHdbm52aX12e8MGlz+7qYtuAvgxicU
fFrqcXPY7AozKI8D2Yy9aEXRaO4bl8LJywbZWgw2Weosvq7IrsvSqvzour6JBLI1WPBdubauikwa
zEQmWt8zgf0t996QX6hihKnZD/Wn2m61pzprjWk3V6CLgYG7V10D2aLQwV6ddrLWei08ZyN0fVVP
8PggetnCVFVjX7sxHYWLowxjkUbTAnfzOZyLmq8RNhPFuuO6LvcaB5ijUY3eRWvH4J3t+u/dcki/
FCY8Uvo4FlRQRemXCWI2jWQLccgofuRdSI4WooBTppbpuSqCZl+0o3Ibtdz+NAOAvoBngoyrAFds
fOzM/O3oUJiqRzHcAmk1X9y8inYik8EP1faNCTRtC6TAKtds/5s3kCQUA21qD67lWjSgEDhyJZZU
hDRqLeSJm0xmBP6JJUlBq6ytxdB3rR+Gd5Wud85iLLvqBAsvsJecJVyXbwG6Kftz6MeYZmkCzaKU
EJ4sf+rWaN9mkWp/jhWl7WK+icURney36f5zv0HNySUYOfyr7o/AqERHZZmoThQcZOq3EH43fngZ
KUWtTlsY9Xd+mxYG5tdu1phwexF1Wxu0uMnUN6Px6JL/2JW1S3Sf1tT6cVoG8A/qx6gsEcraTIgr
UIdZnMRG1JuhLNfBVj5OfWicRmKmBLUZ9KCI1hnQ4v8h+1/tQsiwQcqwz7Jd0LrfZ8dyT1S0ZE9d
w8FhJ1MZTAoJCy2bzqXtZU+bXGYim6HHvFpZ8CCie38xaSMb+H7SlyTkeMbmK7NBHslxapfGpnqz
uHOQCgO7zp3mQ2WkXBUoDQTChBmFK16xk6kMZBXAWAE8uFi0m/y3xrKNtxSQiXrb9R9lOrSdOzWi
Fm4zFl/xKAwtu1r9Nw6hqrIH8ma+hbBCcxPtr7qUgMF0Od/SUpvLi0zFRudb/mBVVODUA+QKtOCm
6m1Vd0m+o4G2OC5N2deN+b1a6N9lKH7N/lG2uckuYncng/14SS1koBMt7PKqTyf57nfP3B6nuHVx
BLtg2DkLCoalGA9BBuJ61br5M1UeC5TCUi9WzfqqeC1bbLrGemia0QUEdDFbRLKTzBalFo5QfdQ7
u08IAQ29R2A6sdtoQaJNblWsQ4Mq0zQYZ6CwyyXXaIT0kDaQCrYq8OKqMgHfHxaKRtlO7nDdHsfp
bBvpv0CZRmPUnJStZfhh2YQKTUVhfVx9RO+YOcjOC2KefD4lmm3aelobmJn//OCiBXzRBhiUf5EM
5rRgjpgUVlDPj2Zdb//ibcd7TarE2S6mHvgEYnV7qxsHONoB4juZxaWilztZr1ORznZslrvNXrG6
760VpyfRinw1kXU9QEaxX6fL7vQrtLfRjS/TNEZXiNWCQ+D61WFcQh796NFEqEiMo9Z0+BRJ5Imm
q3tADZcIiCxBa5wubspRfJEXEd0kIGceK22wbttg+RbV6n3yiWKY4Hwn/8clJe7WTVzFxMM/pIBt
9d/kiueAH6HTJTvMCbDYkdnzO+BY9bmue8pp9bCOX+h79w4RP8HDK6FG6uEhNQEZFxvIo+IXQyCz
yS0+BWPF9RNfkduKq96CJD+v73O3ssgXkXHab69t4Lia9Z0vsvXbQKYerZSHKVbi/d2Xw1xwmdOK
vjoIoaHBA8ADqOydR1b4Ci7UyKFiHsn5wHRocV7MD7KmqsDdFV0SH+NFLbJXajEf1aA8p/H4VbTQ
RZ7KEjRRwWYSWlmZUdc5NhQXLQhNM4Rme7AWeYjmFAmnJlp9dmImgyA60UuW711TDw+polEJSkcI
lB2aEtxkNut6cCO/tYCXLppX08LNoZZfvcRBCcxm16i0a8cOzQ7m0jixwM2sM5HNWeRfR9rM7+Th
4rB5laOR0UQGO+SdQkw234ncCHmBvjxuDxusMn6gCfmr1Pw06pKGs4fPUh9Eo8sAB9ciU4v5s1jM
UjP0y+4fZbJBuFQZEdN9tac4TCnoHgDtwXEFHBrHvvl9q04DoIXqv6VLGoYU/9Qnw3xSwzL67IPg
sCs1ossEHnKKB8JDkyfxZyUIzGvYNTaxgFj50BefvHRhIuDysIwhxyN/GehD+EttUuMoq9XGIa9o
7UWwDbY4yppE/w/vTS2ydfPNRkl8d33MJovBYzgrNPOLyKpbzT+uj/VGKMt261yUqQKT6QRbrFI6
EJAFXqfdjCVELDMZYPv5CgPPfBL5YBc/7V65/Mf0l9NqL67W3/fdHvPKRp7YetZXUlWU0S4f59Xe
v3VZvccuCGhR/EN3KL5SlPF9XuvBU0iODhJsvfwCbg4JdFuzHs0xt9/TZP0g8txX6Fd3R/cAYQ+1
QF8HaE3oGqawGk68aEFWKb/4sfumcgHGBc4BGthKg/JnkdtN5+z9chhuVvNH6hjJQclj9SqDGzTq
NcrGIdvdr0W1WW7qBJCPHz6bzbrHthZzx4jGHxtv7tuWwfbcV+ZVAmNtSAfDPtBHB7aW2KXf08gP
gd1YoJYjk6GcbOc6uFWXr0JZi6ZeNDILNTit7n22Lcy2A6ZjW//zlmIDMwvVRCrhks1ve+q2zaun
yke5s1nVs+31FxJvuyzo9Gtq6/rV5Kpl7GXaqrqdwRZYONlqIFb5YiX6bSmzSoV7VmYyrH5i7Wvj
wewa40HcRNQAuMFV+JeLCJ3Gqqmyg9dQpQjTU0JCTssgM6nElFlhVdp1W67WpRRubj6+7LHq7m23
/WSrbbm5O7Nxrvo6oO6a+tDNLNBhVHUds99PlNMUu4FoKam4oYlufqyUAH33WnSzl0GEWjRWxQ7U
W1D2RaATTT7lZv/1lefmQ52O8cNw3f/VziVdijdKUwxKXMbPbUBqq3GqN/w5F0/0FBdPWc3X5G5b
5/yREjeMlNMme2UjO8DWs+4gJp6UaMhUhtmnWJa3ig8DCg9Im+6vrJuqs9s26RNZPRqFliZAWfba
PLcHko7pk1HzbT9mF1loi2RyXI63YqemQUYvoqGAgFxOHJNRq5RVgbapu7u2UIunMSJUPVijtd8+
uMzWTy+fZQlfuKnxuH3YVx/ezymljKPW2r8STk1VdYc8O08DDPE6JD9NPg5VeaKP1j+Q/ZxuWd0V
1U6mMlAQPd2KTShr0ezK2Bhvm9GdjyxXRzCxp9VQhIYRlNXulfsr6d0mq3+gdYRk1P6zDnTj2Vh6
epKZGg0ZzKVo0AIGaFWUQsZZA2D0SiiG7SK7U2wyMdn2D1Pt2EKmfS0dN6dYgsGu5x8DvchBS7qd
NaH+maYltdv5VVasNlPWU7qxmQNUOR5aW0v2upzTfntao58v4G0+0XCznPPkGNd1f4Po3JY0w1kX
gve2+TDkUFzUpHAeJ6p8+F2w8ZZpMLQcDfsSmNO8TlcbYpgJNKM/rWW2upjAeze7xbpJ4x/W9ztG
WVVOJ5uWS7Fxk6yi42/ZEqDpkSa89oNndzSG5RolsVENkHDQOzP0oqUXPs9dN+/1lA7T0ABNFSLh
Yn7sp8CyTkRaWgK1Js0VgW2A6gfj3GPWhVipdUuqcug/rpuIps2t7pob44ISycbyDFGU2RcTtB0A
w5ZdooWlb0qrS2yPABwsQ+8ZCZVxVG43kCy0OxG+mmpNpyH16ZzRVKLzi09RFD+8E25iAAP2MJaL
0BifOe5pNzET5Q//xW17qAlv2kMbJDdxWv3F+m77vgUjGnaDE4WCZNOzudSvUODyjfL3gWSCfq2t
4Ieiytyf1v/dRbRUQJl864jPOpftRPdaOibmzXZ67WwsL/IibXmxN8s7XtYy24ZN5sg3gGhWn01l
LRtNXulSA5TtNvnvthHZ/2Dy6nG/28ZNQVkduuTfonxl/Pvp77a491Tl20yk9ZBCbD50Kb9MP38w
//yDevXIoaZTNndLZ5enIK7Q+dxdLQg1UpALgZOwfw30oSDc1mI59YRNdjIVd1FHOvD+63ayFrXM
tkds+7za9+6JYnMnu3uU1pXOyapBeFg+5/YR/vGRYrJ+QHF59fTtceu//+5RDZl6MAbUxgyinaGY
1QMkxfbNXuINszr2F9saAI9gtQ1GpNEeJWsxbn95qH2E5u9+q7U6E4Y/rfpVIlaO0a+7Bzok8zsu
CdSA+Fp0XH+VA43Tj0xlKJbDSbUMuvyOyHqWI9Kmp84uPOrpUK+O07ZH0UZNeBLLWisse785yWzd
STZ9tX9PAYwNC9beqBxqCWOyUzJUtvZj9t9lWhUCvCk2xuj/Ty7/69Z3dnfL/9envPO9W25bqXD4
7aNIVQ92HJwIdNPkrPaAY2UW3xaAUxfAtOU7KoBB0PZieuNlKjYJ2FQP8+C9nxNAr3b9lJLSXpxl
sC3IhJsG2KdNtu5KLrqHqUp3D7KXEjg6BEbyhCb/NyGp/JBHkD0sp0cZmuV8t1YCcwyrqcPR/xJZ
tyiqmDPPwbL+xbHZusVGREMuMc2t0ddeYrv13PtkkcCIWJRioUqAtwHD5NFGIWaikJkgK4vX37dc
24h/KYYun8/GkH0DH4WA7jJoidqcmsb+DOw/PDhKTmBXFGU+9NFJmgxWqaGE6eojer+6+RUkR11l
hH8Qb1Uuo9JPC7Qw6FGh5ZwTUC3OACZljx0Bq8dAqYhJptmOYjt+l0UmWrrqfpiIbFUPjpcc/cHW
d2LjTQq0q9tm4rMtxXGey381SeqeRJ6oBKE6gyLvIXaoUDS8tHu2SJd15VzeVEDXn10qyZ5FHjRD
/6iA1n0nF6VquRCyRdBPbQ6101vaAtWqHxoaTg6r4bKpY1lXNQhBBP57zmhLF93lkWTpmqDcUvMF
MC/5pc12SzfdbWdl+QtchO057MvqBlVzdVO6n7PRDkCLggzpvV1l/km0YreZvJK1HINd6IKNUTPp
Z22Uk673/rpU28B6EYVdNBlI4vl0kuWmMCrzMqR68LiJVCeeH10oHUmL7pJCc68SAJOZDBKo8pZo
lcw2xZ1dYLozAJ+LodjcuWzbbLtyQAlJAIYlTQbSTm64SnkSPuYB6Kyn0tYAMBoghtd9ACkou3vp
Kj0l4pAPJ6XzzGtSUaCjF7Rf7WQqAxwd1KX+GsSQaqQfss2vqCGWqesx3IssV8iK7Tb1the91T81
sg/1B8W1jC41XwE3GfylLMF20x9LkemGXp+KYfq3NhlWDYwaJqLY7H4n++X2323XJxL25gt2eS7U
dd3BayL3JLDuQVa2j2UefJOVoL/TlfJig+cHQiVQ8hm3R27iargCxSc0Ibyh2331FvtAo3pUVazx
Kg5VFUeXKm7BJkns+Y90htfOScszFHbJW59+2pfI14mH06H0BbxaY98EDR8LPp0Pbg00wJBrX5LE
nU69CUqVmHEz2BXFWH8ym7ajzuqgWT1027/6dSTRXEQTgUsRDqHxM5f8Kq1MvXBwUDO12ovRK81/
TLnnXPzGDi4WRCuPMhi/ZrrWRO2Ogmk4XAPKLhaFNuhtCi7Vr6mTtRAOlK66b8EyaXdBzVXzlV6m
If0QV0jd96Fuhe1OZFUwczoVc7Xiy0+EMx3qO73TSoAH2Ge1Ubt0vlhDXVHnDjPhk1d5VKJEOr+r
C95V3tvRiSofewW4EtkKeJVYqf9I24CIZLgDvaJLJIZvl/bXVwhZ/59NXRLI6qHVwj97L6N8yxyG
D3mbFrfK90LICZepDLXNX/WrddJ3xY2cWbuH85iq9F+GopBl6QPRlNKvsPaL2Ong0Se4dI1QcBTT
/lb9qViV5V3KBRSvrUaD/q7Zhy20jKPVMF80k6U7tGPT2PUo3jK4dJ5WVOefZ8HbE0PZJwZr8qQZ
U7RbqUhmITNZhpXhZE4bgn/Ca1I6dI+BNp7TDoReuEpWtaxX7hMx/+Equ/xiSBF7IDV+0qb8F3vb
AecvtcDm0erxKoNp9R7tJQ211hRmJhk/qkVnN+oPg81UZBAkYLnZrOuFZFIbQPZat6M+74e3Z+mG
eVyN/nHPu0dsy/UDAWA4gjPYqTClDJdcrszL9VhmMgxymd7WyS91s1yha7kJb2qZpcs+MgOViMv1
lP4JxJax7i9uoty2uvOS5WYSz1ArKEUH06jXElxbSg5UvZxvUmwgMyeKiGrZpuadbbV7ujNJJrv/
Ub5gZPqg7NeN2qWeYe4mc9fEIKPFRmjxR631HRgai+q1rTxl+OKOS6paPoaYyBbbx5imzAYWZ3EW
4RQDIRqZEcXdsrkI7z6cYWX6sa5APqitPDSOZRQDCm/CpfGSNXZ79b04Gr6LlDYhassNiy5J007H
AxTirR68iI66rO6qmb13mZQm7DPKqEC9ufplZTxFlEA8tSVQOSWN0SuBi0J1JCBcDICWgT2r609C
1hIJvctq04VGCK0qr60hsOCgjuIr+Mg7ixByuTMcvbnB0dDctGW2Le/VYhNp6QijkxFRRquS2bt/
z8Rx/ykJHAiul9fM9oZ59WbK5H2kW0G52/SeUX4Atz47g5UePAKOHTzK7G4ZpXznxm03H9PIh15h
s5GZP5BjPGw+HgWu5jSB+sGmq0fHmQe/zXvgKHcrp4e2HdQrmT4VkIZWOTeeeZaVyPtfyk0ms98t
idMC7Lapf2dzJ5P9t0+w+f532fqxtA5OB0OlwJQyFJgmJZorgVwJ81JuBCKI+iwSGSRWHOc3OmXn
VbwFgNnEhRTmuS9q6gW0+iq3BCeNaIWEZnunyA1ju4tsl4u7u0ZLJnCX5hwqX11kXt1ctotN7YbG
zVVPIpFBT1LwyoBccyIuYnfB8DDO6kteJXTr/kPgXRwkQs/bZUFeBT5I/uGpVXzwR8Db5N9rVgPJ
8iqsV9n28xHtL1uRbz/TX/JNBJtofdY7CKIA01dvegpd736dVmpQXWQ6tOljCJzNw+jUIz1Fi+Xo
VJayB2OfUo3K/yn1y2UKVIa9N6ZiWHcKbQBox6UASzzhKI6qC5HJheF+9h+47cfv4CtWwEZOu4dx
qbEWWWe0x6So0xdZJY0VPaWK/ywrqLfLp7Cnd96bnCe6p50nmZmKMV2hZ2ZXz3mC7fiH3E17miW0
tIBBWd07bz1DJbWzUBBnHdWtgzK1j9qy5I37ztSd9I0OG9JHzVJ3aW137zV99P8IQhVOBYzSNoXj
Rhk/iEs6OMGjlswGFyqU1PeAtzqM9UG0pj8/uB39/gXIjv1Oa1znESQF59GOuZFGMe0MLERs2Xb7
2kI0HVVgIMv4/XFzFcXmJzPdUoqHLLHeycpeNt3M7my1xIHUR3cf7rY0I+2amJB0VXJkdHLlaY5A
grEqOrNCwFHzRSTDoEF6b1AccBJboEzpF5IpUMOkp9oG5JXxZBhx++JGDnARXli9hcU29Ltw3yrw
Zltq9WcSzBrUEm8z2MOssxu67SlLQTiks2B6liEFSQkmtISYd6c32lmZuuk2FNoV3HXro13Ul0D1
i3dgzfDH0EHFHtkf3TS0XrpZ+yg2yv8xdmVdjuJI9xdxDiBA8GqMd6dz66zlhVNd3SNA7Dv8+u8q
yEpyPNUz34uOFArJzsVGirhxL2CAZ22KIJjeG/bb6HrlvrVMQKfUDtA/BbC31cKDbuu3UczymKuE
CDXgq5LgEzMuOp6jBzINlJ+5cwGG/30FTUT2fCk576D59mE34x6czg4CkLbe16hjLHL76jr4iNUg
oOhTq9kuBABU3d+a7cEJzeFCJACNYgJIq9w9TKhdAi+j4gQgY+aC5NxyURm/MgOwfObXwmDQmSr0
PeCAECyPC2C6Uf8gz9SUqhemdWVCwgUSrE6mCb8dAYSqfk7cBsMrckCuO5s4UHrmGVVTndhSN1Fj
6tF0wyMXEo7kVOAqKVND23wyktO6xq56COPdj3NLvDYsL/brvnev1dWJd6wy5k+tLKadlQxTMEkP
h5B0RBU0vheRD1oSoYNmHBnEvjJgiZDLxz0R3bkr2Ol+vEyR9dOCT12aoqW2MdUBOBCizaf9Pq1v
QAj//oIsDWxIBQA0Hs6fmkY9nkdu9hnA5Zh5H//O55ftv7tYUOlZ9v/vfl5oA5OyvCboB7aeCY2c
370F2rAwwDzL0vCFNTzdpXHGDg7iXYEb27av4yIMYJ77UMb2O6UwcQb3aW6gmAlcWG0fHdLUyuCF
ij0q06MexKVRA0RdKRlK2ZK9rQjnY7d9qlAecqWRUfXxEU8k4MbU5IcHK6y/R2uYt6jijs4rEyf1
yGYCzQMKn4/pvupektLCvbFvp7NbQEptbi3b78KDaBC5QnFS222oa7TxFaLB9gGUzCI+QZWmRW13
XmxrpXI1xU0HUlpvQ6O1sZQ41j8OaQL/g6DITHsgDGNVEwUeCpAcjlBqbRiq6Ad+dvJsvJp9K06o
eIbg2yBuepmJW1qN5t4adFwCPmzU06BYA9Hry505N90oMFKQI1FN5VJpWbSD42cjKnaXMZVjQukM
CEJV1Uueo2h2kYczOoipu2NoAxOOnPTVBDARfLaqu4zxslf7+yezVFLMsWrIIcXBnmemfVxN5EGT
ZDNLrYRgZWEAefZrW5poqza61Kl4c5IfiHehMswV3o3NRrjVQty8vW7i4LEddF8OaRvwtO0Y6uo9
/qCXqPIaS+9CI/KL+zg5gETL24KWztu3Yz+fKivFCxwyrUWyoJkrHU8+nJ1Sw3YDQ+k8pEpSgyYG
ow192wqh2BJFxjkpK+NMPQelJfiWteJgtdFEnBb4K0lqyZDxcd+W1smyRgf6Uw2o0Pea8JxHMUMb
YeMW6VsYueJMNigqOACaoYIVAawtd3Qj6IlUhTsIUJihY6BsaoAcmoN8EXgBuY0PEWoc8UmcQL1w
rd09ks3Q6J7n6Qu03P4xUfQpR0Q+n8ZyhNq1f7cSnJ1ymxZMQOUOtBaAIOcXzZTFDmXKEsiNXzaa
qMEF0QKQDx9q7LguLswQQNqM6WEYwrDasBAk0BN1DdW1Sgb29RGkhgqz1TQzrujUXRupIFqIoAKn
pXxoyCaQBXQeAEJuP1ibwY1SfCeIxMeZkflFKvDn/mgYqKuQJ/8YU495xXwCNwAOiY35a7qE4k5c
MvsQGaw5aToaCUw7iCm0rjlN+PFO1FuMNE+eZIzcGFWvS/duOTnFtNPqT9vhU47t15cT0U4vEKQP
azmcKDlGPfqzUC/6yAuuE/9oI5fC7aP3vODdknX4W8f15X87LRrX8yurcgHu9YyDxoFQEdDx9OnP
ZFlVwQPqVoS8W/+gn7zoj0kzNUHofjtG8g//FTSVEVxP/RsgmlMxfx07EcAlODcdF2+aWHzuFuZy
14QJPw9O1kDtA7oLgokDMMoj+/Ix1KSI22fNsL6bYY1iHVtPEHR0gQjjzEN8AU2vo1piGYs8Chfj
FJugph0lQjhhg8fg6p6D36JexlqdwIkWLf5mn1g7d6h+5HXot1MHuWtUuPcbpgjwl27VQjzBASdR
Cj7DI400JKsukyuNHurb6JIx6Uvpc28It2OoVTvQNKYdcphDqPlU1EnlnNTL8efb2SO08NaJtRR0
nV0JziDPUh56zkvwD0M+dRy7Koh0d3zMDC9EHB8lgXlogm3Mmb4Qc/DQhDYK6RSdsAFSHwMlLJe6
KH/Z8M2M2tYO9SBENswi66fb1uUOiN7hNCp6tF411CPb3XB10UzsjYoYrDMVj9q6w2oTTXrp6/kN
QsjdBWwzkJNUiiPNMMZ/xln7OvXW+OqA3W/X9Qn3wdhegO9G+zbgWXsGMSMAAUkB9GOiFEJovDbk
M304WpDZBbVKMvpVVURPex2Plyfqcn2OnlBxcETlOxLEatZTprhu/sKTP2vrYo9DPPOeW8eF9Bvi
aE3BTICdkprvwGYvgypC1BqPGlBtLvftJBTbqMlQTkzXa7qZ45AEQfX3+7m6qi9z3hkF+PVCpkkn
AHr4r8cAq9H3zEyrw519Idpc/e5OD0TrcLeEbF28z1sGOjrOctNnRTWdwDtS4hQp5gk0EnmFaLSy
0thRxmWejGuTxWCnWTyXeXLltJ5P1niQtb0lG200oTIFEqRqOxrTRp/eA83odm35kw75YgTv22YG
2kBlLx0Fjm7r5r232kIr67auoelIDeM+D+ov+IDJU7N8WvPJSuNlirwMK8GCMMOhE8cLLWCu8d1x
vWRvVm59AfbANzUUBiPxDQxOJY45YAc0qjnXwNhQafmGuq2W7zRDjGcXMjYSgIELbj0u2PtxNKIm
YYZSdxv1LQ3DPO7ZJqkt7xxLwOrVaWk5OCFVBYxqMXFfAnuTOYC4ImNSPVKTul68G3PQg6+2vAA6
Nx8BI9bNG5nN8ksfed1lbEAg4szCDWLoewAWOzRXREGbK01Qj2zIZIzAkLv4VMHjzs1sx3GEsEO/
H7T0AQqKzl6oMo6YajkUnezUZM84+NXY4vf2nDhomfIFoz0+QPhPpxE1tJHag+zQrev9rOmsbaOF
4gIOemNGga2H3IM9PZMNQDCtuVI3LBxonsv81HRQPLIyxJmpoWGdgyoFh7A/l0xBzoHlU3mJymmB
CW8XRJ8yUIrh0xiS0eZpGS++tIx2GfIJz1HwNc7bXgt/ppbzNeuk8QYG9/Jc6VbsRyXT33p9dPcz
r5JAut13CzzWl7wD499o/MEGFI3ToAS5G/L14R80akCk9SyTct7xdkCYWbmTTYyaBqqYpDkIvXh1
gHqB9PwE0UlpZJsQAoFHGpKaIti5sk0eG+82IomANtW7beWMmAr7uZC8B7OBAfBLJupzp7hEe8UP
5xCV6DqmaZr5nc0ruqpctpDaYPgokOt9j4hK1zXLlv88ppkSWs/cFEfLHKBC0GgSbMW6CPoqabbL
uOI8hsA1cyAZrOZdDVVtg7yZtouoaxLeIhSBoJQgkuyUUNdWBaQ0pmYZ1oqB6dNYudPw03JDM50D
SlC3qx+EbFGVU4fPoWbpgdEhl7Tk6v8dHfA7m0Xp/DzR9KDJmmpDCIB7R6eYt3MNGhDPtqA+icx7
jtMm9FB86nqKow/lM1AooXHssvzkai6bg0+ukztYWw9sMX6bGNBukfqwrcrcenMQhgomXN92NYix
HgXCfk+QuBCb1AMomtVN8kRNNszapgoda7/atCoqtwwyU0E+RXwLfKkHYQ87vNmxVqHEPQpaR2o3
MlEDjqg2AEUA+NYG4ULfQTlPlvFYuKDsI2fby/uD5Xh8M/aVvgF5TX8pVbSvSbWLkTndk1Hy4m1G
9FWFBNt5AN9upD85NOJ5evLy8I9MOIHF7OnSFurA9KkrRFgD/9yFm9p1wxMUCeeLwSrYcMqbL55q
yJ2G9aB9G3kHwu0P+6cdl72SDhQ8kCAGJJr2vttn8efgnwiSIUbIb31biz8Z6HVnTcOfJkVp3+qz
vpdPL2w+gJsMOXH64da3ljoy20vwbCLeOFzriU/bTh9NFIxI0N2QcZ2Byo/p2xTHGHDwHVqT7cA0
2T4iGtEeG8eINuBINzxg4GB0huGUZ6y9xF7RPuLy3T42GZ5IwJQXW7JRw7J4figjviwqDRw0N+MA
MngB9Pd+9WsnHSLGYog2MQhTH9eJ9XU+7DzL/+111ISWA9NUgxgDBdcDovp5+HcOReOXRDOmgxPJ
cT+zqP9jaq1XcPBkP7OO/9YhAW+z7YLVUs/9dOydv0SMdD1YK8WrY03xPpoFiI+rwbjxELJvzcj0
TZSCEsKOVSzbRXSqq6N2F2fNnzRa7TSkJgpL1FxQF8H1Yls6IYiSFK9XOPFhW0eZ5mt6jSD9yvPl
Qd7+5Fo2CuPht9qpR7bZnG6mWUxHq8gLH2eMZEeBZAouozoHEB0bokszWGfJVERxdTIT541Ma3Aa
1ci5b7gMqTAVq6ZZUYT6rRn8JVw9cjAeqDjcv1N20rCa62+qlBvp2V/MnkTDuQ6pd7d0tan1dQqi
sNU0xjzcRxpSs0pDOTNnW+nsbhfSnzEL7Ydh6O6HC+lPCM1fcqZHn5XM7dmI2TNlI2ol6ltKHKDu
MxRQxn4ZUjYcYwvlQEsCo01TJGg1HGomcIY4YIBZIoB5HskgHd0CMAB8xiQYobZ5n07QVQDGx1RN
yMClgiM8aI/VcAX/0JBgQHaT7HunSi5AAOq3yAZxYVOBZpWGE5+NG/XyHhI2NkKbXJTGzVNNXjYe
MEj11Hh+HMUgIwb6tQQGAXXJrDg3DeCQKJV+1XNDvGr5KB8io3rG1260mIa6OMoCynQIcNV+3BdO
AKH54TI60F4k2cVIppDQSoHFVFqNZKdGAoUA9TOcZ8GSfmLZ0G1YbA3nsS/e/nvCmBLLkypkq8o2
8vWiaLafeFZWHcGJQxDUzbJ5SyQtxK5CjQTz8B6n06+iqHIURCBMPWcRUsz/Pvxk00BPLLScbclG
jRwGufPcAaTo6uA8JKk6PddDYKPGF0UlOC7TBDJx3s3T/d6JQOTvNRI0UlCiWps2rgMvcsB2+WG3
NQhbVUyJQ4+QsL6bqBulXdUBzkETPI3afa7xYePVQ3WzQAcdOBxQqdCUFYjsY17dkjI1dnGfa4sP
Obq8qQJUI0949E3685ynrV919RzU6iFWl0K/GHGNup11TL1uBCa56SG/OdO0o5tw/1hjltHPYWL5
jq6LbmEZkFDI4g5Fvcix4chg+1LFnS3TQiaBrolT3XmHSJ+2NqKlJxEN44l99GhIE2Qb4hbgpXVM
0+uSdYfVRr1WQodI1/++M6/+d6+oD9G0vBVasS5bV4AR+ddbufOh4e/eI9lMt3OOen1j0sMPqhq9
7+oNlJidEJfQUfcNQ299qFsiYQxtg5coL/DVOxr1poz0+YVstWWCqEqTqHds9JdhBvVyw6dyR5O6
yNNN3bvg1Nb09EUazXejTaYfLg5cmwakRzdw8+mA4VyszNQB6Cz/nK1OOzBjiMDG8KsZQrND1Rkq
2VYb9SLWOwfTCn+udlHy6GaVrveA6AHExQ5KaAEUPHH4qNlt+NgOvQaWEN1ARthk6Na8DPCMNbal
aC0NJSHZcHCKDAwYyp0WQkp0utR5fMnJhWxKcS7DR21I3D/yJEsPFGpeI9HxR0zadvEV3JvgH1IR
abKTW1JKcDXTOCsUbbMtXBvHO3DFjm0aolYQcGKhR/kjNS1Ie08sbd68ycwWE9ktdSGxEKs/hHjI
gUQRtAVQmsnfUqPJH1MnGU9Djt8wKnxQYMjH+oRvVMDlUW1+Tifvz2Qqs8K3eoBA19ligiRZx92A
hxWOrRBvBq8TSQevjWeFMVKaiMWttkj99gf1lVDkWrK9m2hyPI0aK3wj+zCyaGdVEgCIj1PHerqA
jIwEp3GTOtu0Au6dfEqTj8vxZHKMeTeH8bduirLzVEEuC6oadbIZI3MKBInK0dRI8g6tUpHrVYOP
0wUUlUC9J+oLG9TwD1wBD3JuCfA2x9EVanCd2KuJyg6R4DaSVuzXaTeFnm2T3koTtBMzuDOcLXPK
8TxH5d4WtQfduA4nKc+yq62DlChYFR1zfijm8pBPuG9OHRudrY50wYEPAAHSMC8i/cEYQD0KYdl8
1w5zDxFitY4a69hxu3/4ZE4Q3ATce/CZUaRH/BWmGz670RbUnKAL0O3rZBTh32Jo8P5H53voFqOf
9DYeHFAX23yiA6cucYWnLYiXQxtKA7+dJiORh/c9gnyhkDuWZ1s+fXetcn6TVegilZaVR7vQ9Gfb
LEFBMYMPborSwudNrOpZu6kDrApk4K2lX0bUhF3aODYQ9jDBve+l+Hv3lQvCrAhAlNaxxGYEJ8bO
67L+UrkuMLFqYvHhykgzndMWJ9djCDXBtNppxe9s0IoDnVwFLoL/hzO9JL4OttMYVae7t7K+BPW0
DlhX16z/NpoewoORo73G+rhhYCw8J2ORvTJwuQVek+uBCfzs6+yJ+DLmBk45ZumAvnHaOIivvTg3
S9/EMTcPmibk16TSACiGQJOD/NEOEruf7FAjHgCS8nIgx620/DJnLURrmwg0ghDa2CPgXh9wR35b
hobb5udmhmp6Mmc/oTKzEUpCxgIsS8W+vTOPezAelWyGZhr4IXdjw7tzN8r+DNBGv/RWW+3pRYh8
BJgWTBPqw+vMzCd+SFhTJf9KR7C/6xoktFhrhy924jxC02z6PphGtSW7rewIdy52KOa+20OWalCw
MQ9hXe1rremujsrCd60WHxsTpHikGk+2JByfyINMpkrb4+6jbWiSGuH1TxaeI/d7TNBfthzohE4q
fFhwMYBBj6fNxonCfqcnLRg6qy7Jg9lDtTWCVc3VUw1bAoWq28egeOmc8ByxEKudoW72fVr9K2OA
KVEjVS+P43KHUql+g7ot8D+v09Tz5jy6Ft69OVV8qE2nmJ8hM1ZsPN01dmQs7b66ftoqVfunan/a
j3yot6wW3RhdW/t+/1FGEWAV0NhZChTuSPHsUaJUIRmjPRgHBNixVRHDfT3D4nRX70BD6BLtqxIy
SrQkzySgu5F7dCvwdYGQ64ILmnEVWmReO2J7bOauPiLadUvryALFtpp+74ZCIEIGnohYuX9aQ06x
gneFdi32NESBGpQxMsC3P6CzE6FknXJuAqMF49qKl119qEcNAWvvXO78lg1Xn99tTdvcraOh6Mvv
kBsud14mDQiejlZ6XrpJ1GWIZpUe7tKlzv1eTS3dRj3rPlmdioUIkCsHa+jTc1nM/T7Xi4fV9B/b
01RDOy9dtecIFWygVdRGy8tBYDWZDQMyBb/2zmJu+0I0tT+FWntOUbpXbqKk7M6Gy9N8R1YkE0To
e315KlGkeCjG0S43NEPNp/HiSdZEbZLQfhCnnH0c5md/Ga/z9+s/bcU70H9ZGghASj3RwN4J8QIZ
Ns2DBqzMg4kHvrEJI9ltbFNE+3UmVj40lAO71bPNj7SiLtn7Wpo09G9lhypKmltXe7PmnBHfD1bT
8lJakxkH3Ee/rxP0SqGNYqsIef7YBIpaERqdU+trVgI0NbscYQjVjB+9Cnp41WZxA/S42tA8jakX
jyATiMb4ti5Zt/nkpl5sTHtEYdfp9R2wtpZb6ZaZT7OLI03TmPZZ3sm6prOH1AcECw+4GVXCngEE
OUk2L8LMUPA0EXaLtk5YNxeyLeLNOkoqDm2W/Jkwu9yHsjKu1mCJ3cRDfnRqN39hgv0Et1H+p1YP
CtPvAHfLbOPUhwkIsxAg+8ESMMDBAarPOBdKwzgXZQ5Gew+Y/Ez/OduT/ZoCkfg82PG2aTT7lUyl
2Wz1CFyuNJKzjlAiS6804vM4+szt5bHWagfP5FoLNK3xgk4tx8EpP4pK81sc/U/0EJcyTwM96sDc
W0X5a5/EDqovHeBx1DPdBrPms21/pQH5x9nw07Ry50LP/LGO0mA2oK5GHogoQyCwN8cNbYbnKbRs
ubdBBrz8wtwcESENendIPNqHGHWax74swgerYAgm6IPz1tj6X8U0Dv/yHgs5WP/qeueHA6bjZS3k
Wspbognn01rDHect596yFv+U4QaIEEQsFeo5RvI5GMJMBCvq2XKAesDlOkMZuAkJ0aoJLC+bnmhB
O6LuPKntH0afzEDPFd9BVBb9CWUckKF6Y/yEC7mJ75eIgcEDE7X4mjS19gpqReYbs16/gPLDO4vS
+jsblIrGmDRf86mwLi5Q8y86g3Z2hMDnu6+yma27ybqhekobt3rRxIzoAXiwAlpg4PTwmMg6sMNW
+oUehoFdzt2Fq2ZQxVSFOkhSj2yhkxv+pEqvaCJxPagyWGJ02s3SJy/kvY9TNpbHdR/qrXvrkT0d
Y+QN8Y5LEL8iOdrj2ycOESpLY1y9qNunvWyhnj6WFxrbypmZudgkXQNwshqS7T/W0BSqSXHKshFi
+bRarenGHiptrXkg3j3i4UP1ijhTj2wrS59hdSWk/fjXOzv5/m7pnc1Kv6lT6rkFkfeAYLqFsBHQ
75tBVrhBWZ6AVoMXQ20EDNnLePUhmxGluPIDb/W/mNWIfq3rvDfkS8MdNOVjQAd1EL5bOpCa2SRP
IuEQ51P3WWq0QvsOfGR2SZkrANd05AkMoe8eXEv3ulNU8ocOvZxNAdwohBPLBKer2jmstxEzZQj8
0vhjlq4p0K6GBETEXPz/45MOudadiSToI31yhdYieDoaBRjXMZkMzNoLmaYA/uFLwgwH4wEomlsP
FHbjfywl3xz/775s2+K4fAfgc7zXZJVuC8OB6KHWnorYzOwrzgxBUvd8X7jz3uOu90iNzmoQd7Xh
N30a300MiLdbavUbcoAsGAIbWt/uPUsDF7daSb4jpGGgyewVxwIyhstuUyhT0GibLpJfoCbI3LgL
qJiJSpaoosmz7QonQX27mqhHbpwKoWis42t0qYbSE3yF9Y4A94xooEAXJgFiyAlu3+BPIhtV18wf
E0s5CdXWOJaVBLUD5epoyP3KqfKbJ0V+A4NFfhsGyBy0Ajz0jCeetSnUNCvBUZ7nyZ/khwgtJrSs
Ns9aK47rWuplqj5HuvvVvGwEbeJtZs/2hXZcX1XTspcY4ncQB8V7WO3TnDcbZtjAh35MRH0o91oG
VUOD6do5k6UXCNlmKCupNTDtw0YTNFwbstEs2WjYaeXkW6LzfLKhBEurl21oXEMn6X28LqxQsl23
VbP73dZgV+qCMjPA1y4BIrdKp/1qunrsh3M6vbax1yHWL+InhgPgzqk99wqp7Bxa7zO4SFDEcgiN
+lYYId+UrM8fI8POHsHHkj86jXNmuLpfyG7jyzaAGhIEuUjNzlMs5YLpKDiG4mewGGVrN0GtAzBG
4IgOhTIP8hfyFE979wEFUxPIVIEpVqOSB8B38kVjBeqtQTzMP0hHZdVM+TS801+hmWZGPAY/NbRX
UGFeADkzu9s4zifQRUlEIvtybHxmI9ncm7X+QDZqLDWLt9NzRy5mcsjBhPwAagAQkYIhZLPalt3U
HlWEQKGEaib5ArQY+xxZD0SCwIZGzVx5stw1p2Siq7aVlLu+wA3AdcoUdMKd9YDqJkSlRPjDSECd
rMXSeljtcwj0o2TxTzLRJPlTr53Fn0wtWk3kVpRsx7kDWQUV+spUEKyOerH0yIY/zr6QoACmSWpW
Xxp6pfnFLPq/8CDKj3OXFZDmY9tCT+QLqLZOoA9wLgJ5rgsitf2hMYxHMq126mnjhHM8+c0ZlD0T
B5xANDOIrAIIUW2zruGC9Qeus/+1V1NJVJGC4Xarafl5wVPONoqXnCn5WltIcYkxRNi0T9zscQTf
sxmCpWWSef7YgeLyUXJe7MivnHUklMmv6OzFD7QI9jbUJhWL+8WEsbJj4BsPnBh3LBjVUFZBGIYQ
YlQ0Gus6oscAre+zDFG79SYkwJPCbG6mGCu2jfTChpyo0R0dfKUcXQhPoJzJsG7UzIozo2ZIu1ZI
BW7vJjTm/jB1MR3Jzo3KuhUZamk7fHon9mOQmravLJxgjcFtnoEGbJ91S9ZAntvhnmzUCO2PSQr5
BH5BCSK0Pf0q6DcViR5krzw6kol+b2SvhjAGDHf+D1/wCy6+AwragKuXHmQweBbUnWgOTh2zL9zQ
v0JlvXisTW68QhUVUZmefcnrXNujmB7SJ9NjN0D0wiZib0S3rwubNwga0isgA2I/t5BJWYwL8Te5
UpNFITLeI9TflnltHrpTnTdn02bRJZNQhIxQD/i1CD17Gwkpj0URx1+rWYHGS/6sm0P81PbyD/IC
EijcJwYklWnIqmIGVV03XHs54pmkpeGRG7kFYEsp98s5Wx22AR26RjjIXums7VrMfcjaaifNsIOq
dNkWh0rkD7k3PIA9GtTnTgVai/UsWdfVrO/oICgh7LozdC/frCfIVmpx+byxJx0ykOQKqN0mF459
/EeGFyJ8ISaY1WWCZoI2VPpCLrPaf+dLth7adGEJunMwr5eGdeYtQrxsBMW43QAFiEAPf+gZ4w82
hGg2kCnt9lMRuw80QU3VSnlAqClZnNcVrVoG7k0UYThKUhc7UUPrQ+E94Po0N6avA3KJxowD1Ayg
gLGUkFCzSAGRK+3DuBoNyImTuRuhlUjWZQw5yB3vpvhItior32eXNeRNRh2KugHCcojTq+ie58TJ
sa6zG9joZv1Etj5Pjtyco9OnKN3SNRUN54BszpYceREj6qq7LyYucVvJtfoIth/2xeu821j0xlPf
G/KFJ+VirrjenAZrBJOG8kqn8vOibOQ3r87Mp7Atl0VCK+INBAiy1NuDR8k3EFb/hsK1buM0lguy
w6F8TpLotZn18huEtezAQbz5MCs3e+o2kM/VnwSSjBNOtyNrHySfdwNQm99DMBAHA7cNSJG3w1tu
TO92DvIqFPHq2yayrVOnmj6DusPScyP781BN9He2u+GHy91W/4/tyQXZ2gYvubeTwbpRo2uOdWtb
nM4krlWHuwnB/iq7qn9YzRBKqk5jzV/J1CEaenOqw52Eh0xlua9z++vKB79wxq9+da2EQnJgg/Ys
Cb8SR/wnungam23ftxvqkuNg8MWxVZ+qRuu7/ay10RN++/aDNRt+jKf306hM1IvBrS4Q9LitJpfF
T3hOQZLyw1XqFnIy0kVkQdmomWLL83GVKXY0pFeppsENio5lSCr0qfBR3VofOgfltlZzanrn3Cdd
sXcHV1zXhldZhEh5hyviHFt/icwo9mQrHAeXQ3KsC/mF0peUqqS8ZtIAVKrXMgI6AZlPmhg1IDl4
m6KuFqZO1/AYbkqcVZOqjqApqrKezgQQMghTjvgwYDqc4bnuhdxUfW2FuTVk5l48VaVgub17ieKy
gwjw8NwVxSF3nOyGMGp+o940puntr9Uo0iFbZvTZ288NsMyridyAAvnJ7RC4abUTNeQxtkg5g04I
RA5qYl0Vi2jcQtdi2q42egMynYZd3fbCX7dK1VrdMcND2Ng/h8xGCp2cASxyzhAbOdxtsvwAVteh
km2cjo2q3JtVNZ9rcu2hryTK3QuvOjDZu4fSal77CMhQakTszThkE6a0J/yopZClq8NkHkcnKlId
gSEDtQBWIZ8GqM8doNaAW2eiyyeyOWaqVGeqr56RticprZ+FckUJyniVoTzYjZc8NdGUPPWCd49t
fYDoaieAO4Q94yFQ4Yn0s6ZHzAyItd6aQKkeFQ9rMQgVjUj2Pheypyyu35zKdZ5KO+aP1fxopV2b
AMqA/33gWf5YhkNYOfua5blPvnWY86e6Fmwblj0LaEgTqJwdkS510yMD2TLA12mxLbrOuDEH9MBt
17SQYsBQK2zjFpVo3KGbt42Rsq2dQ1THaEDsUavaiSwUDGlMxwWSRY1xhsoOERuegd11j7E7V5Bo
kmlmbqpYNGdgm8aDMdYHLS2bM/hNgPAx1YWFxtSQX+uOY7ks+d30asv0pzJDKUIKKZAuRFw/RMbs
KhS6PG+N956I0xETna9loJhBQSpmgctDl3xqCPPhts2PZgOIITSyvqE0NHopY/lFzB4/eerIZc8S
1QGok5tHVl9tzrpxQ11DjYfKEL7LZBOgKAkzZEROElku1YDVSdtBA0yiNPKXrbHUX4HGkY4sWR75
NADQEsj4DzcaJlaEJHo8pbgVInBQQvh+MxtRf8mKur9Qb21WG2j18l0sMxREAhKYm+m/gD/AwUQ0
9nlQDfU0p1NKviUwgTmLbVQNSiuwEeDBuUpPQeepjEtD42V5G2GKujTV4ncDfoeuDKg+UGjJPs8V
3V81oLiEbIYdonCEqgI9VRpIPUvvplOCz6mZoe5+Rby4Mp53ED0EgE6hL2hC4eYDSG4nW6OaUz8p
Y/OAE370gstdeAUW+YFqmRsD+prInIC7K5wO4N1KADuNnbOXg/+0HO02mB0GJVxlszINuPT8Ss99
z0QJd+/1xqPJTVyEI1AogDF9+k4TPO97qC3F+7ZxQXMnFWVPhOA6SmZVt4jtnr/UwEVvZtYJXOYj
DeyzCBic1maKOxf0mKqUioy4Nsab3DB6JFzK4ly64nPTWjF4ulbjnU+mlsw9d4FvB84F1WjzKbX5
dIqqdgZHDYarDdod+I3QuJDFrY1QKvI7v9Um64odC/dHmfPu2hZ5d9XHCdcpGtcJAuxODerjfET2
WTV4MudX0M8CU59MKFEXQOjUEZpovOYkkJcCKXMNGbf3o1M8NXG/c70JEg+x1rz0OC1AcDIZjmQD
ShySyBZSw9lUBimETq+y1SCQxGLoZnsdQPietPU4CCVO3yPUGutsrB+AwAL4r+vTTct4etCNEGHF
6XkNd1CYApVz9cmZ2fUuAkLDSgGAxlE/TC5iORXoUJBdzobihlqbYdtUkb4dJo4/sDcmdoDn/uDX
hYM6P83Kj2mm2c927optWMQpIgy182wnwnya+1cakEMCYHcgAb0I6v8j7LqWJMW17RcRIYGEeU3S
VvoyXeaFaIuTMELYr78LZU9nTZ9z4r4Q7C3B9GRlgrT3Ml2NF3wA1b8ZrptJLvGbmk+TGaHrY42w
YY6+3FOSK0jzCvjw7rAXWxv9UHNIcuji3uKm8p+LIM4fMltmABCA8wQH8WaWDfn9WsoLH8AFXz2b
l5TJ0yIZt2kAzyYS99jE1BF8hFD1zkc8msyZFvZX7jRsB9BBsHIC6LXanZVfYWmK92Ip7dCO+w/U
bSvAUPLhSl3WXz1eOBB/FCdNA2cLXmAfFsSVa78hEmiEuKcbqLxHu8CKHqQaSeiy4DnwZDeD2L/5
zCNvRQ2JhM626AbmnuIxSvM9/ITpsoAeznI2ZTkn82FMmu4MYwcw4aiigKkgl1lOtc8t8Ae6jO6k
Fcm3cQLEyEvc/EhSKa5N7OWLxMaaGYImYK0U7FDWxPl00PDyOET40Dnz1P4+aObSmEbtQvZeDd+H
eGWeqYE//SIiQvN4fsKah6N5to7miXl/zP49PM9WuXtiXb6EVynd2LGfnaZS5idzZg7Y6YJKknfx
isyjTq+AYnV5sUEzajiWveyxzgU6S5sfYT7/4IwtpVKgwjm0jc5VIef27hTtzcEfABzamVN4NENv
ntzy6Twjug+ChRzt6xjr03bI3jSpng2ttMFyG2Z3ObxXxzLa5G1H94aSag4mX0dOEPrghK5Mrpjn
mgFwU50dc9WzyQ+N0wfLHjeR803MjPud7jep/W5Zk0A/8pKC5NnDgBD+sNZLAoT1IS3KcSHnECzk
4KGwIB/a8GxCWwMSO4BmDPPBnDEgtyEUlsnVPZeSQhxKsDCglPlnoknKwRWHmo1XrHG8jRm8580Z
I3hcWgpUZtTl2hDM+W4JEQ5+yDMQXgkEEosqUNC7wcGwo80Zfvu/fN+i67/y+Db3eoGVAI5mSGbt
u5/bxeZ+7f2S1HVWAwWz2TBG4rHDDqYot0CyDUeT+nSAZNLRzKh8ub3lgalaomOvlvdXLb5YaBjH
YwVjZrx+LUtItiAMxJ+W2PseDtUMjYH+94vZ8rJVP4Os76leDh98SNWOD/B5imjfbu9MQUMyhN3v
7wFTIDejZsBcgbPfV9yYhyYZROV/3MYM+J4UgAJ0AVyYZrUd566+bJ6OgxHm8WvUGIHRh4iH6+HZ
6+TYK9C22cEH3dknU+DszRn2Wq5aV6isQo1LbU3OhZ6EWnN8ZW9zuiLFh4bCRmiImICUkxXKH97i
xrX8i51ZFRV8wXPok0RVGp2GOlihHsgf4BqEr4lhaxrepkzZtBANIKRYNT3Gtl1tnW5ERw8wfrih
Jg3whqnnrBWYtTvTdoh8SQ+3UeOGamIz8u95nzoVZnTZzQub2ht24M8Q/HqkfCheO3Bv161flHKl
AVqp0KE/0tlI2rhJZ74jdvAvA9TRTImcuAtJDminmSM8mKwtRobiM16b//W6WgX5sldQszR8EeEx
fRSa7m6MEBPiUbS70UdMiAX67uYZDbDqf0yerzV3AvZ2AV3cxTSXuF0xFheC5lo9eeXJpMxBlrW/
Ipp7oQkBzpMXc9ZX4tNck89KB8ZWUGry5uaO+chun/f8hzAfcqbQDa+s7+bDv3/sJrxNnf80bgOF
Ho+jzxVE3xL4Kh7HsaTPYw14fmx509aEHjyq4FEzpSsT0khFABsNqOYCDfLMLZJf+l7DPRyRmTHV
BbwiozPlCvVzlX4TogpLvKHep67q17EQYoc/7vQcUfFsJkAABXswuw7OrDjxDhq59yaLaaaYQwyM
JhNYbd07KkMhgUTKI2vlsyE5ZE2ZgArDACa8x0kESfKm/WEGLavGu92c/h2X5rqsFEU4EL4AjhM6
zXzqL2AjVmGSCfF9st8pHmU/PDzQFmVUQ3CSWzEg1UHyNFEGpAAWKCuzQctETA9BYJU5nq0CtJAZ
SN0ZnheWVImw+MZE5hAbYtc9ZjM824QJ6aF5D65QaBo/tMPqXAcMm4j/7BuZ3H1ajwfvvW80pEG8
gYA2yDad1RzaaHoa/1iZg3nQQfNJQuW+130egj5oo2CmYL0yzzH+5qhHwIgwv1JSikM/t9j9SdQh
aXK5a+fQsUtvQ+Mgg046+vFpyfkpkc3ZRDZ956ntb7I8H89OzJJl5dDqfdD+0bNi62fhq+3kF95H
qdIhRJHUWgdwp8b9oHdZQd54O4Cqh0domg5bH+XRRT1y8AdN0ptAPiJYTowywhw4OLnLlAp/ydtW
X4AibS+1jT1CAWqbpM2qsdAtmFunnw5tvhlIZB0qu0M1y3+taPYKw8nsLdNph8aLytZ4u6Rv6YQ+
8AQIzYlLLb8kaGoCh56+zdrwewk4V2imCTG2S+qDPG1Gs2DYdrG158JnSzqlV+zL6QEqiPQAADCq
EK6Ba5tELNJ6O8+BtgUeqbdxMz+CMLTAZgmONwFcuKb8EOQCFqiit9MTRJMs9oM59NwwO764JUDO
PtHFEb6ZzktVobZvQl6Qz6EZvU8m8+R7mEROvsHKcVpWg9KPFRl6cBYmsiOO1TwGPUi9EfswY9AG
bB7zPo4gGhfX7smVqEOlSbmCQmn3zCOn3ccdQK8mTForuPbSDU2UKt49pzWkCiYw09Do6p4HJxVh
i4fO9nfXmVMXX7Y/nVtzRmtI6aUQk1iBszTu4egEeiSImygnAPNlwfjOH1dFEOlFAkfXozlUbl0f
UQrowgRyjUuTI/gHH8f5cA95Qb1d4Vg7kzczzOBfIag573DQjeDbjPuaGfd7mLkaWmrrqcEH99eA
CSNZQcQT5mwDcKS6ysK44MUpTlt7adFsepVJgr4kj356Loz8sFv7FqQxqnVF2Z7HPP3oWf08zi9B
o8JG5rMyrwpYko/lyuTuA1C23uEpVRxueUJWuejpDroadD9xDdSxOb3FTWLvHeICAj2JWZoDU+ZU
XM+mkX9f8vfVfQ1KdlSLB3MNo7FYzRTvsGwgPQGQw0cDTM46BzJja8IYTfwueo8bu95axCrXwm7T
j9yN11mflF8gdTE+QPgX+6o5X/LpOR6t+pRO40bxjF7qCODD2kNzkVgtvVjCpRcO3YDdWPAcu99/
cuYMO+UWBlYXcyVxGfaGJQGZI6+WWsWwOM40fZgFV75i3YTCGTTgnhzI3q0p4IoHCDfG+wrWsBsn
z6urjD0SFrTolgQ0wNB8MFgeXnIl0eH14DhW2y3WK6OPV94cwW5GLIPZZmwyDmMy7uQKmnDg5BhD
MjPLjGv8mcAHTuTSz5hettKJT60gaq+iKF6jgxJ/qVsGR0rb/eHWE1bUvvM+qOD3VJEqBb82geXa
PJVH9F3lVbP0a92s9CwCJ2YyHiUJNEZk48BlZT60rIs+x5MZN1Ntm8sNAMhnM/F+iRm8zeMD3NZl
lrwEVvBTWF3xOEwp3Q8tNkZ+kDdfh0avh8CrXiEJUm7jYJhtVxl7n9SHGe8c8ChxL+hgpZ1+jlV0
9dqp+TrBPyDM1bTJCq5BvJm+u9C4fBCDbK5GTDPN7e9j5KIGpxTZMN77KJ6n8JXIgsJ/MHFSkTfb
zrolJD13eaOS8+R1bbQMxu3UAIF8i0YNaOZYSI2vJh4feDupYzlOX2ySR496KIpDCT/u0LIdemr8
6buphpgDzyW+pjYqWfeCSSocvazQQMUHD8B/3OeHyLj/mlM9e8OZMzzpy/1YPZmgqjqx67nzokvK
XkZhQWO+s9Nf/avmafMra8mvGk4WX9CwTfB8G/1j13LxoPU0bRSc9K5Ji0+L5qn90XcA5M0XgQGy
nWBH8RWfRxnWXexenSgBb6+w0b6tLJjVMr8BZckHC33Sg7qYg9+lzr6A43YZRG2wMDkQjVJUTet6
1/T+73mQflfQToNEwj1nJmeRhN3v5B3u+aLqCbTGKZQXaqkuZqAvybdJVYCFQT9gxzvgljMIrj4F
DYgLnMtZqI/oeoku6UuruL2oAOjFziOR56zOZzLZZG0B00jOUuXo7hAv+tJp9t1hJfk1hYVfWl+S
lkKdHarQqAg1zXXSAmDwUe4tHjdXk7fd4lMKnLMKjRZoU5s2QzPSZdAJmD5muX2O5kOeWOOBosAX
8JK5CzMNMoco7LnoJpp5Jnc7CDSNE8Fd/J5x7W2y4An+T/tuU/Zg0gUsx544709126Fg7IKBBhUG
uiuL9BGVlN+p+6Ai8KT2ICUSTk5tQYz3zxzaoUROUCbctFxCYDnKf5q3NG/x36olmKbmDW4OObw/
gQ5z0wcTdpCNvBDbWZjIXFXD0GMDHsfnqyoJGVcLBQRoLaf+BjRwb1PRvNgNaCgtPJc3j+YwoTMT
ljWwFS0R+pbr1TbzhH01E9BVlzt7whPQBcVQhHLkItS2+H2BGLOfWQXTeZslsxjcLAH36bSa5QFv
sasIuK/OO/R7p0epGfa7HhHfkz4NQRQAN4/otwTrCLyaxMVO4FwEPbjKRqFcw3p8DlO04UK8zll4
+1Eap0c5/2hrX65EAQE2mNMDQ2F+uNQMVxnkQYfCCashikDlKn6QFmtN/LHpaXQFPeHrTk+oILTr
yJ2wB51zt7lFSl48v774DYXHIR4UoGCigVaV3qVKqhHdVxsSyX9yPK/ERgXx1fYnvelRVH5lGqKQ
rZd8c8DvC1lC2BEK0s4prhqIQjpN8q3yrX0NKd0w0Tp4sGqC7QRp0nNkW/iNTbusE+kKDxyWh3BD
gfuRO0AFCzvuR1midhpVVzUHJgP7LAXF7BxM3ZpUIRwFyKPza7LZ+DNzIB6QJ27/DOXsdB3gxxVG
bJT9iXoF1IFLp11rq5e7xhp77A3Y85QSgNMrm6Iq0fXgb6Rvt2pKyqEYEnPQa29KmKiAJgsajf8Z
43/kMeIAyriZxw7uXCCdmgp0rEIP7GBDHU0GkfNQzZGHbW+1NHPM7MzHstCbvnL8dFGesav6YbS7
YqcFeGKehW1orcoVsQeoRc1h3YLlY87MgYgB66tSd6GT1+WJRg60vicFAq7rj1tUlIolDWLnBbaT
n0OdQFbkPpqA/r3K2vFr26lu0XuOc6Fpxi4yH+LzAOWBe8qZ83XNn1DoGrZa+O6Ruk7yUst1TXz7
Je3z9KWU62YOYJ86PQ7dS9MUe9fK/QuftP0yWeUtsjvXfim4+BT9GbNyJ38ewYIogZ5SjvWlGivv
7Paov5A8fu26pH3waYdC7zzYl1kJsZeUrcEq/ma3vrsEzNK6gtP9nXjx+MGZNVeh+vho8m6df8+7
4HN+CsD664egx4MMzbP5QyviwnoE2HxpJ8R+GWMvMhHIm9i5zGN/ZpqxObKxfn0hKIEdptHfdINH
Q+1jARQDh/ZGtkpp/Ta1xbivoAaMoWF8YzqnkD3gDXD1CNHwyPPubbLTYZ8X+RTGIh/fbAtbFp/G
8cZpLGzw4LoBfhUQQnsTT/h+7CuYUMOJYh7/FGs7eRZ4+8G5R707aV4e7wcCvMenEISIdx0neIj+
O48dVYqXBbwKzQsLBbgObOLJQX3un5fYPXd/i00DhI29YggZ9EDeVTB7Ttjqaw/9xlWbtuoBFvXW
U8LLZ7PkSuq+DInrihMErBUA3rG7MAN2Yn2Doyx5dPG57kkExn40r+Hgl77KIueiJ2AKNUqVx77l
vw8UlPtjprCjBR1kXAtVWfDnM0czqdyXY0xuF5hLlYMlkNV0t0eqeex29pQd9ub0vkD69Nz9dFrn
AaaKUf5eRt3nc+jBeITBoyX232Xad8cyQ6NLJiwDMYnE23oOg6GJwXZBzcKMuqnfot2afJjBjGbF
kY0Ei6OwmDJ4iXlwv5pbBObQGY3LSaHqW0zYffbo3C7MSKRh9cTSLFmZsOy0B4yhBUYVI0PYsy7b
xnYnnkq/SE6sICfQ6MRTgK7gU5Rrb5HidbkzOT4l+jDF+QeaAUveJP5jHwC+WHQwLLDqwHl1ZaTW
Hv4vNiYEFR+E1XgEXoNlb9AsTuFi4teHlARbl5bBmQQu8fBY6eoVcIwwOJ6T9wMYrS+xZbNlmkGd
37Ec75h62gMgIfVvZ6KYCIRvcm/Z1xx+CmbYTBR99iahcRxmchKHBkJ7+za22RrM+uaRQwY0FJxn
X7nr7DxWsl+R7NbKrstv42wlW9QDAQXa6aC6bAAn5pA7hO463l3u6qV3NEqblXzbW90vNy6LLF8M
BG7ZXeMr9wQwSAaaJsptoCx312iaQTxTVfOHyZ2uLcWSqIwDsa2nCfoAM5slwoMsp4KdDZHFCoJm
M44QZb1TXWgJ2zP868/JTIYxMwpHRuFNzuHP9be7MbvZ/DXqZS4IfGiShXcYr0XRFCulo9YGwnsb
mHh3jIdqdYf2mrMaEjO3uSa0klZvgb3oQviDgT6D1eIi7VPy5KKMf+lpt/PbbN+zsvrSelOzjWKR
bHo/Ym9+4IX14PKvbqzbJdYd8WGChOw19pRaQIIoXruo0C2buTplKlLm4Mtsl9RJt7uXrvQsKmAG
Te4eznMFShq7e8pMM7fsFf2lJLZ/aGXPvI4qhfUcvFy8ReSB4sBBBOOLJIjrTcNzgvXPHAe5UmdY
ubINfDj1LfTn6WagtGSx1fAwWpicZy5JR2pjY+fGn2/h50Tu8Dj7Ziaa/6C5g25ce4ey6+v9piZf
OKx44FP8dLunyXVjBi2L/oyiiPxIKhQvABr60TKsIzoe8Seu22GDdYDYDd1YXtH/CRa0TtUPoh9o
y+vvqNS1oN0V/OxAr/TBgoIOuGSke/Gk+ojnm2Fjd+jlVL9FZ2tttEuMasnk+/VWo0Z+Vz35JL1t
puD5WwB5g/LcIgGqetE7EKm8xWYIUL46HKeAb2sxPmn8Pzx6OomO5YD1smdN5B2KSiK0Ck8euT8O
TwkURk1+tAEPSRrJtlAAo+9YApS0wBJUuWfVoGhunu/t/Ca4PfVNDGGajzTBL+3+iri9Dco8oPuO
+rfLbjm3dNcVJ9GhUvOawLK60GjGGVU3WnrQVVry0WU1qkmBDhOrxOdmpOWmSfEHYE5ejKCcmR8V
Ij1YCVibM77ofrjbAZjcX+E9N6gsAV5UvPjRBiKIoeS6IRe3KsUJS0n4wXkQaMHfCYu/P2f9GIcu
OHqHv/K1sMtTKaCOMA+a+aKKYrowp9yDOFPAu9uAYoO1ksylIbDs+SmN+KFzhF2Eea1tYOdqezPw
OnhUHsUuRpDlbbSCrNyy5EWDZxRGBXRzH0cP1EUEt0w1sFXpq2RlfTXSLv3cjDCHWzhALPcmLvfX
sJnjObwB/SEoV50FO268//fJLCoLhRHvZFk+UOIU6lCWB4yhyclZn9acpbFoYYMU4Bs5X2EmmwET
FqUVehCXOeS1A7iMGWitrFhmfuqAQoI7s1acR+36h6qWBKii6juTPX2MW0YecwKVUT/zvI0J40S5
1wQco3nMHBygs9dwkBFLAHXoIwmg5d0l0NlN2KQOOoFGKhqlcm59m4w5RBHDBj7xxpcYLTYKHUwC
Xasoq7q9FWGdZ87g7TgvBm2YSAZQJA5N0p/n3LTU7rFL7W/UrgA7M20bG74/4MeV2x6W1Tv4pAHK
AjwwXHXQ1LkfTO7PtCQDvoENtF5BiW8KSYsmh/FKu3uomTOTUzCkIhlQBiZlnNeMB5sJfe2526nz
n+55UmngyQHBsYiMoZU5jaceNpVfBkAWKOmjZx8SO48D6oXjnJY2GJ9YI0FjbA4r0Lo3/uB3K6sC
NCqNrH6nZn4xPGcOYIiyp9Fu/DUTDlnWg+JPfdFbZzfxNiYC64s//Xt+4sHh18w3g7FyI6xSgtt8
c9E8P5/vb6L7fG/K07XsSljdzBX5ImirYQHA4HfMJRuTk4xAxmMeZQwcg0VrA0wF8SC66IiN2Azd
D24PItXvZWDJH3RRMDSAsvF3Oc+sUz/Ft6oA+MwQLZ2nmvHbknUC5CdHYx56qBq6MgDVlDuXQRw+
5lmXYEf171j3SbXDU1otNHUxfp8fdSkW2I7lbp25OtDQOD3GDEJAczQI/J0Wc7FGBODImXJC7Ube
RWTg+E8SopwmZyYHWg5LMgx6ZXKDT48lYHoXrfF6K/0XfEDFdQDKAos960tLamBVB3wRTUhGyHwL
d4zALcVoIgYXsm598jBKBgDtqKvfCvMKYohY9h/uevPSPP66GPi4ACJyf6GLzRpvHuSyJocussUG
yFVU5ocMYux9A1n2+cwcIsCib7mhIMMm7ZPjffB/zv1vU/ygHNZJm0sAZAKs3dsKZJeUNNsqpahy
QQDy0JNCrfOqSh5bBqyWDAr1lijYlgza/slmNlAt4YgMBPJuany6YUljPwS9DxEZMr7XnQ8Xbig5
QznRaZ5TVb+QOE+/ZRoeY04R1Jcy6uqDyCy1NAMRVg4lkeO7A6OHdeO4Jdgtmb5f6TNKYLGIqplq
SP1g8dm+mcTyo6j0WXtxE8M45AVMWbjnFMWPxib6tQncbJlEZXNRTNPNMFjkAfsBKMkl1kMsAzQU
s8KGjnBC9lkPNiRrYAAep7rfVTGspqqZrZbmBAfu1HhLgctmcuYgmmdd4DkCvg/acK2+QlQ6Xql0
VFDDSrEALyBOs0KR95/4Pj5xF4gwNx+OpAdaxqN4qtR2P8AN0y02DC2tt8yuHsdyiK4VNJLxhfbf
Tfo+S0P68c1m6tGaRHR10/GUZDX5rqCVd3YdElx4+BRFKv4CoaT6aAfY65rdP0VtYInmDN+R3umX
gvTTXvfkZwL+5xOLRpRcmmDYZBbRL64VgK+by+//ZYJ02WyUSlBDR53vMAof7NsepYyii6B6MIdm
wOlHchAyeLVIBlO8aBhXBCt4sJUJf5Kd9I7Ql39sJo89TV7Bn9y6uzgE38fKKEURGHVtYYqbwPnG
z5sFtOQS4MdwYDRLDraKfAjiDmz514AJzRQzueMtoBImhr5H+RA7AIzWLtSSQaoZvDxZB31RPGv0
0fexjTpennvyuXYle8poaMZMRmY2VL6DTBxMziLJuLKlStDiw/z75be7ja7zNMHuwmnlM83a7inN
Vlg35ocuadaQFht3ct7Q48uWH0zehIAk4JErBzCEwb/pFvVc1Rsau1viOdmGsOdhB2oBd34b8eaS
4C1ufOcKkFi9NTlz3WjKhN5cMTSxCMr0gQPVbW5jUskwC+HBtmFZTQXAYLUVQcKvAkLdjkp0BBJx
HTXQmy22iT+cAvJ1Xf/dI60OixFAlpgBtDSlEV3HCVUvk5N/tYCR+lE1zR7lz+7NHWq5gmSWOqDf
qCE1kF0iFxvOiVGAUetcv0PrTUCD5Z2TINuOFTpnJkybZJ2hqvelazQDMBX8tWyeBnXMtz71BMCH
Iz/6XMehmQ+aqT37rU0nC3SyK5D+P0xeVXAbzeyCrCnNsNkvBsBkmqnbwevi9xmfc5BH7HZQBfz/
Rvk8z9yFcHYUtQ2Rlrme1RTwxMiyAcp5f6pgYMknkGm7x/03DQ7mwWTaDECfwq3ig9SlswgqoS+l
p9keuxp3meVu++3d86LmmybSX2KnY2MpWgKVK0AmN8OsCQBOVdYLRC79jbA1YNqTRqEy8/fFqM8j
auQXc+CJZBc/r5fU0xXq9f/k8StzsFztk+09hxJyDd3XjoWdso+VGN8NrU+I+DUrXX610VM8BxaF
iu5M6wv6tgKJvLMfZDfxV2G/mzSTjbcVttuvTDhfLT3hXrELU+cazP1PV3v49z8Eda8OuT2984o2
L8Lr1kBr1+9DlcEyIe/stSWC6r0v9B7iCDFkqhnw7iqG/sSczxqqQ89B59pcDmozSrW4vM789tPl
wNHvIbwQP0+0waoYhYPS8qBZQvJNPjrxu6+CPROcPDXSrk5FWoORPOe71imXjRMND5bXs7fmm8lK
b5QPAQoASxOmkQcKQFA7pwnfayipQFPMVDThqOkfs2qEJC8+6hBrFv8ox2lzr2WaGcojGz6NYDxQ
tqhLv4JOpH1xoRS0B7bn1avZTIbIumrvM/XaFExdC96oq0lFSNVzavKqaAHGD2BMLcgJXj+W+4An
YDGYUzFFeGjT5v1Tzkz8FN9OTZbLXPmhP3rlnjfTomQgVASTa39P2iXpx/R75tR+mKLjfoohj3SI
JAgBpJH8vaEQ1G+V/b2MvHERoOl3daXWAAo1yQbkK+tZuyFsvhTAwjy7Ai0XYwcIOJEQmn+VEFEc
05i/5QT1nAyNPAA0kk0bUPlik/QRinjVt8CH4n2UBOOlKGt3n7uQoTQD+LYkAN5+9QahwDab+UNY
o14zjU/BTBC5/e4xz3/CP0TtUvwo11nTWW+atrc7yKhxw6iT4xEO0BCQjWoFTqw6eXjybgDDB3Ge
w+JsM1ZoKrqyEvCVmWMeo114i0d0UTfOHN9WgfA3AyB9ADOvrX3wt6JpOvdEijO4UxQrSLQR7gOA
SohzFrV0oUT3e4Dl1XQW88BfV5iBOPIwUCkKATp0Hsyt/FTTpYLmxE7Y9GW0LPedAkO/hOoNClJo
2rwyoGyctPXe275Sm6wv000qfe+9G1EThHXbFwWB5AelA7I0eVYPb5WO4semLsQJ5AN3oaoRvDTL
6rfEYdYWhLcx7P2aPlteYB9ZlL+bKNJ8eCKAQ81D5lA5wQEfPzlb2qHPBUT3F2UWwBUML8lda/vj
/HQcjrTzgr3rA+I+Rze9SVAGYEgFXsMt/Pc8xq3+CIvT12ac9GnoU7ZNZ54KAZnnjeIrvJCq6w/2
HKINFukAMhPwagW5PwLCek4DYtGsUKqqtyYcev+auJ5aw6Wt20jDpDGYfiiuhti69/tO0r7cpCXo
hy40R4E+w1YjqvYFAR6IoDz32IN7Bfl/rzxia0532EqzbVtHzQnP4GoF9KZ45i78YF1nij6azDp6
AaDJCzVuRFU1FzGiBAoKIIiRXaQuMvCrQ1/lzXJyxvRb5HpY36TTu+XT32vvuMmcy/wpjDH4UmVC
gQ7B53I/xFk9HioO/F054PMdBhDqXYFv73zqOj6+er1QaDoXekHt1rpqe2C7KACDNACw4NV2gUL3
lfMtg8qvBJoGqunsuYU6/8qGx8JBWbE8tPYUrLJEes+BKIvFMIvH/hogo/wzUEm5sC0XxugJAFhD
ZX0RcWR9AfeveygFvkQmhHMNtAz7zFmbMHdaaL+nbb1G3USENhH9ygr89D2z/K+yzqJL1gXTxcuK
H47NsvdM63rloca2xVsDIbpEXiezVxtfZPjaTyw0Vwd95S+gEtYfW69onwfv93ytHL0ZqpyszeWU
iHONl85T0SsboilomrmPIwqOj0nXsccOxjJW17gHE9VxCZrMBJFoE1otZgw+8/HC6pKduWroPeiZ
Mx+PhX/ugfV6sLQ0JM7HxmO3mw9wa1CyXttJAqk4Nr1lUz9+kLTgoeuW3QEKguRR/JMf57z/Jz/P
j/xo/BiAdg8HPf6e3+KXLOCN9IDFuloOnYYvGfOhue301pcMb5Ew4SzZF/PfBO58j2j7T5dW1eOX
CiuuOVtCJOk8Rv7t7zaM3YkW+A1zqMe8tj7JQUCzgQEgdPxSZNBgtZ1Xm6rokLUpCElzmFYRsF/Q
zIHzN0IVgA7wPy5qnWjWc8atzUW8dUu8Rar/dhFaHu5TRL1t4Y/WpuMJ9K8yaZ27OnbCHi/Aj8qz
1+mQtT+hfPpStYN8bbMUogt5Lo6yTKd9Jli2bnI7fQmGOl04aPT/zB2xaCvLWvEiQYvE8jjUq3Hg
unMPAHeBlAaKSTjawj0EsarrpRkmc2wRD1B+AO5SZrvrAPWtx0n14JMC4PmNjcOKAHYCRdv8pIBE
fFcWrKla2Q+Xihdi6zh8AMa+oae+7O1FEGVXXxTqLD0n3kHRnm5LVFLPUMZOlknl2m85hZUUGZtf
PUWD15Pl9zHDhZFtt09oceEJgSLygrbQIhqb2E9CTwzhhGcTTKjmMPeggVe3MLfouyu3VXmF7h/h
7TXNRXd1YMJ6KaIYW685mvMZgZ2OU2ss0twtI756BlNPPTdMbyEeU19uqQn4bguQrp0ZTHz48wFk
5S3NKPMKbCRJ/MsMuuC9PP8wAzBrVbiB3Ec62kFFVH9JaNFvGyvzZm0XmBz1DdgQevpawNcWCiE0
esDGgj0y7IhNPpgk3A2GWACvyPIdQBZQ7tHD863eRAgje0mm32Glu1t4q1YlPjp182TuQ91m6Pul
w6PoQZCRHjJbB6vcHqwn7WIlwmoKnr60l64DwcQqwA+NKfUR+HCOoEn5E/bT5aLxsXNOmAOJC0pf
rc5yHmeqy8Hky7YaP8bW/T/Ozqs5bmzJ1n/lRD9fnIE3E3Mm4gIoSyuRIiW9IChKgvcev/5+ALsl
EmSwbvdLsWCKG9g2d+bKte6tTNW2Rt2n7phYbH4i/WuLdgNyZV7Mnr+ztj0qJmeYvxXE7wwiRTTH
G6vxVVsVRPnjEInIvWcWDN5y051JcH2RVDJ/bWa65TElvbxJhNbucu/LErP6HcJ6htFersSi2Lgk
rLbOcvj77lWEbDlM55sVOXp+87MIm1yX8E5GtbNkuy0JbUUHq/IcQccpLtSCO5D3+JT/tlz2875F
k31Ofcvme8z5nl5KERzWh9jBK6NMdhDo1sXyUTZoAwuxMWzYW3sXkVhxefnaSkZ9gDD7+tm5p6+N
2n/EKx8f1v8Mg1YlzSHzneV/J8XYX3TRRpj5+xWIdlBWLX8spP3Lx9Sg5F6ZAYkMivVE8L+cL81w
k4dRdvn71j5AyqfIIv2w/LPlB6mCN9dItGK7nJNrFSdqCpU8+f06uY9zFTCoPOwgdpqGUlp/Jg0u
V9REmEL39/VnP4KJWXNys1bJDWwV7OvaOyvEIL1WLVWzSS3pvulScaHAenEn6AReRmiy9mrVKp+0
Ir5ebmhI67RNJu5rL0shrjE9wa27n75UyxtZic3tUMmE+SIRgWd9OoqA1I7LoRaopiNZ0c+iHGO7
CCPl0yBm8cVy6DFkbqXhA24fUmWR1nKlMAu+TL5X2zBC6ZeG0sPAGEqXHjljX/qq0LeNLKa75TDu
eqIkWD6ihzzpU+WiheLHef1U1Uu1qhnJUnjHvEM4RdrMl2GqzmTNIkTLMc+uSXD1DaNE3nLmJ8hW
eIajxxKY/vnc8iEZZXLlR/G4DQbLs39fWH6BaRsf2YF+XM57TabZbZWN244dz6WuaUcSR6TjMB8t
p5ZvU4pSUZq7y0GYDs1liOP0cjns00g4FMSDlvNPd/y6SM3IW3QUoXL/dW75ttzMXBe7Vgax/O9z
y7ekRs5V4EFcpAEyW4ecdbcgKUUPamMbtxwwTCOzLd0KLxbw5dMFMlblA+HHD3NSpeYuV/g38UZT
IyC1Fpwnf/zrv/73fx6H//Z/5Nc5kfU8+1fWptc5CuP1f/6AieuPfxFQnM8fvv/nDw1+BhgNVcXC
VNZEEv1Vrj8+fAwzf779/whaBESHsM12SILRVkyxuM990oiDJv/Y1uT4e+G0iVI9v49hZDg3Kk+x
6yEr7rNG93dQmMXboAsQ0kC6B25vBBPBWd6TUaAeIM0akan565xV5eohmAUXl1NkndQQrCT3oZUI
W1a/p2vL6V+/Wf5P3xh//ubXeeKj6uH3rb/Oz8vBYTlSlHrcJwKEGwJhAzxxTWKLYpp/NGMw5BZs
ve6YDvF2OVwuaMZw3UlslBRTzz4WMr0EluH9crTchapYPKPFUcr+9Y+mYN4Fpn56WG7xsvhWlEx9
J1pxebZ8LEKBjY9qREsis5P2WuouF9g0lGdm7QXw3M93p4E+HYQeEOCMBlHNkAS2GlamBf6h0oUJ
LY53T9iQYYRiRAoGcgnnm2EOFbYyqeWoKzZM3CGAuVorvQ9aG1tuIU3jZjkXtTLo96id8y1K7bAc
LheQ+3AJU1RXy69SWNUuc1XdGwzFbd+lhdvNgldt1ZbnBH2vnlbzX4fLxWa+IzGVpzueVvTor0M4
9qoPy23LKXOSr9S6qD8MCLIQdo6PYk9MnbiDBegxt0wHvDa0CktK79OlmqjW06XlZMWuPd8tJ+t+
uu3E6WsSjXqBdClzN2aSP+kEWdHTqHfvDxnFXI8Y1dQM0Mq6akiypEryyxFTaEo4trncbVvIRbca
78Ic/ddHMAkXrRUGx9RXLIjNerzShn9VA6R30iTRP0Lam219dODgOVUIrTTDD6WLwzuGuY2+Rw8l
S5OyZW7JL3XlmX3VKmLwp6ainluQ2rpCam57D7I6AvzSPQRp3+PBuIKKOdybejd8WD58/4FIcHGN
o7m1M3rr/v1KsF5NG6plGaKoybIkKzIhxZeVoPEEBmZRtVVICBHcypwyZ+yD7hjoagvqOwyI+aJZ
GuXqdNT7VNkHubgxBrG96Aq0ryp92BkJOdxyoOjHwTAvKiNVnhIYLRZ8G5RRt2vT4KBpk7kROh0y
8cHr4a9ueiiDYeIjrOQ5eh5/igdrPEyy/8PXvZ4tZG6dM2N/QfA42fiB0X2MzLqw8xEdbaM2P0qS
Gw5dgI+uUM5BVqv7OmB/IAMe8SvlCv76j2omyFeaLJgHaPE/s6IpV3ImsUGphyNbxfxaQvqULPfk
HL2sxq2HQr4qgjw9kATxteyG6cLojelCmz+8smjYxDWxLefEvrPaE+4hcKFxCYwdSyJHn9V62HUt
c60yBmQ/xMT15tN9pUpIKJPFu/yoUhghYi0PODSF7B5mm1TvBbZTiLYoePi7QvNvmnKyhTa3E0WQ
vySJgf6lCob4/daX9dUQMHWYqSRUtWRFURVICV+2vmEmdV57Y7MdIzHd9jPh/fjrQ89q05kiq3US
2U/sSK4jJw/7aqMvio6DkcHcYJe6YOBe/utDDgyabrAei1ItUAstYjtTvLsmRsQOkangcvIE/9JU
JP+yUqPEfv+FlNcvZBmqLiqMbNM0GNsvX4ima0tGc0meim7twx5i/Ba4YtuWEyZumd6HpfBjMMsv
eS9FO0WNiMJ3RrMtk9llPlYXcm/dsmNGTDYvZTfL7/wkovtOHUs5S6TE7wn6VegsqZtag4bNqyrv
c6oYkp1PpTMJYMwVaQiOAxIfdtgM+lUZ1xeNApKj8qXkLASjElbR2fsvrq0nM5NBbEmKplhYoIZo
rF4cuFxeDB3q7vqkbSXEjc4gX1fY6ULvXYbhtmGL48S91Tn12MPdWuj6eQQWhMEexkAvAOUDCVZu
4vF2wuOyA8Wf7hsfKG/ci3aPYxaauAQOBrmHWMyK4y3UAtvBgJetZJNxOQrDNtJgEVL9UNuircRi
qGN5Fr5asmWHfcKyxkcKlO+HSYbPGGFQauexrowPUJoIZA2NLFFx2G0Coc9uUs2WZ46lzNTSo8rW
pY+sLcTOZG6UwcYbcgJBQ6VAQxRB9WhanUv63G2F/+XIZK0em9KoTsyVprYeLfCc6obGUiHpGjHX
1Vw5+64ivLcJqnVQwZDajWimaF3orQGJLIa2sxxaqipNthoJ1gV+RvVCJiLNXajXyLP6Jl+XD0+r
E3BqWb95OkdC8KbAVeSEWpR9yGSi656gtVsl6bIPyzkiefhL8rLbmNbkXbQSs6orqFDMRjlBAr3N
puvYAg6WRp74qPpH8hxFuyo79dpKlM4lNBAAeISSS2xE69j1lXVcvrXDdBWberT7fV7GdUSW0Hzf
qNc/5U7tr0aDTg7HQnrDXlzbNqlgHXFrNxeBhoxCpk3dXea33/KmRr6hJ1vsWkROkFAe/thCGtuN
oETG3dh1pD8DM9xXqWfcwX5B7LiT64suGPJz4pN3ZiUqO1/LIicRjOGYETrBHEryC1PVjoVlSgej
6PILcKFxvKOVEPKZE3n1oCFw6BmpdHx/bEmK8arhZRwKkqGJ+MxlxZwH3zPbmky4QlD0NNyOoxoA
p8GJ0pTJPVHqiuRzomGjGHpf9PKTQjDhwdLTCUKEyjsUOBhvBdTuakWpHlQiqIhbyOKFnKJgOxTa
3osCOInyGiBeaSCRipTCFyzo27HyUeZKSlp6dmib8QQxqKR91YOQ6L0o+7d+Q5jGEKziTNIaYol6
cROAr1fTsISGmiM2E/nOkhpSSvu8umottlYtEGrQZWq4gRdddGYplUuEIEifERAzj6AHkxBLuAX7
oHyaj1RZiy/Qz7ofSyG8hfb0mzmAtXs66qV2U8do3iyHwtBZZ7AoxfZy2JtZ/6FMkePORuXaUnzP
sz3zQUON7cpPFY5wxle2UlkhoR6BePCMf1hAEFrS92hfRuSsLUgIqyDVvZsQMGtlrPzU/ADlTukk
iLB9FdDNa+jXP1vBc9GBNr8hySuB2yiMm6iuhU3cGgg0e0oAkAJEkkFG2ernaTwrdfDzIGqtb2rN
NsBMvWSf1rqAHzDEcxJn/nUVhvqWyKR3rluZf5BblN/7yRrOmNONHUn87WVpdPpGI8X+A2M9cZW6
LT4lGvnOaTvmX1gOHwNs4Ue8YAe6A6zaLQ8vsMPkRRNXgnTrh6eXH0kmrM6RyfqW1kGSAoIKh2Mo
VcNx+Rb/+jb44LhO9HT9VU83JXaRbCBBDkiWpc7m4rOenukBzGyq6G0Is/SuFmjEH0LS95Zshac8
hjpkR68biEwAexosN8GKgWrr43JLr4/BoSzN24V95vdHOVPVWJZSH7E27N/nF/YaQNd/0tMshzLp
B+XTPcvx77v7IgocojWNu7ogFoh5k1Iwus0MXe1+ffymy1idSwRfPhbtbbdgW1OoFl1Jkx8ST472
FRSK2y4asRKK5tqUZe+jYCTVpa7WIpRcnNcQHnSUFByT0vvDZTGyyPmZBBtKXo3f+045DlIm45Gh
Tz0Gip/vsqKKYVHio2910gSXr+xbIaar5RqqOK5A31YcwxpjeDaw0MVC71NNPDeWDTDMMTQLQKpg
UZiWPdaotuQT+6lebzPSBG3PH+9y2crOuzmZ0mtyAS7r5ixth4YoC6caCepYmIZZLwpJ3nWjagFA
UvbIS8pfvZDkp1gspWuSuep9nfbRQalK6aqLYt8VRCaaMmofCBHX+zIU78TO0I+9L6IsCLwQy19n
fU4aGDoCPyTDagZBpdWt2ebqA/EkETX2xt93QURoS8k/Bb7e7w1VA1DVx020GVBKtxehit9qFblv
DCRPGXJ9Js0fyxVjkbRYjrsEmj5oJPbLBamaQNykGd4WKh2BCgUFw0FXisvADMHyuF2cZNa2QcWS
CJBZ4hdNE+DVoiGhmlPMBuzTVwlpC3bUxnZKI67ocWGeLZef3bN8TeLQC1xlAHE0qCg1Lie1AQfP
+6Py9fJjSgobVEs0FUPXMWxfDkrWylCufRGJBk2cNhKowiuJzBnV1iHyFjPZdEg0Hdw1O5C3UWRP
3ial0u5Jemc3PX/EwghwQxAwGEJEsAi2YRovXyEZCBIbf0l+hAYxPy4nl2+DmDMDa4abqMnOSsT6
fPkAU454s+LfiNFMR+dp8p1YVamLV2y4lsjse9qx/9cLL1e9eL0e82KsoNxtVof/e/nQNT/K/5l/
8+uel7/4392P/PIh/VG/e5N7839v//Uzr/51cbO9Xd/54r/zBH8+ofvQPLw42GQNw+JD+6MaP/6o
26T5y2M33/n/e/FfP5b/cjsWP/7zx2PeZojHfvzhh3n2x5+XZgefikH/yyE4//s/r81v+p8/nCBM
fqxv//FQN//5Q9D1f4MLw17VNJUpXZbY5PU/lkts+P6tAl7A36gwq8sKFi17/SbgZ5Lxb5UwC94B
RVVxEbBS1Hm7XNL0f+MvwOUoK5LKGJWUP/568T9dlU+t9rbr8uWSAyWxaeJ/UJECVC1FVxTlZe8u
ZUPU66YoDn0/YRDsY/McgtTI2/hCemK/K730drwua2XBa6RrmtpQBke8pdJ5gF8U6pUSebRATCEC
htNDIS3YaS3l0Wziz7mFn/7EFnUu4ref9vUjzJuMZytsY/Sermv5cNCh9/imAbLT7BxGqfFEOW9X
qwH0XdXZEluraq1GyctKMHeHNGrOBSvFJaOdCaF/VEcWDL84YSS/3Hg/vZYuG5YlSbKqGKb08rUm
r/MYzlIEQUOyKccE54XuMtfYQ3T3rGe/5epe16AsqpIhsRGTNdzghrzy28lGH6UiBD5HdfoqAKkW
vXtTRisErxs+nU3o/0zaBzOgMwWiMyjYc4HpQEx+ooJXj8EzyKbMiJJxvcuyoa0aMpgMwVBDq9mJ
KeTd4rdKvX3/ReW5zp51lVclrPb0kzIUpFiZzc6wSQOyvyJQbeeO53b24yPLrkv6rB3Yn0Y7cZIT
a87i/FyXTURB1iBghyBrXcnBpKnkclG21uveJjSM65BMBtcc1YgUO5LKQR03eXGVjPW55EcItHkI
ZbVWdsqx8UYdKABnAGDPjkp91djRUOiA26hlGUZiRSKeS2bsN7mpP79f2fMs+KqyNVPTZAkL2IJD
4GUHHro0wLdVocuVoROGtKpbJek3NVaIvhrjXm70OW1zOu/lbJOP9b6DrbWI9E3R66BVRILrfTAT
eW7qUpJRFzEOVSed6Porf52uKszHNAb4AOxzvq56BCKLeVckXrvPN0gLb+SNYAPFPKK8eNGddXvB
uT4vnGTT7+OtbKO7t0ndYtefBScG+2xwPO8cy2OQ1oVXi6TgV53Dz0k6C3qjRXhKl+5LNYb0HxI/
fbRrPbFS9g3+vVFFfrCpdei2/sHAe95Sq6mmkKuujjxaapB/hoYJXlQ7UcK87r14wXlsPy9i1euq
psV8njvD3XiZuKXzsXZqBwETd7KHferY9vk88jIn3M5/QUg7ZNJvPouOZhd8Deyf/vb9/jm37PMq
n5+IuZy10iTKJyur2QYK0RQ20rTZJfD8ZxXUafHGQMmw7k70sZW1iTt4VdKqj41JQhQ7p6R607mK
251nbuIKG/wD22FvbUzXc2sHWKsjOOcgZZx7ON2dyEZty02cuefF22znOcaBbYOrb96vhvk1X1WD
PM/9pogxY6xGKYo3fgsmuoFz4XYYL02Iu314/d4vRF6XMgdDLANJQpOpXX+1wgyhOgveD+keb4YD
sYJLfqIz2D9SJ3ceE/v8y/3D95/HyP4ZOZ9C9/3C9XVLUzjje862lwhPsbukCp4ZCPkoWgJeiHTf
Ov4eqpZN4WbnopPuVKfe97bhkmRvqxth8w28k42HflvybPHuK8n7G8nGmHG/eLbkAC50+y2IKsez
P/W2aKcumaJ260QblLOc1PE3G93+cSvZk93ZofMAladLNopjnHgjZb2Ord9oZYrAtoK7YJTTvWV/
jpy7dkOZX+FWc0RHsL/59v3gJPYlME77obUvJ6fZZAyhxLnxTzzJelivH2S+/qxqU93rYNPiQYbq
QxXdTvr9+22HH3jVP9clrIYpWD9dgXQJ13kUn2mZcK7p8r7wvV1p6qqTziS0wLhvDFggwrS4DpLu
sdLrYRNHmSPXheyQiOooka7bXaU5kTT8yBE4kYd258HWoxTZBEZ+JuqRobQnIgPJTXU2CepWacVP
pSQdZJkszXDsbmHcUuy+hyqoai+ERr8rmuQy08JD0uZX8J7DxtPs0ijCn5gFtyaQKa8vGbCEsW1h
SFq7F2fZxQGgVBJJFzJeK80YISOQcLe2OEGD81qPjgbcCQhdkZAHvRxcDfAdznMHcR8PZtv6K/uS
7FpDKMs1umlyM8O8ly1YewYt/2SM7V2bJyg3W1tB1+4CEaRjQuaHg1p9i101EYfISSWVUu1ajYcH
siKvDRG8pN+xPZXB71bmhWcq2yIubkVvvPab7twLoHYj5vc19KvvZi2AddHgck4k6NeY1tVtXlbf
0Je9kArziyjCy9OaB0WfLkFG4iDszloL4uJJuZtTu/JC+pYuzss4cCvFuza17LZOQN40WF9qvGMe
2Rlps32/I6lra2Tdj1aTsEBmKTMg/Yg8kR1kGG7vGHbnkodvtxtz901iYsK4dYsDOZrOuJGYoupd
whCaGEuT020+FfbjPVo8dr9VjtrO2AkXzQbEA2dEVizCPScGl7TacahPzzxDUGZrTTLXz5xnqhR3
BqRu2/ghv4NH5lo6YzN33m7jg7ydjuVBOESOeMJCfGUUPZVr4JmXRBU7fDWqQzyrJaGxdD/P1Xhb
bdH5NtnXE3VV2redg21qZ3Zif/pUOZ+/H0371Fbr7ScwTJWdtGqg0LiashMB7uAGcnFUf5q9UEou
bBRnia/dSVpboUlT1GR54qxKTKBWLWmravqTpMlbKN8vlax0gxI9JrkhpTbdm0FESNvQNkAR9j6h
lHGAh67od37RXUkCAslS5v3NVVW2JBnTmn3Vsg/XV2FgCRYraeQyTk8yUFRUkFzfS6ozPR2EExuL
t6ZgCasRTevZrDdWvixBqVLia1m6j/zE9dB4UbKb98eO9dbYAcyAGQ9hja4tY+vZLK9bg4mN0Kf7
cjNsZ1MlwmBB28Z5ZOM0bR5lB9INF14fp6arQC61zdzQrp3SqfaNfY50ie3Z95eAhtlhSc59Z3+p
XdQrNqHzA/cz9wKQcrCKbDIftg+dzTBrNgcQ/fzOcmczSHN9lxQgR7Hv8KraOgvtl9DVXGxDBuBm
HrvFIXMsdzYfDRdQv+NtnIDV/P26eHM9elYXC2rsWV0khYkYF+Rqe4MN5LfQvvoIBIWxcPnQ2z9b
++f7xcknql5bmeZmp7eF7mM49c63mvGHFCdb19LGOekKVHHK5IQgmD1XQ0XdhvOwNBmfInbzqWEp
rbcp88Tw/OVXw7KuGk3yNV7+bLbgCCk4s61T2PAvYrE733v75pNwYhZ809iRZACKEt4k1ZJWFkCQ
gl1PCc3uSU+8Gjf+ftxglm1VzJ14A/eTOzmmfR/TLQdn3BJEwTybHM0pnIwO4G8t99Toxh330mh+
qoffj7SamGtFJM9U45HuDPvis2DTB3YPmf3pROu/Nf/LIo5qBX8e1Bcr27wvfLz0A8UEcrWRfLDn
qdNqj3n5hR3FKRP9LZsSK51QFSIwc0D+pSkHy6BXIkVF26Zzz86dzyObL8u+HexH1O63+5+XBf2q
ODGglLd6+PNy50p4NqAQ4kkrsprm5s3tr6NzgWXOkgP9OB0st68YYzBf2bcGs41zD3GnEzqQjNr3
0rGyHzynZ9doOkfzpMfmjT0LC+DvCllNrI2itFYv8mAxGRPiZ605j0+Bxd4uAplondaVVXO10GL+
DaWkggspAB6O8VlTxrYxfHh/DlnmiOdbvLm3ygyev0pZDSAiNnDnDqwQ0Iwu0wcUpvMWzEGQ2L6a
mH4jN3Ys6rXY3M+jZ56HazdjYMfuhzvyvWkL6J6cm2vJ+dDb7DgMm/9lX3YbVMEYZic748qtvFg+
zx951RmzUEdwU+SRBWwfSIq3xUFgkZjXHeSsz4dN7Y5bbPSNwAbr5PB+a0mV5dnRy2bR0NZ2F/Hi
bqxDDftnh4w47iDcFHvLGTagclzDhQd4934Trd3o4MUACpq4ynAv4yHU1oOARcUIKjM+wMe+Sct6
r6LYXZJWUpMyMaPefbU7EOdwfFn//H7Zr/qgxsbcMjF+RVkVdXXVO9I8AJpTA+jrx7q/9cuqye2y
xA9Xamq3eb+sudle9EQNFxtAG0PByzvjJF+OdXNAKQYCWx+lUa20o24CA1WF0a4OAgMSw1o84VZ7
9W44zy3mTpzaxuzZnufxZ3MLuCUhw5xRt6ZQBE6RlMndkLX5TwXJzBPzmPSq08xl6cR9IF0lz0pf
1aPasimHm0HdCmF748FwBjH1jWE0H4pE2atAU1JRw9ucwQ6Ct8X3htRO5PqTZsHfk4779yt6/eIq
Hmb8Tljwc5+SzZX9aXgp2cSKNu6t3iuQjLDCH6CJgq3mm8LV+0WtbYJVUdZqmvQjpTMiqUMucvTL
llxY068cwxtLEl2SKLplm236KAL6JFVpfd+e6FKv3nQxsAnjYpjOlb8ykJKBYJtQTNHB1zvbiDTI
OPEI4Md7/y3fLsagWnUZW3uxCJ71JK0r47QG0wjmnEQa8OSQRkaWDnau6w/vF7UeJEx+JpkMvItO
9iou4ZedNhXMsUrCHPI/VYejxLwe/dGw66rGQSgHJ/Z6Jwpbm7NmqmcAcNtkXzde9VD2rfxF88pI
Pgf/MWvLtTikT1TleqAAZZMhRibDxZQtTV1M3mdVGdRwhAQDQPCmq+GBaUH9eyDUL9+vxVcN9rIU
ZWU7GVUIO4Tg6buizcN9KkV5AfVTEHyPIl88UdbcIs+nNSK+NNfvzrFaxquprH2vy5IjoMD+Iuz7
QkILsiKSFne66BYxkip+qX95/w1f1aNGP8Rny1QKkTYugpf9xPBakVlNjo+FkQYO5FvJppks4URv
nGeKl+82g35lBcg8QW2M0Zel+FXUNYKPNocoFWgNFbIfKPaI4JVx7ZdjeGGNuRK6Vdj1hdOPbeRf
kEyZTCdm19c1bBA7F9l+sjqqhENfPgV6FEGQWgrDD20886g1vTN62yC+yZrefb9aX40IbS4K3gWL
hUqS1muGZRUF+S5dCG7+pxfA6YQAgPi96k7M0K9bbwY/srTquohffP1GLJON1baCcWhKDSEFQ0pv
dBb4EwvgW6WQkUHQiOmRGO+63iS8arlUCwfJn8SHLk5F1WngYlb/fvtoAKY1GStGkajAl+2TljEI
KlOGWlzMQKn0sT8+ll4CN2rcl3ifxSrPN1mO2+b9xno1yvWnuIVh6sB5ATa8LLeqSnRu1HDaF10j
ag5InwkyuqIPP6M9Wv78m4Vp2IIG3jhRJY5A13hZWDGVWpQIVkDqw3je1gHJ70YHkPbvhmT47xpj
WhPF2Rx71TUk1BdEayyiowBnB0xUvvihNRBdQWtdO9Fur3ayq7JU+eU7wcXODgTP2X6s09LxUUCO
7AgxDvJC8aer38VIvuuCtN2oKawnthYp0YdeYZm1UgDslSmI396v5Ld6rEX+OcAHBQiNsarkRApb
H1lcb69Z+jGOtJ3Y/l2PGe/MwMahKpHWwHyyKoLcaqTA1T48KqYwDLacdmhV+ZEVpru//S6GpGp0
S1yYeM9XBZFEBsIQTpVDRbq1VePbz8MTaYqvBgDvwvvMcyK7Bgb5y/ZjuKmtTEL2AY5KpBWA/WCD
mWnaqa5mRZv33+fV1MhoYwiBajIsxTDWFee3w+BLmWEdfMgj8P8jk9RWhuUOpdIfs1HoT/TOt8qb
o5J/ju61F7VRg2gMzVDcl7BJW06lVOJDnEhQC6WpmX73I6O8ef8NX1XnPJ9IGGCspyIjT3lZnYk3
oR5dB/HBQyEeAP4mEmYFnO5Ex3gFBlGXcjQCoZhBKu6Wl+UYzQS1t5Enx1JRhq+KzCpWD6NxyMGS
bdqhnY7qzMQ8+R0CbXqcbkqzjT0nFSJ0CkQr2L7/2q8G3fw4M1TMnDcvr7afla5GhVAhkm2k/aEJ
s0NbnbIj3qzZZ0WstgmR1vsN25LkUFgkrPWpIc8BJB3GsdA40U3nYfXCZFm9zWoxCnPdsqpemw7g
vrdTdqhRlI7yH11/lY3FP1mAFItBqIqSgpvlZUOWQypUdSWTnzHkzY2f1rJNAr6xibQyOTEzvl2D
v4taTdURXKa6HFbywcrRmVKQ0fVapOeqE7X3ZjGqDnci8EH2zqshoKmZWUY1qtGmX5tQy8eDY42y
5cqdHnx5v9u92VDAXTB2mL/YFbysPL9Txj4N2/aQZJ2dN19T3UIEHbGv0CbZ7ERLvTmZAD3QwWvi
VNVXLZWznkyo/wQHcOEF3BupOdidv02F8EQFvrKY5+5HPGk2EUD0rKdk6JHiSUqtmA1i8EX3A/RZ
1QtlzD6m0M7ZLfzSbpzKj4IRHt6vzjffkHgZjhWTfHVxVZ1tT864aiTCIfWI1jhIdWSWU4v5GDtF
L2gIYk+4lO/fL/T11GHOzSdKqskah3n+sg37KIINW7fYfw+jK4TEISTrxDLwukLnIljmQOrMOI5V
jzRzSFOibAyPlhBoxt5vfNE4Rxw6uigLof4E7EP6jH4GiZGSLoi+PTRZeaJqpbl3vJxTeAZFxIcK
RJGd+ar3VJMl9mZflAeEDDdiIsJKDdv8ENwY+nBHioZblxr5NT455tlU7gPStU6sGa8HC0+gsgfS
gZ5qAFpeVjR6RmXEemLuRS/J3QRSTNiicUdm8SGthQ+tkIonRsybTfusxLm/Pduoo3uDTm3X0bQa
qMUq3bS9f2IXND/0q2rFAwdVAOni4noXVJVkXsDLb+6jNEDrYfzWeqEznnaBv1nMDMnWcQMC3n75
JnEYa02Ch/UYpSh1KCW05WXvO6HodxfvD4c3W2kBfz+VNNfpszrzdSWS9LLNDkUKV1lY7vTROpjp
MNo5NLp2ISUneuabjfSswFW3yMmNG+BSmQ6NHtylphA4IZSFJ3rCm2+lz31/ns8Ygi/fKlezSY7k
VAC9EUxO3U03jZjfiZ72qIrWbZ17J0b865mMvm4AHDXRKlGYTF+WN2pSpvpanbOC4yGCpxBRmQ8Z
oi4oTJwwoGe741UPBOOgsXPF87Z2fw9jMGOfDfmglMBTbW2MyROXW1X9nhF8uxIHPWwgzinIb1d6
UYhPvKn8VvthakLzSPyH51i9KmzXGWYKzC05JEK9y5ay+SgFgtc7KDkY6HR4NUnrTewX1lfIzPtL
pqnhW5M3PnjU0hQ6W04s6CLqri5tBKL1M1QE+/zQJL35WNUElSZlUm/MDtJajOk9smstRpGvKnZY
ZVpFkh9Siru/Pwrm3Tjpbpb0elcCa5Ap9QheH/uGNOimAgFlNWRVopWlOiHScVCNWZn7fqFv1iTz
IsFSkvAxxl52GgQHhcEMrRBe3O4cnbvtNP7t3dbsZVgSOzD28NKuVoHcnJB2R4D6oHjhB6Ukhqa1
u0yM/8Gs+LyYlaXHMtvGCKwa+wDF7SgTHNP4VOnlP6qvOUvl6WVW9TWKQ9vPSJ+Djh5YFCvnpS6d
6AdvTe/PX2RusmezYWwKeZWTjoa4LxxptkcK/HggL7NG9VTKq/KEt2tBcq4HM3MGVgIDinjWqn0g
6cT2ygr1YHSdDm4YK/fMiKJxcDKhI/k3VvWxuSjCqvnWBu0IDjQPwFYoftkdJ79HvUCX8/QiMlnv
XWgyiwHwUWe1l/GANAWMndLkw46RTdomFLUmcuhwfX9NeBXkIYLBn/9Bj8brihmpMxOubas6CdGC
E0qiggKMCPF4M/SncHFvzbSzNUyl4SQEEP2yhYbGiIeyLC2mv1bcEkkq3NwI2kd4NK70qjvl9XzL
lMMbidMfhIH2KjUJBH5eG54Qk80ppa4Uqfk+G422tydw+u4U9uNegTnyblQTg4kir04sz291SBlq
Dno8LjbRWHVINUTTl41MeCCJE/HMch/Kget5xd37DfdWMeCc4YTCmfyaBUQR0NWGBF08KKG1Mcbs
ysir3Zg0J97mrcaDbAffLg4L4DGrtUNj7wQKNvcP+VD+bNLmzGqm732vOJog/wMLgDR97EsW5Jka
62U/8f8fZ1fWYyfObX+RJQYzvQJnrDmVVFXygpJUAgZsBoPB/Pq7SF99XUWhg9IvUbfUaR+b7e09
rL2WwOBC0zb2sSPfDH472XdmVUVpENot3Vhq9fDQbkD5E3/QZQ2mGPuqA+1BeS4yGyo3w1AEPyAR
APYWc3M+e/UE36y1sAfI/HBZSpudclP8ljD3hmEcB4I7J/DYbkQaa/tCnhTgpNBfACjj/RE2SiTQ
+1T2qUVNInfBr9Dm38x+KyCcP/rSB75dZvF4jDwdazNDp5K5WqIbbRPFI8QEpA0nDzKNtyMAzc+2
M3bG/rLVr4VSb1de2IjpVHkhPR9jzlwcAv/oNQcKMrFAJjGEoFE7jC6vt3Wgi48nkPAW5ug2p4ZC
083+BH2FaC5/Xl5lzUTe7mr+FW/esN5SScXKTkPIJQtBUQSWDReMET/tZCsWnH/vxy/nUAOVVZT/
l9GFdkEJ1adVdspzWLu2+UOp/I0ncmuNhXUkRgbh3KEgR3AW8EiAIuHUisT7fPnMVuqbPmK/f7ey
MIWin2DsLqSJGuWc9XgL+q2QOw6oMh792op9zIWOAEAM+jfYU/aY+oov/4DVj4Y6LroIeN0wVPv+
o/nCVSDHwt2S5Lp2d70Pporm1cma3eV1Vk0eLVgHT6eHwb7FPgUtUuWkIIyrmgxdGg7lE+UZ9pEP
af25xtAJHjranBNb8g2zXDX+NysvdkiFBaUZQd2T6RTOnrlwjYlssoME48nGUqse5c1Sixsg+45B
X8XKz2MHAaCTJx07CbMeYkV+h5HYAzfsYVb1aqYNaMm8hw8XArNZAF34FI/cwmPmI0f7KTeDo60R
w4b+SGrMCFgJ2Pwuf8a1Hc5ET2gKAS+DxtN7c+kRpnL0GdhJtKck/wmG/sMAUaLxiebThpNc+25v
l1p8tz7LJi06o4Q8NB0Ok1WKG1DU8yICYUb5cHlba9b5dq3Fh9NQJWC29NMTs33oyflhmnpo7IE9
cPik2DdQymyc4+rmXATeuAw4yOU5klKg9hFIYGO0p3c5ruEREsLpztGq3MBcrN1wwK3ANIjuWvAh
b4Zo5uR1bZGj7vGDjifLzfYgX1Z9vvHIrJ1hgLQPwHeA69GWfW8audZ69FJvOk0lDSJdVFVIRX5r
QBOxtQE6t5PvldwykjXDxxsABjlUWyCVtDB8kDynoMPpGfhA6i6FIEGGSQiVbE2dbi1jvd/bZA3M
aibTQZ450oPT9MMOJeJs4wTXjOLtZhaXaw4dC4g6ixNAqHdGmYeM9WfaqI1lPhoEisSg2YHBw/5A
2vZ+M36dashp++SY58YOeJxPdMw/qX6EknAdX75XH9zF/DzPKAdrJnNATez9UmCbhSgF8cix04MH
FrcqeC4St7qDymT9ufXBfpepvNpY9MP+FovOP+pNHGLnI821QfujxXd0KELo9RQ7SFN9M8FH8rf3
eF4L9TBwAiApBOnu+7Vc4iJ7Uz3I6zv0DijQ2N5LIrasfPUY/11lCd6AIIGn00n1Rxn04H/Nc6uK
iZjE7eB6RkwqaT71eSN2f//x0Nqyke6iLf+hY94mkrkW1/4x662dx19SFYSJOjvF7ypINr7ZB+eB
c5whoXCHQPh+ACdKaEu3psWmE4jkXHoesteGJqCsu82Ca1Azb6z24aJhNZDpgYjXMmfg8sJCaOWi
QMgnEGEoEfqA8YLkPCyD8T8Yx5tllmEqHmSREe50RxNlmL2uKiumAav2snE34T0rW0L7BnvBSDya
WsvqbFWYHTUHAIa9icm7qdbujwzP1jMhdVofdIriRah6pqe9xe1R7rif22Y0yjwDvBjzoCBxIjnL
Q6/TnR9mY+LdWsLLXwXhXIQaZVBM76ByAyxu0g4CRjf6oBiHMPOvErx6UPQGT3IKpuaUOzsiQcgH
agbw600QVLstu1FDeUZwN923flv2sUMK58YUtveUILPNYuZkYx75ra6ApslN9rlhAb9FiUk7MSuY
9zOoWsfaZVYmIFvoocUbSscDV5eYEsCZ6jJv8BW7EiSNSk4+5G8KUlb7ZKzTNO4q4CvDUTWBiJSf
gSGkQuupCAfZljd2arRbUdLKx5jLDMAcmqg6+N7CwxKQWVFbUANIcdS/EM0XlOyJCjYuKIVzeRf1
zePySD/AhYBaA8hA3jufHlUBBSmZ4pSn4mAy76bNkr/kjAHkAi1aauB9BcBqpld5v0YiQVTaBbMk
UT6NB2dM873C0/flsqtZ2wkc6MwFjDzkA7Qecse5hpJ5d8qTyovbAST0mQ66v42EsBdgVhwAQcGm
aC5RMuDdSsZAUgidUQgDGnGe1HEClp2Sbiz0sQn6fqWlw4bmDIgbWQ0sqDb0tWUk/U3RK5eCDl9N
v6Gvmx9zVkNDcsQT2E9QPgN/elpGNKNQLLh8th8qiejkv/UMC2M0BPDKPWTt0Q5Nof1TZFCVjB2o
ZF5psIh9xWsZ8JBycKfd2K6Y1cg4dfTfxRzuH+TCjCjAiIE9N6rem5FvMAKG5Nw/jv6d70Fn50eS
f5vS35e3ujCjD6vMr8ybl7+TtnZYMk4nNrgHx4dODleny0vMP/TNnfv/JQKAPhzUgj/gkVwbHJYc
OzlLjJjfFBCHDJHZYYJQOPpO8wrAW+CAD5cXXXzCfxZFLRZdRQNQ22VozQIPxYhB9qeRdCEk3kIr
+z1ZLApaEOk7vwlKOTLNNh7J1Z2+WXQOs94cpgJJyUjAz3U0dQsWniF0upeSTWWoE0xCOebL5T2u
frs3yy0spEor1ElNwJ7sKourzj5zp/90eYmFW/5wjAvzoCUV2FSTnnzw+uyVNPvrhif6pqL1X5bP
Pyy1uHS1skCoakKkpC4w1i+81rylZUGukSCNf1fb/v+l8Nwg8we+fhllVKPGHIlwijNJKiPKGhtp
UEBfwcZb7Xs/4M+XD3H9O/273CIVGkYGyORU4o41vrfvK5XsuqLaKm2vGt/cEcC8wEy5sjg/uxj1
pATghWocQonJLv5Exi426PVE+o0DXN3Rv2stByB6kAgFCIIx7u6ZX9DcPlAIQFw+tEVK8s83Qgzt
GCZA7P4SmNO5U1ZlBkqikw1cYm8Ct0WVf9Ql2uRmm27Y+dpqwF8DVoWgwAYK5v3NlYIkae9m6akw
zbuCtI8tSI6jqjShAa1B9PH3e4PICFrYMyMZsr33q4GBu5CF4btHv4IUdaFO4Br4UTrdE+QwN2qy
axcYaGcT8z42ooXlMQ7SNBHCZv1pmtpry5fXHdNPaOFsmPjK+c19L9TRUDABocSiqKDt0WkRTwcQ
v2TJwXXbV9RXhhiskc0e1ZStNGHF/rAGmh1ogs0jU4sDbMxWg9eSoTRT1idqkz2afxuZyNqOEIui
0DzXCJGKv/9GSY7vYkqnPDu9rcOp5uy6JvmvLnetnQGB942QY3U5tGExiI3m3ofu8lQXQ8+7zDva
oIMPJfSJYu7q5gyOGvApAzG9v2yCs0EvHmXMUgB1M0OucYSz3bx5qoIJwkNN36Wn0v5VqzOvo6Ts
0Xi+pcVNxh5UujXktrZBlFAQGLvoeGCo6f2CU2ZOojQY6q1Zf3ZS+m009hPEpxOEcRufbs06wJCB
1iWQGuA4XHy6MhmtKTUAW2p8TFcPbexbzdfLx7dyrWAW/y4x/4Q3x8dKNF/HdIA43QjJdigBBkyG
qWYbO1nk+LMThDVgMgqyDzP6ZLGTjDNH9ylQeCVF/itEfUq8bNeS4IjrfgOVuJMV1BuOd3XNAC0W
9Bwwk7JMi/EJq5xQMzkqYXpROYwxZNR+9KK/bY3s88iHfVKIrU+2dp4UwGCsiojtg/8NSt8ruk6x
M/Mam4QA1enHzinp5zFX48YG18wDhU+4XbwqIDSdr8abbwehdua0xO1OQedHXGMGPM+Pl81jY4k/
Oi5vlgAghbaYaZOn3PavgUH8FJjZxhIrzz2QG//bRbC4T5CQLhwyTuycUEyQ9+49JhLxYkFF/tBL
Y4BMTtJt+Ki1j+QamB4Fog1jv0ufIRsbAoVT4x2hwGKAHd+DdJWUG4ng6iJgiMCEPir9mBp4/3X8
ARUvqaDRgmKEcRMExL3KbHRHXS2sjf2suSSUIIEQRRgIv7QwBKoQWwPGw07QwalasOONoJIi39kW
Sd/qlpBH44EMkEkvX6sSSttmWdQGyF0l6A98iJRPxgvom39ctrqtdRZH51ZkSIC34eeuG9NrYFTI
HfR+2U9qFVvlwNWjQ90MaA0XI/5Lb+4wuyQtdHPONaNXrcPcR+RZB8wG+aHQvrz/DxuDtcMcAOX/
4NBrntEKJTh6TKtp15niLmDqRMzy71qCf7wtbtT/llk4dTKyooMwCzxfGewgy34y6y11irVbC4QS
KlAzi5O7bCQUU9DmCei4T7Sn6DTmtmQ7eHj3V++LuwJC8jtrZOXjfzi+fxddzmGLPkHhL4fMmTkK
um9cC5QXrUYuTHo/vrzUbGLLsAK1KMh6gFTH/BDGaClcYKAyfsZwUnkYhE8eYSdPQ8Xds+lOY2RA
sCAcue9uxDNrHvftwtZ7t1ELl4zawcE6JH8ZwKTvinLDXaxerzd7WzzGrHOgfWH0+TnJmX0jW0wZ
ZQN1v4GaYAuPP3uej8eInjH6dHiklgnqwF1VGiKAQJuGRpaRQhrZ5oyjMW4+jsLKbyBOBrl2cyC3
hGYb12DVRlG5BBx1HlVbdsa7IlAZcGfVqRGv4PYeCzMcxwmVk6ee2BufbfVM36y1+GwB6AN5ANnE
EwrOgEa6BwhcR3gwo8tmuXqegOh7cFaejbjtvXU0/pQPSYKGrs+g+HHOWAWOfIYA/7XjQd1kID8s
AXb2skZGQwtO4LPjiuq/RHOY2QR4FEUwkLUvDIgoA4pEUPI8Ohinl+md0by40F527OPANKB8fGPX
a3fCM4HwxCw/vNrSSQPxWHtdhyDVHxwVnDL4nvrQa5uRjTB1zWJQvqWI4FBYxyDN++OFhmtJLK/0
jpWtMPfEw4Y+C8ACUudXtkUovmoxgLiB8xXtAnAsv18rhRBphT/I0cvgO9HssK4LxstY9u2wkTuv
bQsFy/8ttXgPpsBSKfGBNE9sZUV6ctBucVCC7u0U6g5mksRG38hPl0119WVFsZ36M4vNhznY0QPj
SKcpcBV9GcrqpzdUR6h6QR1jq2C0epJ4vKFQiXr3h+SCM0goCeVPp3GEpJ+v8+wmsHIbM/w523gW
Vi0RHZEAJOxzRrOItIwys6EAZLtHMoqr3puONMt2l89t7YqjqYM3FWCKGd753i4ArPeU3af+kXvo
UCI3O0Gh/S4Z7TsbhOBC+A9WwZDMDxvrLuFof6KGN7d6mU6gM1oOGUGlmSbXygUtYVsCLcJvOyuI
eO9dsRHNLAbNFYhqS+juZmSLiGHtQ775BctsA3xxaTsxJzmhI0xAA2SxXx3AoPcEWjYb/nrNOt8u
tXCkKvc1hJLy6lTq5mQw8KqzPcAMYcP+wyP0dqHFw4BkpvT6ifenomojKFeq9hHcMSGxP2fVxp7W
rjkuOQamAcWZW9zvLQcZQO8EyrDRKjDBMalbKMQ05WMxmOPZIX0fgi/UOly21q01F64FvL8dQXuL
ngJtNOWhcROiTixN6uuUswnDBGiHqR0YEVt741FYkkz+Y69zVwSPO+Lp5SskgF6XhpkGJ+Bd+j1v
tB2BpX6KtC6skKSQRaQlpjobSAmhJhSMuwnTrJFLQNqQdg6GAps6xyPpWregkFBH0fbtxk9c9RZv
fuHicCD8Y0hTZezMIZf8mujA2YNnZAugtOw4fjiIhccwCkMlGFgCs46EHo+TlEZsKfl9Eu3zYNT1
T8yGWQcJDuR7wMn960LbL+A37jc2u3p532x2vnFvSgXjCER8XkKHWdakCI1mOOhK2WHvtBuP9OrV
/feR/pB64KnK5IASi3TQWoxqb6i/FlWjbwHVKq6bHiKd/2VFjJNCfxF8TB8wxwIjJlYNYbYj6AUg
9FgRY287pD5Q3sorTrytytW6af9puoP6BrjOxTPTSUVU5RjlKSta2odeWlhObELVVSPIyv084kmm
fyIfAtJ0YlVbf/LcRn+BxB7kHIfMrPM9w0vx2YDeHghIK/wVaGhYE4iZ2wn6mJd9wJqZ+wguTAdl
KA+12PdfvuyGSXUT8onWatOrovSq3YBgeyOeWH2fgG5BOoYRXwyOLtybdGpXYOSrPKduzcD+PasK
5sja7Spo9rkr9d1kukMIRQ0vqtqxh9wdL8JuwMgfGS0ZX970mrm//TWLu233NRhCfSjPICA4+OkV
WDDDofv9HxaZMaJosqB3vnRxXdMz7vqTfyoGzzqI3vMiSPzqaCgD/+HyUmuO3PeRUthzZoiRxPcf
MUFsNVaoE5/6ybb21IOQjQXHEaOvkO+ApAKHbCa2UCxLZp0/ruvNqkvyVsgKZrIWFjsNkLIMS2hd
Gq3KQ1KIXy5zp1AkOvapHQnaHSrJ7pvC2wVmeoK63EYncDXs+vfKLWMP6dVlgcylPFEPOpDE3yM9
IJFrtg9Zz6/bshJhTpKHsrK2hEXWLAn9Jh9h5Txiu+zwg9ASBPSyYiens3QINdE6HCr9MuX2z8uf
eNVxuugyuegNztSd7z9x20GCypxnhpK+BMcHFKn4PoXgcIxidvqEWXl7o7S7tuBbx7B4mEYylKRi
Qp0m2+njAiW9ebpm+grQGDlAZTJ4vrzBP5zry3IDygzI3Wbtng8j2HQENZNXexneoMS8tQhQcVFv
DmO9I1CgpbFhZd0QtgUtXlvOUA/wx0lNpxyMvp+aoBG/AFQsIYJAG78LnV7mP9hgGk2Ejgb9ItJh
vM2MWTd+MHYTqQOk27QKUBvvf7iT2kNQOLIUGPSsvnkipeXloTk1EMtzbMUtnDLN79wucFlophl5
5qBcvzJq28TwMUQRoa9o+OlhlJgUOGEUwgPZbdDLb4MzmPSYBbzL9y7krp5q6IT9KLRO8Lv8npLY
9ltVx7zsOr4TLEUvquRjNVw5GkTwtx5Go1+Som11XLqFTL9URotn4/LJL2/P3AmbcQEo5GN0C2CV
96Y1ltwuayrYWSkpdiQR1qEtG/hmBcxj1czcrAa4gkMIygHEb/fFX3rjf9ZH+gdCSHRelqFv2lmp
zgBvP08g2rwWoGXKd1pVXgepykS/XN7s8r37s9jcNgCkCR3pDxcWNdGeoVZ2yj3ztWAZqMU3ITHL
q/NnjXkJ+Fc3+DByWhWjMXhFkp4M5cceiSmXu8bKd03++fJmln5/XmimQUGHzAOz0RLk1/maOzpT
4qwQQhwJXnlQSwT+HhMQBT6apJHqrX5/edE1c8GCuKfgDQZfx8Ix9KgeD7m23ZOvOn1WiTXdp0UA
+u7MMA7+4EKx1yqvgWvuIqL0Fn/V2tmiMAHiBIQR4CuZf92bSLVPzUGkrCnPtLWzJ5SxhxcByGZo
uCXInFW6xfu3Zi/BPM+LWVdUzJfG2Zqq8ygERk5pwREqBLcEzuLygS7fEHxF9NrngWEHySZ87vst
YZAWzFh5xU+A78VQPaE1Be/cVnNzZSMgIrJRzvmD6l8a/sTTjEukTqekGdoHNQTQh+4nd4NtdcUi
sQrEUB30UYHOXcR5tcnbEWyd8KuW8ZlwDZlUx4kCdNxlnceYmIsvn92y1P/n7PAHKOTRO0Oh+P3Z
dRWAi1SAt8PzANLiYPVOLAQY+bHP7Hia0rhkW92FFQt08cHm0Wcc5oeuk4tYFgG8A4hT9zKCzKWi
MhzcV6G2OELW7AJDabZBUQWfU5f3ezNTkIUqq0nPXSt/cc+rv9NyKCM74e5Ga2ttS+AiwSQhkEfI
WhanWAwFYtS2SE8DWoNAYBQQ6LHcn/74dPlrgc8Iv/ntIz9/L8CRAQMCXjj4MCJcjdKEUnFuQ+fc
Vzs88XaM0mAC7nWbpi9545W7nkFESOgprUPRcWBDTOvR42n1aCee1+5gS+qQVACfhRBM6vcq1RZU
kiCunGfJc8f7K+hpQ2Md7ceHoGu6Jz7ZQ+iOvRspXdzaqYaAp43/PLXdH7KZ+E9h2PW1TjrXC0sB
sJrvlOoJQwC/65RjNgl+DRyp80Qgt1u9B+LihQhZPadDPt11ptt9Q/XiZz047a4ZfPO+aoAjJWby
dUIIftCDSl+n1qr3BCwNeyfzILEFUuIrqWT9XTPj19iVyTmlorhDLtHuy8ERuyazVDi0dvuCYmJW
hLadqOfWIJ8th5Ary8zlDU0kDRXG7iNVFTKWIhVHV05VNAR9Bj4X87ozexUbAD6pEMqM3SmBDCDq
qnLAnHlQhQ4q2LuZXCds4GbrELUWSNERgG+CsousSc+s5SUofcZGTedx8K7B8ts9cDCfQ72ulEFY
mJk+QrqqjniA8hvKZd6BUp3HnURuDWF3eut46lpmPD0kk3a/+lZvfulSDCBMhWF+Acaf/KIFAG+k
Tvr9mAaQ46yRkodNb4nYmIy7ypZtLCHmhADefa6a8b4UxDykVt6EgVn7CPJTb08mRj4hmsPsZJnv
khT0UcOI+XMwlhePQaeM68ZDfMd7IgCSoS5iu8y+GmE0UFvw5yC6Z3Rne+C2qtPuV8ZsEXuafUu8
MYuGzMN8hByv60onD03XQRNpmKDMBZ6/h5Kq5xGQ252TaXdPeZN90QpdfJuYfJdp0YAyuM4QcLoI
MxPGwkyOz8JR8hNCBIzlGLLhuGpN8ZpOZrr38wBzQZbfgBTAlofEYUYIQRIvLIqUxNwriogpcNsy
Uh+zaQQoq3eu7XFKPnVGPTn71gFCpybEvwMlrhtmnE4RFfWrC5HFp06NsHBlN59qbWJEOeE/deVB
yEZzEJ8GjQlmJTcNrgn3HDx31asQ8tMkLBDX9+2XoPDbCDTQFaqgdh8p1N1iodzhDLJ3dmVCzT6i
jVkevAyTKeagdQj9y2eCPk1YtcUQA1LWGVFHOGyrKsB90Df5VZsXjwMZvUPdJNYRLEHz2JfJ92bF
2rhyqX7BPAiI+nMvYDA3r/k5OPkQ18z6PfZNPV9kdYT8NWQTEMDGpdF3R07mcXwfG4Nn/la4Vh61
6K8dNchZwJ0OIHRWMxYBoPXaT05764wVonitboqqU7cMoFgMMsjgJAxpR0UOtfJxIjzyavGjQMR3
DeaB6VEJJNqD093iSf06cN+K0BL6kuZtu/NG190FGiKnY2V0USYxUKkZz8IixUA6V6INk8b2dkUl
X9zchvIItapzQ0Bx7TgZ6CAq5xhMTrAPkjo7wn18VwF9yWCYe+X2L8xpfhTucFe4YMDrS1HvUN7y
IrBU1LuKlN8bNyBhoPw7K1MmaimVH+d9P2JUimJyJvUPPpL2nRpSFQdZ8k1hSAQ3rbX2depCr8ws
eiQ+bNxzwMGuUQ6CzBFt+6usnIVbWw+FhaQ7ttprY8+o5LGeTMx7ldWDKlS+rzgPQrDq3vS2+OW1
GQUtZTGhQy1im6GUy+rsBhP6Tx2gPQ84Vg3V9Mbowo5R9CcSEw6OJv4dx4zFwcZE0m3bYyIAg0Q8
msaCftXB0LLQ7fxbv0JZFkyhXQDRVertJapEO2TF1bnue/uY6PoGNYdij0pT9QUusNklio134M4Z
9q2ohtCX4MFQEldNgMD6Rstq+iJAR3xVNp37k/q1cYSSa31XWL37I3UE1Jnsrr13mry8GwvtPhBp
NEe/FN9SRvS+gJCRs9eDzL9jYKj6ptzR3RmY2DxTm3efbDk79LSQEYaistt2ImmMBKULG19AHMo1
i2u42u7awETX3vCmigM9PTW3pjfSONPSxOPljQfMZ2F0IC2DXw7pvHAqWbMDEQcPKwbROtCq0phX
0jlAIayOwPQjYjTsH3qXZTsMfrWvZpa1360kuRt6MP9oi35NhjS/U6XQYLFKnR7UgqYZms7waQK+
OfQn5kfdyETYjATaVFahjpmZlJ9oi5cGVYcmAhW6c1c3nYZVF90Tk+Z9X/h6z8eA78ZRPoDhrI1I
bjjPU9D1kdT9iw3V5zgrePeUlZ54CKyBQD/BDM6TxP8jtALjR5d2uErMM85GbULQsrR4Hk5UDDEI
t9LfA/iRxjAZBugHctuK07RmZyunRmR35idOMEzfSquN244EuyYAt7TJU3YAYlxeUYgmfm51Nu0m
bC0Ucmz3WSbYLxRZOWIf7cWo1gWhByad16H1FMJxkjRfPVDFP3ndiLcBA2Q7kyGanWy/jPosTeLR
QPwwGQY5O20q9oFN5M7FS3JKrGY8AsSTPAM+aX1vc3DyCDR0LM2h85P6I3DrnR8XCehKeq9moDXp
cHGrIo/Kpr7HyO33sWjaz2NbqaiHfGkSVlnu3Zdd82hDrfvJESMKxcQzu7hJeGOExmhDSSHDnZyA
SK48dt8a+nGSORSt0IZszdHc9U7X36VOIUDsYFN4KL/srwkVtz72ECmz0JHbDPi86fSc2fZjQBNj
o+mwlpF4M1obxIiokC6RfCAfThHHBdOxFKK8T3I7vUNQtDWhupaRoCQKTgpUF4D6XaSroJwDvjpA
3qPVd55c++5147wS+8oZDpeD25XtzDTYHoCJQFV86JkbyQhQnWQJ3Eb6pVDoTKqtCfC1JeZ6MiCB
4Iugy0wRMwNM1C4Bpnic3UDiv0jA6y5vYyXr+ANpx2EhSv+AavdrUdi0cxGTeb/KGvge3Nt8q2y6
lAOa0dcoXCDbhewXpiuW+F5iVU6bz5NRhquT4VYWSXbvl9rIosk1Gy8GIsC9TwYkQFc86yi/kSAP
7EJl6aDcSCHXDtUK0K9H82NGYS4qCkHKU8AOIJDt2uUnFxWw2uEbGf5KyQSAH+r8A0kDyev7TM4i
ueAVukKnMbPvcR73KD7tMWP/pR7so4R76DrnSIm9u/wpV5It6BABngIQugHQwzKtK/uUJ0KWJxxd
8tIwIHAA3poQ53XmmPehViNiKKYIvfM5nse/7LzN39j2bdSmUGtDQWBxsBna/wkYNJxjn9QhcCuh
n0DMCrPFjG8Jia4ZLcq4GJ2BPX0EGemqdXUZAFrFcn0HlaVYUX3F82DjO66ZChJ+VIOAnpqXe/8d
SQKOck7APJVPHWR33cPI7Y1WxuoSLoCJ8CMzK8zCVGRF3X4qdXVyjOTA6LTX6i8paf/cPZQNUfOF
SgCGnBc1GtDDIFkY8ZKDSjnu3a95noSi1xtff8343q4yb/RNoS4zLOUnblmeRxS34rwJPjutMexa
jQB8NCqrCEXVvkyYkNjolKw4fIwkzw6YQjbgA0m06jESjeZ1cKxogV6Y3kHN8iHwnZM3GWDoaDZa
myu1E/RkoOQ6iwrC+y8umZSmxaceAKagwMB9J5xrb+h/jsCFhaPZ/IdDBQW1ZUBNbx6nWixGg6pq
TIyhYeRt+m4TEhNXQbK2kVeJSa9A21jH9txovuxH1m6Xj2EMiG352OryIiMG70TWQBVhLKvsM22C
+gxWl3xHvf7H5ZXw8M/Wt6gQYXgLEHVAk4NZGPi93ei2cYJOW9apqcoSSUHHpogjHbwHdr1CmqNB
rzJo8NnxEpgRnXePZSmKWHpNAxI2ZC+dradznfE6RNwKDWGqyrjqizZmKTgv0fV9THVTguRySGPk
0MWdCso5sjavsr5NI5Wn9IeoxtuR8DROnSkIlbCS35a2PrXADfPQncomTKpEHDMFSmy4I0C65CjP
g29UccD1ECXmAKV1sC6hsFVXnwYD2DZCsuF1HORwj9FS1KrbCrLdImOxX7H7UZU/4EODsLYNKHoL
oPxMWfU/RrvtHl1Q8NSuAvF+LWukloh8mZZ1lPaNfYPUoT8Bj2Ygaa7ZA9Ji77MlyFXWIvEq+uyQ
s2C4sdzpBgF2c8iMhkTIx+po9DwBpj72bFddFhGJAoGZ27s0TwsUWZR/wvhVi7RLq6tCFwHOGliE
yPXbn6lyfyPiz+LAV8PvGdW6A56ThS2KlLFyWBWZhYFg2KkHsI7MFIcIZeq9x9SjpEwdJjmeMGvU
h70W/a7LzUevMeyvurVQwXDNDmJyWR6laTn9QsRsnr2hSb/g38w7nie/gJ3X34K6QtYYKGjVixIp
g2fL/qZNXS8y6tR+rmrb+13khRkXrnypWQYEnOQA2eSWeuik70VFX3QoWXVTFeLNr7+6VXfn2LwM
+eiMKAFO2T7o3GZfQqB617QMhOTJ0EYJEz89sOGUnlHf55ARi41aP/EU7cSpdb+7Y5Xscm9IrgMk
7CfQSrOXepjAaUy1u8OxuyGc8g2RPsMvkOyqAd7RUjb0Iuy83hVCkDtiTu0eafkt2H3tmACtHxWC
HCrQ8cSG0Zl3fdr5N5RX923BBCCn2jLDNJcytB31UzXjC3crdbCdvI044sh9WpJsnyRpd7YM9TNt
lPFTjEIfXVS+virli3Pf0obvdMach6Kh7asi/lOBp+hUyKw+YsKtCV0unkezprdJVaWHAqQ3143Z
2RaSTnZsG+Efy0wdOgotE0hT0zMthhdHWvp3lrv3njEUv4rOK4H718nRB5YLSi6YQLjqLPB5COSR
e7Nxmk+DT9svmWhFOHiyAP7IwD9Zzvg0uKQK0SQ1ozabnnwun6sempMRlIOvk8GtQ+W6fA9R6vFk
eDlKus4jHIS4toh1A33Z9t5qBvMRTIfDAQ1XyK82Roa/0wUUxYn889CiNtSXYwaC+zTFJVSNhPuY
XlM5TCH0kEFFjaEjXA5UyriNy+1gnjoaOGpdZZ7q/6PsvHrkVLo1/IuQSEW4BTpODh7bc4Nsb5tU
5MyvPw/fufF0t6blG8vylnY1ULVqhTc8LQ0eiH0+3zRur1l+AcHih6Ty3885fR1Lrg8TZvPvusjF
rTOo7ZOMIwN5fxceYmzHX+KqnjeAJiOMjeNJ84uxQoyrTvibmomgSKebeSzZrU4aNrdqOn5Jk3AI
8lC+KVZSH61pGn0olji5E6UQ2Dafp84tfafonGNWzdOXLl0epWUVHspbQ1Cb7ndnzoZ7OmVor1jp
n7EpIl91JV4V6U+9nN5LLbY8q8jSN1NtR7zISvWxEbGzAWDa0s8Dn2d0SLZo6K9FU0ys1swuSI1F
/tHiLn9koK8gI5b1NzSU5M5Vo8TYilDTb1E8c2+WcpQb22zrzotiR7lN0SXH2BAnob3ZxcUWYZHf
M/ZFL0VeJwHdq+5bE2v61okwNC+KvN+lEaxibzKHLvOqMlfvWztKN73S6oGlREwSjH567owBKx/M
u1q61vhMe2MmRZBFTvstL/LuDjxDeRv29dDeTIN7lFKLGX9nRaBZpfQLrZBep9LY82gnKX6eJMrR
7YX1hLCY/NkUtfUcYfDLxqkYmoilRRSnxc2n8BmEmb8bI8f4VsioTX1AHckWMVYeLdcLfzL6OIjz
wjG9rCDwjONEl0bNldAzaU4gKF7Lmr5jF+VbLgT73kqk7re1S6cmy4dNEenysZlDzOrcMNyMLb2g
fFLzm2Sou322RIs3lInYwHfVbochj45FNra+4dIMxNMBE+KypbGdE5VTW8e3A6NLurcTJlmTCtJg
NHN/ErHq9W1f/C4QRtkkfUkjvnEH7DbQLDBN6WSecEYyDthxWtANHNCkGPUXEztMruPe+S4LTR4J
I03v63X3VcEDYe/qsUlI0XXO2ggVkkaTFpY3CyDmm05OmvQQwAZDocnKfchFzqPUWmS+uOjE+Y6e
ZPdWFrkt4h1VOqN7kqnsSYcGxRB3CCX1rhLoFWN+gi2KV8NQFMFcjtXLbHXRsZXDQmfdGneVK1HE
sDIQDrHpzvt5SMatabnxPlkaOvyzrVevZWsoL1wslsKF1kSBTbvxDhV23AAbABs+ejWy9CJ0n+/m
KS08FDeG7VDm9u3QNu7XiM7XFgpEsoUiaW0TuJFfhrCbHoZqCjd0JxfkbAz9uKBRvjdVml61gdJl
scRKsa0VnJD8mEFaYEphf6kjUz4CkXGeWmkwk0ntcKuU0vUsd9AC3li2pZKcgiRPq8c6QXRUNcrw
tuA33GVKPgRlrSr72Fy4rEt9sbfCbb/VWotRsm2lT8rsLFvustta7ZsDClji3U1Cg861XVZgcQYs
yCf5Z+zd9H4GrvuqOl1+E2Jd2IASpsc75xzptT93tONKebHHLCE1ScnOCrYgrbJjNtCFmcnr3DD+
k+lq+R7CMn+BkqsRZwcUfbp+1oIeI41vWdIad+WcRgETjYwpFYOPpSsXAnc+/zJKpXttdEfZjEWb
YxxKc6cIu3JvJ9VyU7Sh3MxjoQUMs+hLJy2OV8PaRiURgtOv3MeJ1uwqR1U2wyyjLTmJvJv1TO5z
jE92rQISZ8mE+4SAeLhphrn0Z5nPHuzG9L01jdJrXJ0uuR2mXiNCzGEZqb9WaKNu50VXMQSM2FBl
KrfjpJWeXjbDLlUVsY+mpr2FVxXNnt00jDCkUTyqypTueginsbcKpS9emWf6trdS9M1G236nZW8/
opk7fy9DPX+mPfeF0/MnAnBJ6zfrAyOuuJO0ptu5rYHIVuWE9tPclWGgL+7oT7UNEBBtBD/SZkms
SU37p5ramHEnjrkv9OwequECaMQonYdaZxBm2HiutY1WBtgnu3cuBjveMhnVqxaa7Z66ozwmgHaP
c2iZu5js+6WobF3u1FEr7wxT+dWhNIZ5YKbLYMyH5H7iHz21zc2ABixHRtohxliTOWp7GGxyp+UZ
c0zT7KedQ7PbD6tI+GUB0oTshoGsRGdJr+PpwLmqj3NsZ3+MplIsPzG69rnFP/A+DQWMNDcZWy/V
jOq9z5T4BfKaepPOTfhLJ0lF/iSLRm8y3MjXO8zxtD4s78bZ4N5N2i7ehLSYdkvqYgKqTS31RGpF
jFdN5p1uJVWvXhS1CfImdTw1TJ61Kc/bHVSg7liJ5Gc/p/ZtV2TtYXAShDSHdn7q57nakB9wU6R1
tpknBMUr1C/vCqsYH/CfivZVqJpBs+TLgZ76mx7bul+JqHxowZ3/TF2Da85uIygd4TpEoZtzWNKu
Z4QbVw92WHXPkzbn3K3w1uxR/qrQasTTRo472WRqGuSLPWyZXOQHKCLN/djpNImjrv9ms/9bP+lk
AsBsMTVk5Kr61sUYO8hnaCIKtJ2NmVVcxMKg6gCT9sNMyvIxN+KClCiaGeksyVvaldyAbAWkQh3j
OerpO3cx7r7qbMfbhMkLqvfD+JzoMnxNGMDejVP3bnMio109Sv2gzP3cHIRQ8MdqwhVvaIU39jAp
9yG44UezL6s3s6lDfmE1asHSSd6h3Q4M/e2vblQw2B6m+Snr7fqtoacQTPTEPNV1xhu4Fr0vHasL
usaB/jxwQ2tgYFC7M4qDUrcOO2bhXsjEsJVW6+peYqj5bsyV+rsCZNeP41LblWq03MRFW98LRGe/
q1ZqHdVsXgJ03hputLXyjGPdEzlIA7OPK6YlSfIypviCOiM3fyfcZKubHEklNH+W6dQE2exW9+SF
f4oxzwM2Gop2cbKUaCmFpeI3PW3BEtzXYelC5Ted9MlHZUnczn1GqtY0lAezy6wYJrKflRbK+C7q
oFjUUnxlK9UWjUvmvySMYwyrN1PFfGyqKrkZLe0LPuXpzkjEXZYu/S4pjJzsD6kbqXXxU12ikuqS
tdw59XDnll3+I5xTauihE5TCq51ZFA3VNqvIrcvI7Hy5tAw7GcPcC0ipdDqxIfcSEv1bGieK1xqi
8asBPSXXWKK9Bc/j2QCBuWe+wpdROod6HaIFALLmd6xmWWCG/eIvev9FU8BFORy2r2o8vI3hmAVD
qWocWDOtn9wmVmZP08r6dsHZ+rWw1NCz4olp1TKNVJdj/I6ik3ZfVRKdxHJmRNwUjbgzY62+V7p+
2aCRY722zfQ9R4HnGeVELtShsDedE8G463TnYCJavit1bQhaIywzJvaxvXObRn2ORDgFEWMmX01r
0w/jQdkggWSCeq7qm4L9tCkhhO6aius3h8NB3ragZAgFqDrk5RDttJYIV+dd9o7yXb11OCKbJaUA
Xc2+6y98jv5Q5PnPHITpgiTvLHbjQp5QZgmYjmLpt3Tsyx24njpA4LPxWqkzIid3QbWu/qn1gveR
WNWGa0nlitaqb6a79CgZ6dJatd6jV/iqyQ5JSO1XM4BgoIUU3odLOGxBxBm3mLfrhzFb9IDBlrLA
HRtxTzXZUJMhly1BZ9wvTFh3fdzFeMLl4W6C+8ClF4+ogo9D3fsgr5/HKqzv6n4Glx7H6m2lZvl3
BfZhwh012rtkMttjPID3jdfZlyLH2UuKkpy0X2Y/As15I8Cc3yezMPe90Ae/jbX5vZVxHKyXKno1
reLZg1ruM6p7v0+YG9Y5Hw5XTfeQJ2CNUmdog0W1i1thTcYRrm9HKpg1e4AEtdf11M+g0z0l1KP3
KtIxHIvHaP7aNHZlBLMFGrrFY2mbTVz9aRlNd3Ffz69d1FR3NSFw10tgrDVKBxtt7tUXeCDuUcyq
+B5lc/5uG0lzb+FAueuQlOAtNH8gPaDa2Whg13Tt26gBTkK7QQEKbOXBlCokVmkmH9OuMV5qO6+P
OsScX+uM6H6mPxgkYTdu88JKg4Vi8d401mu6zKxqa5aIMc6xuk1ttd1Odi0n7MBaDJ9ouPi6iP7T
3ZgkFw6oet+p9YB112Tf6K1sAt0dQ1925g9j6tWgJMX1MZSNt6kya75ISyRF6Bd5s5q+plOifs0Q
oLkJpynlijQfEmar7PLS9GsjL3cIJwy0l0y09uxkYWqlJT599GEjysYMIh6Nwa7QpmDWyamHIaxs
D/4b8PZlzO8ipPy9PBZMiuy4eZQSW65E76tAV+vouUj66tGNhQwiU7xkxvRQLqG4dSfV9h2LGGKk
7r5YnP/iZvgvHxxtO1PzeVUudRLg0j6aJfUdyMIc8aaVMjCS+DL8tX4lofyWawQXz1BnOft1pCUP
xhyZ274wjGdXxve8iN7n+GDxWWjpjpmAsSlF/kOnLoi9BkntfddqzS91yeVwAIyVbqsuG3iuJHvt
3eW7JWvrBfMF0XrJVFmSFttUPkktTe8nF3xJjzPObzrnT5U2/7Da6ksvbJyynKx+dKM4eaiG8oeJ
TfOhH23ttnYQjB1EIe7EotjPLK9uyCCpj3SL3oFBRRpGXwtl+l3mk41hi2O9JKoywqOrJnnoHFp0
pdHcZCLVIalY9pOCFsQWWvfg1eqaU6pmc8tsUPGkpWQQ80ObNkKUB/00lZ7b9jpp5xSCzqF/kVY2
qDvD+dNkc3QzWWb4zpha9dJ2QXoedbgNye90i7VAt8mxk2PToq+iNGbMxhuVm86oo41TFyXglLrf
uSKsfMzutb1bZjHq0/PvsEFzttHjnko6XzZg7tuNkzmGZ5rirVX0GshJlgcR1r0HiTp3gIKLsymG
tRNcoreaKRQGwyij52UWr4VK+Ezmyn4EpUXFljNEknbjPI2GBRZlkmS/mTUf2V7t1lAK52B1pvam
2POtsqS3alytNvXS2OhNxTHIqidsz0i3rfa9XchcZZh9Qbgmvu+R5fEMa0j8tAzzXTzK3htbNfEp
UcQWWzgcTeYh2yj2Ws/2c/SjtJq7ZSrw1kt1d+M6DT/FyUq/dBG8H6hMKbnizEdW97G2lDQAZEfL
cJwfnNi+U7GeoC3QGkGVh89D7WpevwBo49fhqGw33JKuCGhzOf6Q0x2JnOVPKqN3JQupCqu+5tKe
2yDuHRsURNzelagJ+1pn0uS1UtVvXDPywgiw2tzq7MSIE6PFOG3jAwDoyyBtpjULhkfJYnan8dWq
CnB1ofCSJbS8qQ0JcQU1Zulq3xpU4TchsYX7wsnvUcWhdGE+6uu5Xewd1N0Odl0iDYbVZxkrP5vJ
fDHiaQoGMKW30hUFgaZPNshROjcpcr7+ZDEqKNeJ7mqPt3PxW95Rx5LqpEnxCmbrVmnn74BNfuP9
vO8H+7WsEOCZRv1XlYvEhz44HCDe/+4qAw2qwXxGY0Dx55QrPGnpgUDenPxctOPTJKP5sR3F10mF
4Ta42avgmiVLmHs/ZKoAbXhQPKvMFS/MxfTeqOYNzfqOQEWDyi7G3qdDX/6i9Z58l0pibnmyKdB0
isZeUR2CWaH6SMEePp+5XBpg/T1w0T8OXGrEp7Q4svNDmbg7l5k0aCK+xwyK7fOFLo02V5FgOCYM
ahHB+LiQwSijLQGPHmOhLxujaGLfELK78jjXVjlBTedpXZudk8gj4LvhXo3i7KiFTnkFJXHhpTmw
6hhPod5pMBv7+CypRokMWyU9ZAodYIiTcFaqHKTEP+o4r8NabGc1IDKgMrAUO3lpk0pmHMa5oFCp
JILRHXep5qhXPs2FYS1m8RoyfNjPohh/MhKOpa73sPhgU2WDX9orhOhuAcu8dF9qSfGgXdHXOv9I
ugpYH6g5wpMaMlsfX5+odAxjzNbeZyUKPVm8pIFsR+WKdMb5U7HKKi+Ifox6bmlr9E0oyh4pKqco
lTd7GsIHTBrbh1lPbM1rGRvcMYMkUXXpnOlXsALnQ1MWX0XKMLRFO+9UjLIsKz1uGjc5qiKOvqrt
bP5X69MAuk2zpivGW+tu+zgz/bjWyRHGdbk12EDqQbG+GB1jp2Gb0T5NkGZvUzottL4ZiV+Z1V56
QEAKPJmhIqlxKqcBrhxntgZfZOjUoGPzoAGaOYtrNkDn43x6DAaIJ4grGF+ebhXw+mVahbBjouKG
xp5dm16hIgUuqC6F9D8PUZeeCVYCp063dEhOJ8d6HeqMkapGR9OROp3AZCUWxfom7GrnSgS5uBQk
GRAKaxg5Rb+5g+zp4Rr2frYAhTZvpSroiF/j258Rr3kSikpIF0zp+Mupg16bAPFzO0M59IOa2zta
mMb8U0sdN/OGOG0eaCSPmsfAddC37tDpqVeLMjwkxUzb1s7bNX9MESnw/vVFA/zjbIAoMFekxsmL
lmIQtpTwQBLp7igLkLPp/PmflZ1M+sTwTWxM9lwQoadoGjSj6zoKU7Gv5xi46LLonj2LJ8ZqVwLa
+X3w8TWf3Dpmj2oqUlZ0ze3ZA1bdLFlgIGUBGHnz+Zu7EDoRmIGrA64A/bZT6aEuBZocaiI99ghf
dBsmAkJsDAeRziuf6EJQAb+1GnFjCo59/UmMzmD5UeZGybFAqsHea3YhHxQ7s8qdyvDDuanSiDm+
62Kd7HWiiRuvL5HbvXIiL73Yv3/FSWjTRKHXuZo5h2ioq1fZz+IBQx/lpbDb8WGa8Zv//PVeCDdo
I640KEdVSQnXY/sXbGkZR7POWkjtwIK3wP6V4XccAehIv1TVlah9IQKwFEpB65+6c3rp5g4Wx06l
ABNox1u7wQqiBs7s9tcUuC6ts1onIC2DSCLB+uMjhZmIGPyjduD2ip8ZaZAoi6dddbW4sIzOyB1q
HLw/2Hgnb64jyS4NkSlQ/zrzMFrddIN8tu2ZqXkN2HhhKdjKLAYDju90eif0rGJaChpmdJaD2XwU
ceyr6s/Pd8KFneeyBdaECK2oM6Zw1OhK7mRKelQGsActMztP7x1320iVsqtflCsJw4VshVXW7+Nw
wM+0o8yaEWqKmv6hapi05qCe3Jsw/JNPywNFojcw3v38AS+AcFf9Rzbf/4MNT9WlMyfRRQj05qBE
7YOedtRnpWSUGQdizCmGBJwHzTwglbU1KDH//aSRNrj66gAG+vs0fyhLTkaoqvnBnu7D+XuavIbJ
9yGjNE2uyT5f2C+om+CvAwYXH4bTULb0wJzF1M4HTc0eYtrmplo/Cde8cqWfiflw2bIOWEKdkgCz
jJNkfaEOFFVsJUdX0bIHLDWHvaCJt6lq9OLHxMk2lraUuIco4z1D6TAIF5NmgOyqK3vpwiVBg2jl
FcPGA7h3EruRkce7O3bsva0nT5kV3dlFcWWJC4HSNVYJUXaqo58xbwvGLS0pG87XheGbpRqgDhEw
Qtmo6rM1JldgsedfEPcRuvQoCIInJh38GMMih06IEyniAK8zybwpm9InPZ5V3m84Xtsu5zffuhhT
zdWVSUDm+LhY4syc8bpX9vSDjAiyYRQ9hEw6HkVuj++pGYWmj56b8gN5Y+CXrj6k9ZW3e/4B18SF
uo9qbOX+njyvFiexqvauPELLNYKxyhbgWmr49nkEsHiQj3XDis9m82vIpELXPnnQxTHCMR0Va58h
G3wMtR79i9Ecv0FNM/aUZ9WViHNhPTIxCmfkPTj6px2AokvyWjHD+BApg5/HVoCrx0McFZGXF/3u
n58NcQIeDAEUxHRP8+u56QZcDzJxQDT/R6+goV+KwdxV82BtQ6A2Vz7Y+XH4nzQ68HOVCYBzmjc4
2Tj1Ip/nQ9n3vj3cu/3vtvmGDYHIrilaXdgbmDYIwyZCges85U7Uem5aKJWWRxBp80aV8hsXonPl
U114nrVoBua+upJZp4s49agADYhiZDvLDfgAb+5CX3Q/F5y60mum6ReeSF+TLccGMc68YT39fydd
S9laFAQkmU1K11vZWtE1U7wLZ3q1UxKrJzu2WKdbHSQ6tZhTO3vNCQ+qYm/1Frt77cUizYPydYAu
FTjKNcnXCw9moK/EHlyvdlDpHx9sDgunroREK6DIANlLJoDVtTz9QmhkDcRbSNMZcJ7G+iGUpSZR
p8A+oZ53ed2ho4bRyzaRaXalyrm0FE+CYS12pGjYnjyONPGx602zOCalPR26FAxlNJlIk9aLfeX4
XloKOSUA/IAWubFPlurNVmY0gSWWIfdWOfkRoOd+vGb4diEgcYdR7qM64573oVpY85FiNumBmcFD
4ogvndMetYg5jpPsP49HFw4US6HORRMPs7TT1oKCFVw8LchGdN0OCSJh/tCzn1l7143XeHXniaRh
Mu3Fw4CshkbrSVQXMdHXGjFlSyz3YIv6mMbV7Mdg3cLCDtJK242muKZfeWlRLDwcvPMIGWdCWP1S
JwBOSH1ohf83VIuzU0kiwftGxhZpsonY0aI5kJa///m1EgY13aHAwX7ytD9qTwxG5NQ6+8TuN4bY
LcJGYO97ETUIfC9XUtYzbb+1n8BEGpqHKiCvnUaRrlZclCjs5JDXgKWE0LZKlezKNNlLRb3R5RCY
DmPr0JzfFU3cwd9/m4WznZuZGKrvpkb4rWL/9/kr+J/X99k1TnK7JnuwQ05lgJD8YZYwL/OeRiB6
7hP8oQFxTOW7nK3cl4oENwcNGlep1Hha4khl6g93JHFN/aEzyoRZTdbcGRMC35//sgvHC+qlAweN
3rJ+5g5qK0kOOFS3D22ZjysIDrEuv4j7UHq9a1ZPY9SYV6q2C3GDbImbBPF3vtapzA2hv5thNyGf
X01H5ArezNiBmuO8ff5kF5fBGwIqDm7aZ2RPAcRraRlpHZlTQYaIyiQohbE8MgR//3ylS+8QKSm0
kbm/LNCnH68Qzo6YMc7EThuG77udV9F/idamzBjrIYo3k1CKK/vp0oo051gQPTBAySehl4fOFUPM
6aFWHkf31o1sYMGRN2fN5t8fDV2XVa2bmHHmbjRHrUSv08kOYr7vlx+gX/1lfnL0w+fLXLiE6Zap
3FpcjzAh12/5V3ZhRhpSAohH7HEhB8g3v8xz8u3zJS68Mg6LwBYCLwoWO/lIWg85RTIHPsgEmIM6
+BLueYuRoQqW+d+XQlUMg2Aa1LQmTp6mDy1EH0SHvd8kAheIepWO3pLEfqo5/r8vxewEYTai3XlH
Yixgy8qMqW5iAMzIQl9HeRBuBBjIaz6T59+IQRciWJCONeLrabYeRTozu9XvZ4yqCbgw2BMXAtPT
vz7QWqHjtvu/IuSsxeLIIVcyK1EP/JjSg2K/GaDYe5k+7VDFuiKFdemR1qkF46d1gHfWDFAbVPFT
OzqYbfsrchH2a6/NEM5zCkIcoRWAChYNyAN93NlFnqUA9lMaOJruheHL5Pb+2EEiy2IvHa+8vPOQ
t95+UFIpqihwTm+ZLocs14SEvCxLlX0EKcbvS7W4bdpG/ec9zlJsA4ICY+Kz5M8ZUJFQZLR+J6s5
OpnRek0Vx1unRD91LpQrAe/Sk5krf9Mlq6WDs77mvwKEZoxtXNbwTixUpCMdYanlC7SmKw916WP9
vcqaQf21Cig4VbWiQR6NARxDWwHeoMj6rkv1CCEx2SxzZAWf73dySP6nH1MDbjzB7JgeG0DX01aG
YqAYJsMuPnYwDzZ55yYPsQDyo45p+LVv7PpnrBhw7UT7YrihBT03XW5EPJQARIC2mKKvfHr+pi+h
YtFNcrsdWpbjTa72v7Qw6Xed5ha7oUjUl8YqAULnbXWw0YM9pkYKfG6q9WJXjahJDEtXbwc6Vsig
xO2mYK9uma/ZuHiG9mYkjZg29liHt2MOpNXWwx5NWafne9PmCaYOPq0To1VTKplx6OZQ/72g+b6N
wPj7qatHB862uB3Bk1TYWxvPTAqmo5xH+WpW4Nxl0Y8BtoA/o9JQg9aKtV0fNtYuzbLlVlSVfeww
Tb0D2qrdOHU3bRH3zGHRqOjZ2CpYtyK1AbM74cYCqPTUVA3/YTLfEoKxN8I38/RxJDJa48FujWS7
9MobPZB4A6HHAeFTK1EHHHYejh0SWX7VGMZx0nSj3/eVmm/1Efxhbs4yDeYR5xHdbsMdHZjwfurL
HA6BnT8AetZ+9FWrbvDaCJ8ypKO2fKUK++1WfOHzN7/nMkFUhDGCtRsaJ9mIGjybQt7uw/hrj3XS
vXfoPO+AU31vV05Ak7TWjoIZWPnnW+9S9KOo4lQ5HGUy9I+7HeAZ0scKdJu+qehiSbXbmimo/s9X
uXByNVr0DDaAlOiUih9XsfQiDRcE88Ejhp5SwNeamUhFV07upVW4nFBSIAM7H9SEMLmcNCMhqizL
02awfQV0Kbu88jAXAgSDPYHX6DoOOuuOKQmK0e2qGGOkMdjaJHPuB2gjX0B2jwHaS3AVTJFvPn+D
6xs6CRDch9QMBlag4qykx5AGIwX278EYHRidFlTaATk+IUa8wYwb4KXHqFZzKEDXetTnFSOBnaqb
C3K9+k87TGXUjeiQudMhXPoFSJStQ5KwNnOpgAQfiBjMNzV/tV+40sW4uPD/S3EwpqKR9nHTNLNq
EIpXIlTrqv7MeX6KDC3/DzUaw+s0omOJVg7Rxliu8ffP80Se2TYEyTUaMfQfPy6dIb0j9WSQh7nJ
PAVco2q/WdMjzaHt55/10palFUlGxdSZa+HkYNRqPTHjaEBNRNYOPu2Dm7ZPZXtNC/ZCQczAD2wJ
g4C1i3z6QHAkWDybZqjwYMb0XlWWXVZZ0WOCIrPuq0riBt1IXWxZsfW9lMX4NIfTRjKn8UAstwHq
jctjiabUXQWBOPTsfq6V/ecv40Is0ix0LphTaBhOnGZiTq0VzaTW2iGBdIAm023DBO/zJS59WBI9
nRsWK+qzjEXPTKWoU0KEglaWXaDbD4hWIcmsbfvK2Pji06BgzHQAKfBzwQmBKbzoIhpJKs1SkXkp
XOXPn+bS7vmfL+VaztD7PTkhknRyTC0xH8xU9xynv1OMFYO5XPkuFwIerSiSBuoy+r+ny1hjatdL
i1hs0ucbMx3ewUzfgxY9VHW8qRb7ChzswlPRgWM4R7nODOK0SKtxYpgQSZwOCgEupZxZymYvimsK
LhemgPTXzFXE3GWswnv8eMjxSxlrt3Gcvau0hRdbsJqZN93LpNmiYrQdreI3wgfPzMu/QwDyIru+
1tY8f7H8AvRjkMSnuAbT9/EXtKgBFMlSVQdZL3+SsfipMwdp1WLbtM6xbLtrNen5JYLSq868TGUq
b5JBf1yvXsSoQ+cuDsxYv2kKpHVNyV+ZneHlUkRv0CXNTRWZjdcQkt4+36sXnhXxFV1DNITLhOng
x7WxmxBFONbGPmnTXTbeQoGGopCj760EXeFeuaMv9NoYlv+13MnHrWa7m61kCPe2JPXajDJ0YXql
Q3YngawjWqpVyLrmbVJtQncwXhPQK1ZgZy040SSG140qTIWNeNpAovJtzC3+1dEDxAKJvsFglooG
S9GTj1/Cm49b6dp7M5V/4lKglxjj4vX5Wz+/Q1kE/W3Su9V483ToUM2Kag25lR/pTHVH15TmpqMX
yyDRmjaOg4IXYh6csEZPr9Q0l1em2nUckks66h+/dx1RxRVSj47gP+rDFLZ9oMb0I7CZB7+gb2Dt
3MXRlc9+HjrQx6d/BLZl1XM/7TKHwlFW9p2CmF+rbRZ7YqZvxmjcptM1/5jz8I6cO70qZufMqs4S
sh6+nVPHkbtPzGSbobvj2Yryr1557BF+L9Maiyhl0XH5+BLTMUdAsWOPqPBFPNMOv7UZNOHG7d40
Zwjwm9p8vl8uPRVhlyIEJN6507ejLrFoc44N8sbA6Lvn2CiuQATOr2BOJpMwAh7czjNX0wkBlVlO
IdBQoEiNF5U5vPap1N1f6tiWv/tqGf98/lBXVjx1HHSasYflXeTHxS7rxUff2ayRIGg16j3LZKod
jVp1rY1wYSvymI6NqhtJJLfMx09nZFKbuqaXh8aWMKpQOihchBLaKx/s4jJ/xbmTHQJntJ0ovJE6
Q67Dgbbl1Kh9yN3nb/DSXWkDo6fJ4xBQzvroKoTVwcVwCMBpgcpgNNXzyyR6I6B0iLaT02R3mLZD
0C7K3BtqdfC0Tn9dINJdCSuXnnedbOKg4/BrTnPE0IDwOjRafGyNPv8ZWvP0bJdcWwx1lSuvVj8L
YQD+UDgRKF+qaypy4lSZLmacSQQ0DjNGJGgnwC/Jug6DxUk6d0bvdrelhmqCV0Rd0gWjQP7CXNK+
8RCZHopgrHFJ2kAlV7lv4BBpcgtOJSluMypgFeiYqf6cTB21IgDBsR1UXYi8RybBV0OLb6cBxVvF
xGIETykVsV9yhWAhp6y8Elp6dFzUHhjwOv96vfK1z7pRDCap9RD3Mkhcz8Znrj1PcSRByRr1fphv
5NQAQt6M2dsQggXpdgv0b+UadOgs9LAo71mQLNP8PfOVgQYCpdqG2Jxb8jYvHQ9B8Cvb+OyDcg5x
BEdBnz45jIOTO8kd6QJlhpMd8wSJ2LkD8lUagIQAyDuohAD+Uiz4YbHeXuvwXXg4BryQKLD1AAFw
etnnaYHGoiOig9ZF/7GN/gD1vrJdz6Ic7R+GTLxAFwDFeWmT2ArEUOQCIRhvUeDJ8AGaj8hw+4YZ
pVcu2vM3CeIJ4BzDLpA7XE4foxt6isPCrwgPGp9slR62jT9Opul/qtY2bga7FW9LUesQX5NZuWa4
cGlxh5QGzMH6uKfwBpGl5VJNanrMwsy+bRNk0JsWZy1PQUwH4U7Qn1nQpAgJb6bBKv81pWKfMp1a
wfrMxM4+JQUjTjRFz/nr+4wTbaLMbhrf4X9l96gdJcE0WejAQOe98s7PQp/ggGBXw0yJr8sU6+M7
762IyUQY5oe6Rerd/CKR05qaH5+f/bMSgUUoSlb3N1poxikPoY4sJOigIiD2K+45RkHDoB6n+P/j
7Lx2JDeWbv1EBOjNLVmO1X5sj26IMRK993z6/2ML5+wuFlFESxeCAEkTlcnMyDAr1noVzTqHmi/4
DQf1Q1Z4G7t6dXqZ66PeglcHNzgjBC4XZ+RaIcXMjLodfRGo6BwkHuCPUYkXN9LLlRXSnaWIBqPt
CsgU7CdqDLrln/Wg0jUK5siQwOYiygyqeGn6oiM4Hu80iKeQOoCFoHBL2EvkjSho5WMS02lc2LkM
ARL7cr1i2ITIR02Cm5rCEX7wT0Y7C1eah9ufc9UMDoHWFuN8V2DvNEWeSrBa49SayR2ESrtALj5J
cXb6sBleSjKZNyM0hC5XUzaiR80fgYiy6RjenRqz1dD96noGuas83qrirKxqbgBpCEWCGjSWYX4m
pYPMRLToRsip2xWX34X60rDh8RM3noxrU9w3BvUI9Q1RvCr2Ml5D6Sag7ioG7VPMTLXWKW6fq/vb
G3jl0jhglFjYP95c8wr7T5Wi9uW4Tl0x/sfXYN/K7E5UbLHay0a6K1Aaum3v6rqxJvzI21MEH9MS
exTECJZJvly7VdaNO6/qf0VRf9bb8qEy/Y8edRIXUjJWSLw/f6/Lw4FcpohfDGgxlFp49FEY+ZGZ
SnznU2HZOIfzH3VRJccUczAUqy2SMnSaLk1pAtMmQcFone6h8jYdqO/YMqPNUk3/XdtQ41k1Rv7O
WBi4+KtGq597dNb8Akls6W9dPcMVf1DlEHp9Ztyl4+3vdRU/zAsjm8BjACe4qhTptckMOANeZx0Y
wb4NDGOfJImwYeXqFM5W5qCP7I8Tv3zVkxgCvDAAfy8Gyhco//ewdHyKrP6Rt9yz+4K+madtnPyr
C4ZN6rEQ5aqzR17WCepE6DxPKrOZUiR/LONwsCEGSiqbn7pVbb9eH+VL4q8ZgonBpd+oZK+jsAWP
N5ws1qMFzGoPw133PW4TuIYyWTnqZhacVKXaQgddfz++2eyvMD77rXkX3jWVGz1J9SDCD4vISExR
YSfKh2sFOsOl0M2DNxYZ1lhi3oLIbIE6cRwrtfw9mfJfoZA+M7e+60Np57f5R8vbszngrMAIOZVX
HqSOPAFK9pBmmxYf5aj8LIrFhx0HJhC2R20SD3JV/Wh9A/atVlJPCSQroXg2iuKgRN9u36zr88fc
KpOkM4AVOPjy/KFHWsfQEwIVjIbnSR6e1EBzYCnf8EzXDneu8wFcANo8n4DFe58lBuWGOFdPcuPt
xPCln+BqmSa73dJCXzUEnJRrTAxHdHx50qYaAIMfqWD3S/GzOqE/lKFIbKD4NIUbDnDtUAOU1XAW
hOFXjt2QRrVUkA505WD6nsX+L2UAbHL781wjIzjJ/EW2xggUD+NiPf1YKnAuStNdT4lmVBGtQuwz
qp7FBDIG9UfbfpONu0j7ftvsytIg3SLp58laaXoacOlFsHhEroZsToBP6sStla0cPKJ4BrMYDrAA
ic3PyzuXkNC2LX2N1l9Z13AbP3kh3Q7eq48vhA4mlRLS+Hk9l1asJirzIUhlmtVSeccErnfoYfba
3baythbqJBSy+RTX+OwOSEuq9pCrt7CAF4gvdWGM7Iy/ceBWzjaNd55bHgvjOvGDXU2ZOqGU3a5C
gCpCNkqB4zSCvXQy2w1Y2MqS+Cak7GAjeDSuwEZgoTMZBhI3JqWFVBLdJ3/XRSk6bP4wWH9ub+DK
eWOGAw4JBYXEa+hCwfS8Z3TMTaWVUv4YTKuDgQcW549bmZMBVBHoB1xl7dIQIzlTlfEZBsrx0yT0
+l2ljltKLmtrmcfl56kX6p/L2NJLMq9lnjpy5Sg55UiEQTM+hBt+YcUI2bA5g0nAoIEquTzXKkJ5
re7JgtvUXv8TcqY2geBYGNPd7S1bOXIqwd1c4gD6gP++tANVIAj9Ah/n+yECsdWdYYyON1jISW4N
oaycOBUIDpkp3QvqU8snwjPgSTYmy2XkvkEfsOzH5yoSZ+7NIt2KFq4rulQ1VeIubi1vxVVE4rVh
nlUFY6MSPMvnzALrZQW9vscpmXskHCObwUfjoYYMnSG6bNgFhFR2gtva+JLzDl7G7PwQcixAVMAt
gLZc7vAAjiphWpBuclD9Eov8ayF6vg1i9pPW5cA78vTT7U+6dnQIoZEHIXaBv36xz6CKlTbpBjgN
9HyvTcV9CRH3bRMrgSZtcmbo5ltA92uxJhlpR2WC5v+coz7Y2DDQwPBtBtkXZNJkaHKb1xx43kPd
6N4GDH3tEGlzbW6uT1FRWZxXD2pfS40r3x1U9WulQZpYFzuaFBvR39oC8fTmXP1jKGeJVwxMaBLB
CkFEo6AD0DTKrOeXmsdKRc6QLlJyDODxgwCbHvPHtxYIOp55lj+6wlVD4yS2o55rrppYHEwaVNWu
ldJdCdOopo2MUcgbT+iaC8ASTXqqNSthaKk3CO01uotq577OFH1PjlbtoJ+s9igU/ri9vpUPSGMR
ZCAOeg5MFw/2MCIgqCEg74oFWkBx88nyIJMbZfKG/2AIKXGANuQLV4OXegqLV8QIhus18E+PIrRh
4x4Gng0HuroeKpZMRswMCst4lGEL+NWa1DzFzZ8mc0Em2OqwpXyycqWZQNCoRhMhmldTnYMwtZYY
JPHZ0wfkAsMBMc6ZBvj141uGljaZ54x3vhqF12P0GtWxiNzcEhRoV0vaNUIDYetYpxv5wsoFQ1qF
qWJqam8wtEuvaCmJEHe5YiIDLYWz5Hs1UcgfS/XEXFP9V2dCd27jY2jNTAJKj7cX+pYJL5wyFSIE
qYAjM4W5PIWRKMF7Yw50gCBcrgLP0VvvoRX653AmrkMfs81ap1S/S3UHKZ1MBjDuEErZFx3EcKn0
oM2ShnW9cZZWf9askUI+SHP1Cq2amVknQVuOhKAqMYES6QgwWVXqMdydjZ72nCgp6hRy2fUgN5iy
6uzJ75RDaOR/m1XVRbbRKPCm9UHaPmd50fzo9EF7KMs8Lh9QYEiz37f3ceUrgprkPSfBYmx2+aSr
U1pmVjtCv4J0wn3Zi91ushTkahRj2AE7SunVlhkM9NLrbcMrjyrlZfpcc4Q01xYvj08dWAA1tdrn
ckNJoaBqwUhIax6j6HVCwvO2sZXbRyWAb0KBmeuxrDyE4gjPIhRUJy+ujmkxHCBk3982cc2PRN9h
bgzM4zSM9S0PpBK3fg6cV3S9GkZG4ShW7R4aXhuK0Qdi2p96o0uIDLcPRuW96qP66GvNxpu3tqew
NYBamKnCaIRf7qmSp94wet7gBpW2m2T9icHFr8hJ3ouxcm49iFY31ry2r4gI0sujbHDddIfJetAM
5ibdPJiZfavAP0WT/0eA1HTnN4S6hdXJe3WQ/oq7St+h0xg8FUlh2jnKpDs4z0qHGL97uf2zVhy6
DmsGI6vETurVcM7Q500AKTZOEC5fJXlJ6O8ljB/ctrKy2YzMw7FGmZr64HLQKBk1eLwRzjmPAqMI
RWTpsKMLxa4tk3jvib6/axF+2vAvKy/9hdH5379LyXttSiHrVoFkQRDa9jVzv/UukmF8zuUNUyu7
iKn5xgCGY854EafFUijCQop0z1h4s8JSFjO735opEGukS9UNd7Bmjdlbji1F8etiXYMQdi4VTNUj
YeMUgXxiyHoXW8rh9kdbObAzawuVmhnASx35cv8kYfBU3ezNk4dAeleHDxARbXC3rK2E3J+IE7II
UP6L4F0VEZGxwMm59BOPKI9ntiXAcg1398btWzsL5K9AuxjmvEb5mwziWgKE826Tf5m8FlHExgkh
+8YNbVhaO+rMcFIgZkH4tkXE10XFRHVhiM7hOEiuKMnowBtWfRST9GsCwRCHQ9nqoK3ZpIxC2Dd3
FagPXX6pohqHpgR8BrHjszi8GEN6LJne0mDARfxif/tYrHwznmoO+XzWqXEsFkhn1/IlSIFPejT9
wUvV56nw4mNhImlz29LKR4Nxg7FEk7/hOeZf8u4CJ1GqWp0XJOeJytpjlWutbQ3pJ6QQbE1JtnAy
81lbBElM0APd5YlnI5egeimPJmkqGH8rCiS/CryhckqPdXwoYeeUoeurpo/fYx4ETFEOJ31dpl1o
thkjm6y5IdRESGK1dfYgqEPwpQ2DdovSdO2zUUAGiYOi3Ty8f7mZQlX4uKJhcgt5erL6bp/EEiyI
W7MJK0cRF68aJK0GkIplxlp7g9bp8NucNTWSnnNh0u0+rIqdFLaBnSE7tO/Uod+4c2trM2CAMYE5
zK/ZwlMpHnIDpZrDtaZ+aouDKAkHsZM+7g6BGPzPyOwu353GaWiDQaRr51rRzzoCA9Zv7d3qMnDr
zMHOofpy78YKUbQsTlJX0po7o/L/kUDeZXLw8VootAW4dQrV4MeXx6605GQ00lZ2tcEv7/JMtWzV
L6wvqYaA3e0bvPKEUGtTKYPNZ465ics961HLgsSzGlxzRA6SNkaXlRtOYm3TWMVcNCQqv4KaxJPm
B4XYxq4l5E6cjketSP+pqnIrKV21Q/gGmgVXpCxbPlZvZsnAKOfJRwKGZjtwljPJ8McDCZrdcKOQ
+VIRuZogSr02DwkgT2VunDytgmZfcPz/0sBkOpBMdGbpJadYOIPK6Ip0CFoqWgbiRWIR1qfaiIZf
t7/+SlWS9v0MSKC7yMO7NJP4KlIVeY8orFfa/gjBeCT+glXsABVFUZdfIyF50FLx73qcNd6Uf26b
vz58zAWh5otznWeQlpXBIYmtVJTT4Ow3DMnuZnGR4TFTRChtbxu6PhoYYiJ8rpFTNl02tfIOhFKu
lMByqtwZLOZUQ/JBdLf+ixkadIC6UL1dJk2TnxXW0PsKzOoyYmPNoa5/FP60kRddP7oshrxvFkKe
yfsWR8PPdTGp86qEYzuGJT2u4FUZHMvIYTROtJ8fXxJhEhrxQNS1qzxwaGjfx1abnKVKp8YTo1IB
3/tYIzOD1l378cbWG58dB4JYE7Thwh0xtA8OV4l9NxsUVG3DMTp5CTQEhZJZGx9rbRtBJlCRp90N
GG5hykC9PYVKiXkxC+WC3J2qyoHcn57nhotdMwSZHMEtTYZr6Jna+Lz5UhxDneoiUqagmKdHfwVq
tmFn/sGX4RFUa7SGyQhmtORy76KhRLlI1fxzXw/tWULK5qjkIoVNBC8YdfwdTJ7g3D4d12M/FABn
V6hbzOfyfswX792TWzdomE/9gNDllD6Z1YAeSuf4o4aSWKG6k9buEZx8RQHhburDE7IyZ6GwEEHJ
EJCVN+7F2voJbKjgAfLjiy5+i1CGJLh15bmVJ6RHKe8h/DLQaTQlpH1n5sJDlTbCy+0dWPMsYAw4
q2z5PHlwuQFt6ndmhMovGLXEibt+b+rDwRi21rZ2hngFEFyC9ZAxh0UaNolDoApqYZ7Q+FWrn736
vWSeP0vajQ+6uhx1RsyQpFx3fONSKQYQIDB1IkUDu2s2mlA/JKP3EtYDUoS3N28FbAA0CDJJgHjU
d/lql7tXI+RglpGmoKnshybSdnXzXR7Kymn9eLJQ7FREBHjgdp60+wSmBphBa62u96mVmFso57XH
aAa/QEon0nZYBl253o5EKp11EiTlLKWlixj7xnOrzeu5uKL0T2ioU80h0b3mhpe1QJOYHpnudpr9
V24/IQVkQ7NvdzvRsexf4BKcpy9fPv1Ge8fW7e/39/e2af94fHTulXNmP/78+fVz4bwkzt3dN233
rd34HMsd4P6ac/JBGMAUDSNDl1/DyDOoGr3EdwHjHpmLp1lnbdzR+Y94vwFLE4tzjOSf7ItjaJ3G
oTwZxnBQwvKoB5PieFr/vRnEe9htthh1N9Ylz+MX75wUbJedmEToq2bx+I8AChMkkLjFq7m8OYuV
LSOpVPDTVoFA8aT62edeiL56XlbbkHFthDJLTzDbeZvkYoydlsgSM9gIk+XBoD64cRjRi8jHl8hP
Ivirm1dQIX9uX9C1nWPyZ25JgJagNnO5c74H8UbV5YE7dmnrKkOYH/sgGw+3rawt6b2Vxbkb/b6V
xwku9cD3H3vipSSN0AKOXqxc+3Tb1PqCgJ0RQVExW17yqRM9Q4mg/Tc8S0pt2P21B6uBDXjjKi1P
wwxkmbvrAGNhcYAs/nLj1KkNqnIQgddPd/VQ3flQQiZqcLq9mjUrQI0oCpsgznn3L60gAGepQ1yX
bhJEoS0Vwd8p9HF27zWvtw3py32b1/Pe0vwJ310hVOs8gBjN4OoWG+cQtqs/YjGQlJ9xX5jZvi65
1ftcQCP2c+tPVmuPUWNAiT/W6BsaxtTeJQlv5WcfPeTMKcdE/+OXetKhbVRH962h94iiimAFkB1B
hkt50WfR72MoFfJJiPxOcGS4G/pdHiGEfC6zCEVYeFiZ4e1ezbAId6BXmRXT03L8pRcGKh+Ak4O7
jqP0AsVpG+1DT+4QbRWLKXUkdWh1uzJjeWQAO64Zu8jL8SfS63Vl8/+Vxj6rJyOx616Fp1YaS+NT
bPhlvy/VuEMjy0ik4lHRM+kf3VetO6lN9S/KEMV/y0mO0J4CLU7v6pXEJK6QVt0+6iZLfEZqdJBt
K+UIolDHtMcJDiFTPU5DUcenSSF52EFhVlZfbn++pdfl64FOVEzwNATxVz3hEUcb6RUcm4oUPaZJ
dDQ6fT8U2ve4gPTBL34L7UdhnpikR8XZhOJrxnUtPMfopZY/qe04K+J15yAx5e/ToCHMqIzJRwtn
8/Lg+aIEOYdgtEkuD6eeBWlcmoi/ImuL+m7byk5XqvUjbUltIz5aliDpC9HwZu6L+plO3rBYVlfL
MtGeEcwyCMNZlChiCG1R2h2Kjie0dRunnJTmW5QU7U4TgvjP7Q+5DHExP28nXG34S8LOhXlSCalM
WtFwW1Md/uRM9Z3GiaQAZUZ1+iKhCvlkEMNsVcyv/cycIZGpa/R5r5sATQk1DJrghhv6ordT1KB9
nnprOCZZszVVt2YKsBBGgEqw1wvHqfiMPPpylrqhkex0OnCDGUg24o7fb+/kmh1yF3zzLEJ01Ske
0myKaF0G7hAHwicPSPxuLAfhe5OPW7Mf8vyb3wc981ejj4pMqTzP7y0TM1jumd0TLfqKTTXC499O
7VeYF2Nj54lD/TnqOVKIXSZ5jn5yP4VOow/t97gn6ra0vodisuz0zg7GpDHtOi5rKFajvurszld6
hBglpOF3Rd5Yr3RR1BjZuZojKURVb5tZ/NNvPW2LSWNl+6COBM4Ggo4i5TIKmTqlgLwVtRWKRN19
D6nYzpRrY68aKJp/+EtB1sNYLDkdjehlUaVNYjjlxdZ3J6M37EGEKDoe4tbBJYS726au/eSs6wLU
ZI6xiHoW0akUyQjYlX50pgOR/hWWZXXWqoKyh5J2LRrdVezELeJmaj1tNZ9XTc+zpNDCrtCyy4kh
oOvNGTFjNb339NR7xHP2OymfxB0erthFfd6ffKuJNxa9jL44nTMMEigBEQTY8oVPkZE4rPs2605D
R69b689t0je2RmG7krTj7Q1eOTbwN9DshHuPyYllv0iImCe3vCFyp77Y58N4LnTtEEnNRkC5ZWYR
reRKqmeqVs0Kh7kzg+O6rjwhyL2xc1tmFjsXBmVjdp4SnD1PLXaWMegTc6JCd2zLcqv3tbDFOzqL
Gs3sXFSE4ahYvHFmWutFD7jlpPSN2xb6o4RJIdxqky/et3/NAC0BeQcAAqOXT6kn1GiOelbsCgz9
iodQC3TjkaaQvKOEr2bc796qn6YuQsTaCMWm+KI2Nfodt4/J4jJc/YrF9+tonnt1E9bupIcvRv0l
SqudlHp25Pv2lE1OHH7swMwGqanyns4vjnQdrYRSGftyg2abB0+gYpW62/G62hZyoBtrW5bc/7XF
o8NjMI/FLu9bhCRdYZiUchRrcoB9/UrgOwu0/EVqxsdBLf5MPdrSU/OEDHtvK0KwUYRYFl3efgAS
BkAsmTi+poLWGMviDmrmqS119asR4g0ZKPcnuMiRKf9pASb/1PhR+ELRq/hq+JaAuisi5re/8cqB
BuENoBVPAEfR0tdC44eg/dh7p0KVy2wfiYMPKVSkNKlTT8HH/M6/S6a+pFB9oUK6bDTIoSCbUxVE
LpMTDtkFT6TnVOOWopR6+dAvzSyJT3xelq5r9emURF3b2F3RSqWT9MYYbRyi2bO8iyjeDM0oeeo0
BgjZZTlQT5s67TspOUMcERyNabRO8IjCHk6pY18GKY+lH3+sXv5mk1EGqK9huIDzZ/E4qgqaT5GW
Jqgqi4cOkqaqBwzSMuzkWx/Lnt9MwbD9lkKDbVk++Uo4wGIwCMm5of54Digln7pSkKB0EYON6OIt
Ullu5Ttby+soT2XLeIEnncReUMd92k+q5PhDDzuVLCj0BKrAkIOTpwap7QW93+KF4jGztXxKI8dM
+nhwetMPs92YpH3zsSdm3gnQoDOFF1QWJPrzLXqXd1eBVo9xxveUrVk7O0DtQe4SxE2ajdk/aeU+
vre0fGDGQUAXNJLFU4e+L8Lbnqm0P6Y+jlS78TtxPFrxWFS7JAt7bz9FIjrzSdqJ1mES00J20Ajp
/BOJs/ILQdvyVzbK/a+yKputDGzljpH6zCxQyLLOlf7LHWHUxcu9rhFPdB1URJv1ECXbIvVTb6PQ
trIhHHXgSPQL6fQva9OT5k1GLDLJpY1jCR+jlhz0FOHl3rI+SPj371emNAzBFYMoV+P8WsWSEhVJ
NbVqfxHhyWhL6tIedW4JnL1Qu3o/DBsffG0fYfVhJIX8hyHZRfAijMS4vh8z068kezKUI92b/3B4
ZzEIAB9Ettc97LDP9dCHZFkTxpe8ClVisMHcM7f2QRGRtw18b0m+PBQNgoH5ZGRkwx1CwF0kiqMN
9R6KWFEb3qc+0uO9FHRbRPArcQpjJ2BkSbR5xZaFh9QaGsmIM+2UKBKKsg9Cc9fIXwbpdyQJdlht
6QKseP0Lc4tVyoXatWkaiqekq7xniyUrztSnimejKKz9MIUwvC8zqfhy+6VeiQkvbtzipBhWYSlj
VTduZyW+Q3ECdtKy95zRnBo7r/Jub0aTeVeFlfocJOoHW1Lzt+UeMtkz06QAgV28O1UF0gqMpeEG
WovkLGIdU7aT9UjJbNUbkbu9vdqVb4pUCAQQKsQQxNsLc0mVtaASCsENdDN/zRHvvUvDrrmr6lzf
DYWV/yXXguSYGhXX/2KZuVEamOgdLos7ch73eaAkKFpAV/WQmdP0LE2R9OojTfKSS1r6d9rWeoZ+
S5i6/8E0eQWbjb+7GrTgERT8rA88Vzeqgups3u8M8uC7DMbT+8oKs3NdjfW+RSt3q3i34ocMKlqU
48FHEo4uTlftKb5QGDUpYYBwqZo7flFtjLGu3BtOJaQHyCistExQMhJgU5O6E2jd+qtnQdtuQIh3
SItGeR1rK/4ZhEm/cWvWng9OJSKAPB40/xfrKtteQ+BTDFwgfWcKMootRekO/smt4tza6rCAHBku
du6kXvo+DvM0TWOanIOwUiAtHGAUdrwGSmw7GAhk7E5uhKe67uUtKNSW5cVTPERGZGktE9UmM7rj
jJsV7DI8dtzMfPh9+4SuOCEQ8P9b5eJaWokeTwrU7W7DJEep6I/E8y+jIn3DFx5SWRhso2o/98ZW
5rC6xnn4YA6OQJ8u7A5Z0IeT3guublZohxXh9BiagnLWszI46FOV7gy/MTZCjzm/XcSkELb+f6PK
omGpjgLk0VOQuF77s/fufUU8CuOvcKw+Bu5+c624uLeqAktbHp2cSZK0a6TC7UoinHR0Myv/1g3J
RhywthyKhTPLFFS01NcuT6gs0AhQx6Cjai37thyHu3KAAVg8WGImbdhacyfvbBmLrTNHzxpaxsbP
aL3VO5pW2kmDaWJjsHvtkYBHhUyI1htI8sWKct8MZLiEExflKtsMnwQhcUrlGIrBnW7+0rstpv3V
HfyfvbeU/l0akPuBP5hFm8NeFTmN+kufJEco/5najaBwzWkh2MMcE4TQlEEXvgQBCj1sxcRzW9mY
aqcmPg5h9S+ie7nogBHdvtNrq/qftSu+RzpSQklXCiglZCEHLaz+polH0aWT4XMTkba/bW5lccBa
8MTEECv8QU2iZ77Ymr5bNcNRFcRTXbdnr90CAlAuur6+7w0ti2hVLRlNrST6KSEn+pZ10XBfy3lh
G6nify+TgO7zGMrFsTbaPDo0shDIx4nqXnUflYbcOGKMBMVDFpV9Al1wZ40OLOqDNyeYQr8f+U+/
DYKgBgchLvP7pijar6M2ekht+fP4WTbmuvmcN8L4ORwThpKQndM+T8yolQBVxfFZz9X4Tvd4lHfT
pBjJXZE1yD02olaLu04c4le5aU3EnAsRJo5missnpL+1vwWjQYSqGSBwO4qdWH9TmASkOB6KtXiA
7zgO3HQshNGB5budHDNVRsHuq7Is7Qhoz3gQx6RV91R61GEXI2GuOoFImH4a9Gj8HHXK1NosUTtZ
YZP0O6vohW4fByLjdEUhdho8nKKeHMuxNl7L1Isap5cSTX42uwLF976HvMZJU2vSv0kQGhn8AY3i
7wPYI9KdQlda3g9S3fpO13f0cIvUSi0n9v3+VaBY5u1IssBUWXFnJk5uxky40LWt9BNhp0GZqsgR
dIciPXlpW4mCqJz2RW9rI4SsuwCg3dcqk8eO6Cwvhb05BINlgzYVntpeVdrdaGVV4AiRJvzt6RJ1
G0k6MHdPWd8qwuJVSk1psM00Q1Kb6e6sdKq0tjQnqH2QuLIUGJ+rSfReNbLS3I4roWMKzsu/a1Mx
fS4qAUmZrNXl/mBVASe8FiN0O8VMzcKXxgu5VFqqRMdciUMkJbyJ2DWMBFTV1UKE91Spum6wg6KB
dkBWQ+Y2J32cJ3qjVC92aZy2+V6BMC20i1GrX1KED16FNGv6+1xpRmOPwpcf2Uo9ou5l1sibHJKw
QwFYj0PqQ0pfhcm9FnZ1f+xUSlT7XpqG4ViaQT08FszfhDttkPt0bxidph/80aLbAp5VDZ0QrPir
1o9SaQMIqLkzieBLeymphGTXqVER7QsthFgYpWWzcY1ynH4VHSwOdqaAZLKbTFDm4VmvERyTM605
uIHqZ94k6ngIRhbsxH01lS8RnZn4OIlxYxxzEQJa2m19ySeJzOCbKnWNsZ8S0dc3qqArzxU6H5AF
ijKC7VcZZJDDIjX6XBwpTn+kavUdEeWN6PdttuIymkDkDe0/wG3wVIHwunx+LQZzlToZJbeLE/OX
19Hf3ukaE3B2b5VSQdG1NRqbz2a8FomSSbC3xaa6a+JG/CeWhHpwQj59uZPiied7jOvB30t6W8VI
0tZp4kxSBQmxNMnTn8aSqRflOXpOTte0wxOiPuhfKJGZ/EHotvnVaqX6TKhgDPs0p3Fp17XeZHbT
UfzI48K8U4oo/SJM3lDuemhZio0cayWco2g69xGJRAh8rh64bigUqPdcz/w+macslTjqkTOO34wt
2ou1Qj/1qRnaTnllLhNc7jtgjCjLYk139cToTvmUyHbsK9YnoLLaqY/RrhdM33vIE+qpLdT4tkIH
cF/7qr8RE60u+t0PWcTpoZ4Uldm36PtyCo5hPDZoyffoxsLus8+T2NvnXLaN13blcac5DHoFIRTC
9mX+A5kwgPFcbxBK7r3PxUhf2Gqs9HMtxsJe4tG5/bivXSRIhmdOUxq/V5qJnQI4rRWQ1BSUQH/O
y2J8QE/qg5Qxc8BMdvhGTjGD4ZfoBDj00xHE1+T24tiOj8hqKLoD9KMyXv3BCjcq7tcBCwk5yAuO
D4N8KEJeHiAprUqzy+XOlTqP+kPxBwjsSyD0G19q1QwgP0YhaQHTB7s00wqG1g4j6mFSOD0HkXQ0
0DUK1S31+OsvNBPl4YMIv4iZllDxpLKyPpGgMGG2aTdo3kNgiR/OZ5hUJZGZJRD4p6Wnm9rIMgti
J7cuD8h5HKokdDKKxLeP2vV1gi9kBmLPEBUO2+Jewz4+UHnT47MwTgelL4qzAOGmY0EkYqNJpdoh
rMTH2zZXvtHMMgPKHAbA6xmqKE47E9yPf/ZqKObAQ6mvaVP1jtkH48ttU2vfia4DM24Mx17TbIaT
2mR9VJbu6OnZQZZzaddXWbXRd1lb0MzvAkyM0bArFiLUsnX0vwX6Vq32I6ukz6E1fA4yZeNsX3uh
WWOST0VNDcjnMn2XBlXposBSXVnqlM9mppS9DXF8+LuO5ZLwBzW4Lcb8VZPQQNCoRz/syvEppqCn
6FNErhFBjdKPYm5PkvVShuNjgw7Hhz8WeSjYDdBvgKaWOBx8a1lmLQrx3SQ8VWL3Reymv26buM51
SZKB5s+TxCD1l/dWoGwlCESDLnehp98SP3ZydfRF89yCo21b41cFcnzjjq205TBGzY5zSI/8qtvo
z5oWlYakuoHm5ZPAcMuTGKQ/8iH+xMB0Zydy6uxPQdiIj80o1EivptYua8at8uT1ZZ9/BzHa/Etm
2aBL56i2epVOuR6cu9JMeCd73claWXQK06/uiIbN42AOW7S615eDkAHHAvM5oCeK35dG01IvEKis
knPeDe2+nzJgoYxo7XQj8TZc5vVpvTS1iA3KIpRJ9oAQp5nxjWCM56zQEicJ6j/SuDkGvGoNqXC6
acS8AEQvF5ZV6dDKOeoZmfpJTX7DkuYq0qvYfHDkCufBqmaqB6g8REbJFk+aNwpNJWe1f07MrNyp
WfEJRdbxu0oau5freiv4WF3WO3Py5bISVM7awZoatyxl47tS6I1km8Uw2bFVV47S1cpGTD+H7Jch
/eX6ZsThu3pQko5AQSHkOKXG5O38IRFt2cwPUdiWTpQGD/DyPQXwdQfmFqXv6tEkVcHnzJxAywgo
J783pZAKUeZ1idMy9rBrW8VCTAmy7m8f9Tyskvv/LwX/FfeEmCpNVFmDf67zqPgUg66VqaEUiNl3
TKo2rUWTbTDFM0wx3ca7ce30MI3+NiAo3qgroFoxWL3sTX3i+vV9NH3ONGlPRcCOxGMEA3qWjh8O
9WZ7cFsjmEHhbelm2sDKxTLOmBFUgpHuRKfuxjQ0nCFTt+ac1pf2P1OLGx8DsRFrys+uYJr+P8rQ
ml8Ea1S/0rGg2oO2dVufpKzXv0pda22xfKweH6jWAFEDPrqK0MQkrjoVKtmzmrbJQYoVba+hbncI
MuuDtJj/+oD/mVrWTGWrGhDszQZXZVSsMa3nvEo3yqVrjwOjXP9vNW8Z4LtrSP9crlMj9KjnlWio
TAjyIqmQHUZq4Ic66vy9x3zC6fatWFIzvS1MZbAE38YsIHH75eVXc6AWYBKsk2h61b4SVf/UFdHo
iGlKs4d3Cj1WrXOmSRicOu+8/diDgy/UKXCFItsSVljbAzIUfDnEutdQJK+KpDTQJuGkxYwgPIh6
WAiOmAe9sffDzogPfmBp/9SlmW14h7WjpFLLhXYLdb2rxmEUCp1ZwYDsSp4cxgc9CZNqFzNpUNtd
LNKKur3tq+agFNOhJyYcWuazxtDEggji2Z3pH7o026defqJRs/8PZii/E3QwF3kV0AldMFWDosG3
U2tfqNM/54PypCgI6962cx3lA4ajPUk8NzNNLAk5QiGkrhwl+Fb4W+6LIvE7O+/asPtwgQs7BmSj
M1CcMtf8kr2/Imj2SrWoeCiqTf9H2nc0SYqD2/4iIvBmC+nI8qarp3tDtMVIQkIIBPz6e6h5cW8V
SRRR82Yxm55ppYTMZ45h/s7NDCPcVSzbAq6uzgfBEsImC5WdZSCcaROyqpRAJcsdQ1SEMzetXMYP
H6/a2iaAzSEO3hwTX3QDnQkcqzD3G8Qvv9zukepmPyEo/niQtcf9zSDL7t9kStZVWSORKA9xQ+R3
IJ32tnPvUnk2TfU0iCuv+/YfxoQ4AmgXkFCB1M37z8RQk7cJAy+zUIb5VHok/A0m2XQtoYcGWk01
HkIyfR/Qv9tlGcrZH4++docAbfy/oy/iJ4+zurRbE4hUjhK3Gn43lXpkvnGNqP7kZvCv/ni8tc3y
drxF+KRkofKsHFH/c1yRqD6c4EnqbnmMrG6WN7Oaf8Wbrd+xLshDOEKeLMFOjiiuvIb86Er7+PFk
1t5zdOpmA0aI31w0cZlHATQeWp66/QCvA1d0sWyDk4aBoehHGMGzx2yiGwdh7YuhWgQdU0CYYTWy
ONYCumlRhdr1qeQE960pfzVTCQ/X0t1XKjuSjj99PEsfi7WMeN8MuOzr0gocGTYS4xRx4yHv3dMw
TT+GKUjsPth41dd2B3xurFnSH1HZBeZygt2UVTLU5AU0gxkvQQB0g+K/rOCbUeYJv9kdYwZpQ3S5
jJMovGoP7A185myDQoSnhH+qQ4h/NEnvfbrsAgUm4LZxTaIId8Ff87nOEDCAl9pSfehlFMONGmSM
x48/1uruQAUO8QCoyqCzvJ8bImVaFS0a/h7jceWl6PolXvBPYPxxwj8fD7W2+9GwgCwiCCWXUklQ
BHOztnJB9eD3AftCjN+Nt3fk9w5+06PaSLtWTjQCDdR/QRhDwr3EhiEc8yPhZkHKWoP/0kzl0Y7V
xfADxHnz80DX8FWIwDdRBwC4Z7GIPc2N3ONjnRaD/lq6NnxGPikUN0eS74ZY3FCT8jSUuWbzMXyk
ltWntvOfwszbSG5WDhSKiSigvK7ahX9clfEy0pUxpRkvjqGt4Fe1BUVa+zLo60AuFEBMdBzmP39z
mhAU9H472GPagOB734v8j9Bhl2ip243yqL1yEwG3hSLzXBO61BIqnan1OwemhgYcBP66fdGN6JS7
LYtD2Vn3SljNFzBj2PeqKsnNYLjWj5xE7s8qs6Ib0hUsilHeCdlOUVAQE0pR/AfSIhLPKlPTE2Ip
B4m1A/R12dt+fYRgCvnTjGVT7QIf7q2xQOxGd6LKwmezKeh/2XfAV/soKKFdCKfz90sZSDrUANOO
KYFeTavaU5S3G/CZtQ3xdohFCiptXRoDgAYpnbpjo5sniD9siVms7YgAks4zvc0D9mgxjYH40qw0
KqOsuW8gcG/BxK8tP6m2/XqC5vYtnvmZ778Ep5ZlbWYCdcNT1rwM4EGV9q25iYBdW64QjCEI3KOw
j3t78UWA9ei6lpqpbRhH8DyOWb5FKFkbAnifELb2yAku7HIUgQb31JZWOnKDA08caH1TER+c/o+v
69VxgL6Bet6cSS0Lc4AZ9A4Di+SMSqNDY+bL+h9aSLJRs177+LgKUIJHmwaUrsXdObRSl3gCp1MX
EePKRVn40bIH65j7Rfjz4xmtDgV9UNxvMzN6SRMoHaPTA4VBLsy28YLbqjsPHvjLVmOr3x8PtcLc
QjsVZxKxHjr62HLvNwLYvhmqDaJM2y57dEr0nDBY2x2ZPaIgfUVhqchc9kL8rcO08qCjQYhUEWwc
YPmX6QGF0zG1wWNKUVJ5AT4M1Bh94jnoqUWd1NXGM7t2w6JdDfs63Oazf/37aQLaMXk9yYzUlRM/
WT2BVoMa7PqlhP+3cxyEsmXy8dKufcW3Q8779s37EY2qEQWce1KnUyQEpip3f0DFPAz3gk5qqyG/
kuFhOSHvhwAMXaJlLUEFTY8GkaJnjQZCDHxVdgCZyn+mUtM9ZFqDQwP7spNZAOvvC+5vhJ4rhxBq
VTB0RcCC9tjysWy0P2LhB/Te3P7bOLIHeyo2nvyV9fSwRcG2Q5QJBMQinzQiv+Ne3VbnzHCc2xoI
NHUdDnnvJ4ZFmmFjQquj4ZKHLgIQiRdRbaQggy9CWIxaloFOBgDRJ0AN1CEATujzGwWhHNqjkGnF
hll2MKKO0WDUHvDAVdPvWzmEL2zUjwC7NBt1vtVJIaCB0B8iwAvRDqTgkQlkXXjipn/soui7yIcd
zHf/fLzzV4421MuwG1DsxkW5fMFYIwNfAr+VOkH17LfTtZWTXWlXN8DSp6VJf3w83Nrew82Lwh0M
D8GyWCSOds1rEtowvOfQYb7K6s5Noay7lROvrd3sWQ5APC6Rix1eUTp4pfarc4uC4CHPK36sqeN/
Y4J80kh3jgAgfTdLIKBqgvLJYqcTbQA0q+sQBa4qset9UfEd747ZsPGd1hZuBrjM1j3Yfs4iZhJj
6I6OdAzcCiyP28kdjj3AIZ/PfSFa9H+jLD6PF9XC4VXEUun4eDehG8EGf6PluPaMvR3ENd9ftqFB
dM77AFh+GF1Erf2gamhy9ejoSpFBfyeUD4DgnWrX31kTuIgf78CVy3c2LpmdNy1UPpfpvUsAhzId
CuUPheYcgydcXFrOvtbi2VT1PSShptj2h5tODBsjr+3KtyPP796bR6aGSRiZRSdT7Fx5CkDX+Enk
ADYnHEU2bsT1NUbxAjHpzCRYhgrtGGYTC1uSVs1zYTjwcXT3ZWkcC3Stm/AsG7C9nf6ew9764+Vd
neSbgReTlEILSW30A1xisUPblE06tUO5bwI83f9/Qy3i4qGAL1EhSnbmMPJ6Nhix7vIAuhXlJP9+
PNL8oxfVJ5TkX33wcHldNORR/7L7DhjutO+BH/HtgzC8RJLbYRP4sHYdvx1pcczhuDLBYqMoUwnM
JFCKWidQVDfvO5f87IF+O9TKGjZemq3ZLQ59VIjQgrgIFMEjt4Nsch2SMeFeUDXAhlrqEVdPWR0+
XlFnY9ClKF8OzIXJDadH4WaQ9c2EeIgnqrSK4m6sKRtuGwv8LMi8j7w8Q46g9w9Vr0aoBA9z+QBi
PYX/U4AVd4M3EX6lY+DU2Wn0/P7BHor2Tugg/Me1dQ/Ib+Twac+lw7O95DgY3/KxMLIvup6mYYc8
JP8HIHqv3EHUq+R7SxCNKxZZiWezeHI6AQGEQHvZkdGxbk6A60v40RkFOqeult0vru3e2it81i0r
rNW7Cv8f+hkmkAzLx3mgiNXqRpKzS8oeuG9Ymk74Piiv4vv0WsRGHlndDq5h9ZfMqflPozWzjSdh
9UD/329YihqY0rBkb5PqPEaE5ju7gVtWYnO//qnQn9pqsy32P7Rk0c8D7gw6mZCbutRTdUSgeqtr
Um8gSdfR2Fcm5i33KEokkOPff7wNlyDdf8cDdw5ZImK6C31jcyizIqxwhxAdigQAfv+IyL3fg68A
iTTV678dcEixMmlzxD4dYQPdsFv46I4bldnFp379IXPGCv6ljTx/iVQDnYhH7Yg4wm/EcK4JqBhG
D61lPMn1qUaUvq+LjMTm1JWxoZX15+OFWHzlf4dHuDRbioIVviyXGEBys3CCSDsEnWJogwy5gyhw
3HgBF4f+31HgKgR59tl6fRn9YT6GqvsINlfBUQaPtSEOgZsdVLHVDlzbRsgGYN6BL2tdEJmo0pln
lN0Au5cqpsV3bVmx75Zx1H5n1RYgdG3tgNeaW5xAMyIDef+uuyVMX0UEz3riiutxLE6R3e5Nc/pc
6vG6eKhwohoMiu4cc74fBmILYZMVfZ72Y73HnbYHPSdpgo365trKzdBZaEGBeH2RD2hidLyuq/JM
I4ccARYB4RhGXXUcFNC0cwgsDkcabuFb1zYGtAkhhA1o7Zw0vp8bbM7dzuRZDRll8ae0h18AqIPU
YQ8/cmFskS7Wvtcr3Bn3IlBiyxzOdIuhRtWeplI4Kg5CbV8ZMAcDVjPw0s8fK4jm4WaBECK8HBbZ
QeDXkJ4MnDFFp/9aSecWsmm7Pgg/94K/bg0UEyBihOmgM71cPqPXYBVpOF8Ev5uxSri8C/NHn39W
8Wq+nWeDXhTn4OiAAsL7z6SJJ0JALrJT7lEDvm65sr1dO/Z2l6Lu7WxRV+Zg503Y9TotLEyETY+W
y0WyCGXFCDwFx0xZX+r9QJ0hAVqT74JqGuNpHKDhP9jurnRIe/z4uy1BNv8ODW1AlHWBW8B5ez/T
AbIOKJSKMOU58EMHDj/qhynL+zFG4dor464yR32w3Db87tPat+Km6Kxfbg4M+n6IwiFIdIGnbOMK
WCSB//4q6DEFSBVwESzLKsLMW9lVNcoqkVUCiQqhVRNaRnr63Jv/Og60sCA2NjvjXsjkdlOB1lBQ
VGdzAKKwgcTkrWm6f2uh9UYrYO0sgvaElBO1RfTxFuvcA6ZFhIa4cA5H+ME652N2hKjx7uPPubZu
gJv6QJvP/btlHOVHOS38GvYzDNRSmVenuTHw8RBrEwGVGk6wQO/MVaj3Gyag3GWRDw51V0970RZn
FGqPvK0/V1ibv4yNQiz4RCFOIB6b98M4BcUPmPCCerq60fJWeP2p5Vt2VSvXMUZB+xszgkXQ8p0G
/dxqYD9CUoR9RB3GHDJI5C/Wd//pRcNSgUsR4B80TxeL5g8kMDtTOGio0ls/q/ZT2N+wbAsKuPKm
wcccYc3ci74sBwUR60xLdcapM3V07cM9lJwq2xUyrok1lCdSdFCYC4vJrzcmuHKDzfpceE/R9rwU
HkOxM/BkYOYpYuVdYBR/wU4+TAF7gsPdXRsYB5duiQmtBJJod86tUIRxqBQtdohB0a7yChSXHe7b
d37Y1YnvTRXCx6I+GAW6IEQTF7IFnBxsFmx0XlZO2uwrPbtl2bARWJa2c19r4QrqQ86DRseiBQol
C8Gy+3jfrC0rpItmXxK8dhcaeiMXY9ApFZwE/T5RCV2h8jobIJ/fvUSMgBctNi6Q1QEBsIGHDBRC
L9KELJobFSVUSsYk9w40wFDhfQ1/Ys6eWbAxu7XThwI9pjY7rV/0y8PBA9W1bLoUjea9HOzYwBMI
R9O47zYurbWDgaQHiHzoXCHZWpw/GI1BKZNFVVqWJdlNXp2fPXss7zhUx/Zm1WTniuTe348/3tqg
SHKAc0aEeelzFnF4jecuzLqH0At/yyJSf9UIimLswkX1B8gD8OzwJKpl/2FZQXCDOyu0hKyLTROO
ri+iyq7OzlR9Bxg7vxkmt7kVmrKTtjKy0cVaOQkwUcAc58OAAGZxDvNa0ZZaVZf2JcoVlbkjnd4g
PQZrY4AhCGkbtDnBdFiMQWVL20EJdIZF7Q/HUvdNtoOOyu8anOLvnFP6wmHbc5NVVnVXjACWxkUw
gofuDiZ6d72zL30lz50b6lNBi/LJBxl17/hZvkMQom+dygzgf1r5yVha7heAYG1Q+Yvx90hou5vA
XT+WBbNhdTv1v8soF/jvSnGs+qDgsVX3/k6JgN86LR9vMyRqid8PX7Ud6hqkDHNECbIGWtqrBTj5
wnppYPpxbztwFC+rqP5lmVV0gvxACTK3Z+5siPefJoME8AXSJEE4oWMRhiWFsr42gR3syBc2wnqG
MR4+QSfGfUZly3+EnaOGf6w29vbIjFvYEstD2RHxDLFpFo8jna6CrP0NQryRGBPR57mbFCQcgJjU
KboCZH7HPUOiiO8MFI7jfNhMf17zm0WkO4trY7ugN2JegPgCwMFsKENlKUqNZtJBLUi1kxW7KMPH
QvrDPFF/r4X2AJ4Fp75oWivJgHqN6yaqYohlgOlYeyoOlY7i0MuHg2cOWwJk9so1CA3aOfkEcsi/
4IJNgyx6VyJ9wXuZo+7E/PI6ykSGDzaa2jlSDwKiLZHKuQLmK4TsAMA/5slUAREJ84anXrpwV/dC
3j7TnOYPY9nKeOy59QDlFp6ME0C8cZ3xES7Y2Hww2fWgEnLVsAqdvLAnIcDDouimszOokCTMLPmX
sTPcR6Nv3U+2FedYC3Uv4K/QQprxS4vYlLb4k8gPOAjcbWyDvo3kJQm2assrZxijoJkIwxV0k5bV
g5yXxA+gcp4yC6kM0WnRuhtB47Ib8O9MUNgBWwDxz0VSb+JJoTqvirOt+XRyGqaPtKkzYPMd80cm
W/PkKS/f1UZVprbZOLup5BtPzeo0Z/0muLAhpVpm+FHlQWugROAaqjKBjMaubtuN63Dl3URbx0Rr
MUIAhMflfWwMmdkyYOEg0mEiac7ynYJLc9s+WP5GrW7+ixanFQMBJvMqXXvBmB4nBok2KMOd4ZhT
HKzJ08epqfIXAFuK3ceP5cqywZoPUA9AAKHdsKzLOb2X+zlpaAoe6bEKjNuyLzceqpVlm71doGWE
FibixkUQYAuKG54ADW0P4rEZxGEM7H1o5Fds+Kz+N07UDAhARu8CenCB0rcrCI1MYOmf+rKfjk5D
sxta2vnBpPI/LBzq7ZgTpHjmU7yolkG9r+9gaV2nDHbpP01NO2i2OkN++Pj7rCwehkFQAvYLCrfL
72O5hBBBCMxxyipB9Bu71RRP4gW6zRs7YWXTzS1mKOUhkbks/9G2awILnK1T17EYDPMk62sInmwx
b1eiM8SCADQHIJ9e1lzKDiWXKM/DE5mML5VZtPEsDhh3VguRt766dVz++RoZOK5zgWwGt12Eu0z0
njuMCD1FCUiT7Rf1sRrgbB/0TblR11h5v1wA6SAk56Fhf8Fe9HrHMMpIqXR0y/oZFCKdZC08umNE
DMVJWtr1QZQqwkQbOdm4AFfyMggcorWBUnEE8ft54d90fyFz7Jictt4p6J1zT7439Chs8xpuZzu4
X8aoJlXtFtdvZc+gTgz8CEoGSFyWuC3tww+17ARLW4umVnHX6Fultr7fyo7xIMYLGRskuEglFieN
CkuNNfoap9K4t4dTScnBnG774i+6eMmnT5sHNsNcxgGHGHXw92vI8dRDXKsB0dbnL2Nvitgts6ty
gBKU7//z8VhrazcXWnD9omSActv7sZiYco7abXCy8ul7Hw4PhZl/bS21sS1WLhDwTJE+znUQXPOL
Kfkds50a5ncnJgkErsYdyx+1voccz+fTH1jszTUBmM/N5Yj38+lZ0HoC1feT085ZXSKVD2ORAorO
jx8v3MqMoEaAix7X4oq+fIuPBKVoULEkQA7B36n/M0ERUpEtav7KB0KCiMzbxO0OfcbFyjViAvyZ
qS7tLHnFpHMinfl15FuojZU7A+uF6M9HGAU+8GIf+Ew37QBzjlQWNSQu59zkypi+gGYR1+Z5cDde
45UHH96u6MJhwNmrdpHSNdIakLVo+Mh57lVAIoh25Rvhy/oQ2Nd49cHhWZ6iUYY2jBWK+txbvkgz
SceUSVpswHzm5V8ESbMNMy4dkP1nLsj7/ZaNPbQF3ByWYay4pyBNoEQauzBuAfM3jTLzuyPHgy83
YsCVTYG23+udhw14Acdy5FDVvj1kpxoy6Xw0j21H7sxAb1wOK0uILYHFw3fCQi5bSALI1KwJDQMG
XvW9jPJreKF9+/gYvS7QYgFh046XHiya+WJdHNiQGjBhAe0ubTiFwRlpo+Zn6UT9MyssNsVRyVgV
G0KFFFzxsXEOrK1Uf7AzNGD3Vj6Yw4MNN2/gb8pBq3j2fx6TGqlXeWiG0b0xy4j+Rk2+/DFVDf2r
wja/LwYOVn2G471XflvBlhFeFf6+MC0U2PJmeKjHbrDiwSXwHvDG5pobVhbFUd4ETjyEjnGsVVjf
VlkbAXLfM7s4ejmxAdEpJ2c2eKPsKgTlCrFm553Gyne2jutrD+r9sr0W49Clx1nFN5p3yJt3FgzN
Ygol7HZ9a+DgSbg9QDquIujR6HaESbJsJgVcmxjhUueLEBiPPEKzB9Rpz0gqo0srf6iqfQapujKR
I+9k7FtTXR1q7RrslqOIfF9bQW8eUWQhZD9ag6K4tj3CkwYR2rcsAvEccr96shMZufqTVXMkie8E
3V6zvTczzKsQbmcFiiFGJlAdVFYHd26XdvTB4nwLH7o4UK+DAb8L9sHMcECg9n45Gx06CJNwRZQZ
+opeeSxmQ5gtBujaKMB8wOkAbG4geRcfDRbTpknR2jjVXgbnqkdPTbEqNg7tyiC4w3FagaZBfW95
oJhZDwCKsSr1u3wHBcEzmcoU4v5bEuKLB3BesplFgWgdotYgii0mEwi/jUoHYg6DM8YoiCWey2O7
u0K4vf/4jrgc6b1C2OKK8IfGHlSJfEoWsG73nGvTEv/IvP8RNNPG4i07opjVex2g+be82XXTZNlI
qFq06frMg1qkIaNi5zXQA6IoGTexqSSwhmaI5koyQsmcwZ7Y5A8mYT4YX5l27vI6G8uNt+zymyKi
BucLBdZZKm35OhuRR0ZbABaLdmvqq2ZvGdFvdCY+9yq/Tv7tMHOQ8Gby9VS40hBdlerOOboNS2pm
Pnz8LddnglwSbV1QPJavst+YJsH5Lc6K0O6Ui/AJ1pPO18YuvY0saPF4/b/J/O9ISy6tw5EgwbQ6
SpsJyoTxMDmGGedB3fcb23ORGVwMtLg7qt7UwC5y4+RD0NMa/zBmxH0o4h5y3Ya7+3j9VmeFg41b
xEHSv4zXCSeBhvJjn1Je3/fagXwpbMc/HmP1G7kg+sxK4Cg1LULOzJAdbn8HWpWu8vcebt79CHHM
E4tktrF2rxfrm3fs38Wbe0CIAMA3XPYPEAeGFkzSaRp0snmwoaFZx5kFNdsYSrdFF5emJ+jJG2kW
XXNp+vBdV7CmiXvLGJwjGZGMgbr9EnVGlMA5nP3ouwpC4k3AWrT0y0zDziCz0XPN/BEGTHkBiweQ
8Wz24+M1m4/GxTyQhcK6YW7BL6uogJK0favqLvW67FvE+geATR8gaB07bSd3EGT7XoUB+1yy8+/i
QX0RVQy0B5Hrvz+vBOT0AGFZeRa+210jVsOFVQBDAtKUOkRsiwS2OkfcQIDPobl6IStq8nF275vA
cAXMIEh6d2DxQFR3lxFq7bOgCq8hMzsCqOyKw+eX96082yI9ccy6HEcoBp7s3DJ32pKpFVQvg+ft
+6K8mwY086Km2FjetXPwdtDFdWh5ha1FMefGKFjvYMQYxkNQ5OfKEZ+H679/dhZHzoi4ZSkPZIGo
hay655OnwDQedTWTpywZmzDyyoX/U/Lg68cLu3afzOllhN4a4EfLwAe1E9QfRpKnEHR244CU9Ait
qmqrND/fgcvjgSoDmiozsQ5RyfudCpb3SPkIzWafYtP4FfQodHMGnxgqUPLgsG4ntTorzo920e0G
J9gKmJcQ2IuLxn7/C8aaZ2NRh8U5Uvp3RLznUETdTQGx2CSjEF4mY9AkpRUGiWfnxQ63CIFD6Zbx
6+pb8eYILbZUqfpS6do1U4XiZFKG0CFGhF4klk/ADcm5mzDqFMnnv7H/ZtDF5hKWkE5u6iY1Bf8l
lf0boKgtzNxKjIZ7D/Wx2TwXNZ7FI5hVk9k2EgSroJC/0aa9GrCdk6H/zpnx++PprF5Db4ZafMmW
5J10G7tNbfSTjr2L7CuEXdehH7WLmjHuSVhWoHGootzZWMm1GwGvIvzhQIRCUDr/+ZsASeS8hVeG
iE6tU/YxAQvD0gJtY9veODBbAy3CUGlRxWTk1Kky6MGLSghgiWe37jay761hFscS9ltlwzX6LnPa
IyEGgop0MsotPbTVzfFm2Ra7fiyDrIRtaH4u4SH3lEFZb99VuEMr0jnP4HB+0rf337P+ZrzFho8s
kCBqSmA+aUcHH/Lz0WCdLEmPH2/EtdVDYWlWsQIEG2/w+90w9hL9WaNH7cdHXtINaFWTJ5lFG2+f
PW/o5eX5dpzFZjDMKB881dPzUNZAjVQhNx8Gqbs/MhwGGCHDzfk6ZLlPrwOZ+2lNmP29hRR/gyKA
U0CY3JkcHrdOQADxpz0Eqhp4Tk+HvgubewnR89josziCsg5NqsAbETvgjxhE5Ee1dRehG7s2G3C/
TPC1IECzxE4hO46aVrDiTDwL1lo2uiKJLVh/ROIKo/FANP2Lp+HGEecGlWUyQqvvinI93Aa5oX5U
wjV2GoCIPeRI8vrIWq96JIBFwZ+wIkVSCw/a7khdY1GZ+cn223YPg4PxvlGNFVfa7L6h4qUeXFI1
J8j4+wdUvMN7U9QcUvGBIudAZ+SqcsJ6D4duL6lsi50AkzC/iIryO+4ZcJ9oQpRlY3voK5gddTqL
TRZYXznPrKd8bKLYMKS5R7V2SppI/hRlkO+lXwU3rlDeQQPocgDgF38j4B1xN0KbJKyD8gd32/Gc
982Uut0w7YGUsJuYwrLx3nUMlioq2C4D/sHembSNXgK/VS8daYWZTCILoP1fZvW1NsRTWLEmgfNo
mDBELSmvoO5DhgC1QgX5sEQHeNzsvJHwvQDmIGZhaDz50WRCfIPiUrMdLU7OGIhvwAZH8HSiWse1
7ajrvgyiVFSTf1SoNaFVNsIaI/c0/wZYYogNV/A+CXjE3Fgov/gC0k+0H01H7Z2mvzdy2963JUw3
AC4xXww5RDvX7tizJVV+dn14r7C87Y/wLEUKpVrvqYTdQjwYzXSMQuQ6VllbX91WmuDmmN3X0B5l
4nZ9kOY60yfLEMOp9ZSTuPDRTSzRmb+NgOOzi5H8zLWrn2jPnbgL6/wOB9CNjSIC0URMU7mrQhf7
Aft2DwX/7JHmpX0uKAwVRJ5BV9BkOmHQr0kGMxt3WRHh+mrRio+x+u4xr4Ps2aOOuW9Ct7qGuv8X
L1cy1hVKZNwF19grJq/ZwcUxqABOouXZaxp23RNd7okdGl9MU7pXg+kDSWiTCMbm2urkAY9bdKwb
2IwUvIFDm5FdG1FbPPr5EO0do/46Fey5GGXxc2i69luFw5EK08ofFRG0ii2GgAqGsDj2EFRP/GJq
joVlgFozghRacdD7Rjb9znNqoMZaZX0MqRxxJIU17eA85//Tq67kcQFT5rigbXjoa3/cu7iL0sAD
hErORj3Cr2ffwYbEYYQtHHTfDA0vExzp4SpUfLqjUf08NkLf+Iy6Xx3G619qtHP76CAUulN+U4GO
U3U3LAjxvwGB+KVWvohbK3djapks6c2uPoVjR2CrNEIUIglh29MlPrq1z7QRfcJrDWybJtctqe2T
XUzFA++t7Jij6nyf2cp7UaPDj9zjGSqlqDTAr+DR11C4g3iKh5x9sF8Quk5nq1fs0E2KxFaEEulk
MBYHEHHZtY2Qezus+UvWYdM6kFJ4cZ0azK2+6M1dCMjHP54Wjtx5hEEUchCtR3Y43ibMGV3N4VjW
UXnflJaCYZmZ499VYOpvgU2wekNImy81fudtNXB8rUqha5UVVYv6QVhd+TSC/g12gRNTmEDie0w+
6ADUu7eENx5wPHLMrYsOhFWhkeAH5zrp4cdbx23FhlPRcXYqBojtxA6t3G9YdnmsrcYb4RlSFTdt
MIgnDRH+RIiwuQpBdLjJTDpcl6XbZogJgtbetZSzu8wuhitSVHYy6+nHhi/te3xnMBIRET7kEy9/
sowZd7Oc9X4cOvfHRHWPhN4IYhVI1NxDnsd9O6pbh1M3JYYPi4zahefKCJTDrvVzdV05Nr2xO2NG
geRtmmXM/gqcA70CT1AlFUhOv41CwxSV5MaRu4ClQG3WfGGZho8OpxaQpGb1yybY4lMD9x8F4awu
MQ3f2rnA7KUeNeUxdIcadm4oLKMW3hZgxYB0qYYpjHP8/cQm5rM0KvXDN5tx11HWHOoeV1nUAQVW
5Y7NbiDmWke7njF71wxGkRA7H7Jjj2XeuaYhEw5L9mvfKJFamU3Y7qva884jkqAEogc0NoFKf4b/
U3uGzVZ2hBFM9a3LtLFTocJtOfjREc4h6GACE9lfWzTrv9Z9kF03/lg/wKoF2plVBb5nQ+EzkAly
BY6wSn1IEjwbvIh2sEpiY6JqNEtjGXHgQmTGOHZUMfFnZ1JwrAEf6dgT6Tx6LvV2ANz3Tz11G77v
I0d+bdpSvqi6cn4NFXxRQt5LKANTQnY17odv+G0ePDEz0ZyyPOy+AR+SKYQXvnU3wWzYjRubum4c
+bl1C6AqHHYgleEfoCtaJlPXsqPHylIl6AcDUwlthH0VjbkRu6E6RxQ43TiAocizR4R+yY2hObWU
5cnokwpibqN/jQBdH9uCySMRPLzxVBimmVvJW5PCPSoPKUxsIjzfpwIWSj+smqoEMXUea5GpI45T
m0yOyfa2GyDOERGiXmA2DpIh2WaiymOi/WCKm6gY0Xkwqp1BDfrbUFF5bVj5D9h7MEijUuu2dTN6
xvOIJp8JKS7D6xiuLgUSXmZPfew3ffOlcQZym/GuPwcihw5ASO3biDWg14Qyf0LnCP/dlBUPFhQp
E/il612uiPsw9s4/tlH31x7rQUOSucjLxHRbnpDacXDMCUwsoGeZTnh9YNtsmfkhhAPKISsG4Pyn
tk1w67aJm8kMT7yyTp7fNo9O5063XtvhZoJAy3h2XNCR4xyhxpXs/O/4G6ejMeX9jeNz7wC2pvMC
9WiA29tysG8k96tTqSb7UXekO/sackCDRL8Jplf9k/AAptaiN09ON8oHuIC5xy4Q40F2lCKMcOtf
BRPBtSf0BCRgEaY2rqwvHJvggDKjvOtzqz5Tp8XMJAKRwHCnZCq7fl9TaBAfFALaoycnkXjarRNa
F+GBgcHTzJiCIJURjHrcvCY7cG1gPMOjv1I19q6u2uJE4dFz7fUCTUXVyejcgNB1YJWpr4tC47r1
OYqEZmkjHpvsnVD/Q9p57caNLWv4iQgwh1uyE1uSlZzkG8JpmHPm05+PPufsaVFEE/LGzPhmAFcv
rlSr6g8qZyg1H/yo2ZrPTS4kL4KWftebLtsnyP8+4+PUHjCNfcGEzwtssZT6UxkAth20ygYs9WSo
/qFrxKmwIwvtOW7ioqaUiWe0gwGaypFiDbri6GLPn3LWTL6rWVhf2GFpJbENeH7sHU0bCgf+Ug7d
ZhKOPrYAt51s+KesaYR9BDX6odL0H/7g+6zaBJ3KNssqboowBzwlRbCB6Co4LR5/5KthY0tFnbFY
m+Ys9YDSWsyxBAcVG2tfBJZwrJpIOOBbn55kknDHz5LkUJbaAEeZ9NPR2lEMoIEFyZdgUH/qCdJI
7NzYQfgWSC44410yVeGTrgnZsS1h9VoTbqrCIHYOTwJvz4XW7MJCNbjgjHYfRgPwFsT4d5wvOVXt
IfpOmz2zA8XwIb2X0i4vgWpmSiXbyqB9amc0B184fzCrLj7XVCV3WEOUuybv66/iaPQHrNDaW7r1
yi7t9F9hiQpdNIbd2Wvkx7SVIxeWTGQjzzsUu0otgnFnlhG+FVmbH9I0/YUWnfDDmkD4aGoTnSp0
wt3KyErDaSqMuZw6/AvzIphBAC8oLUAMR4Lq9VMyjEulVriyXVW80+jntsGzn93mU3Ycu9/vf7Wa
s5w0cdDCWUIv+jBs87oHsaBIyGPCFe4BhGtSeZgqv3m+Hmvt4W9RLkZWQqPxri0K1GVRy0lWepVb
tp+E2KkE+dxEww4J1I3CzOqjkiYCMMhZFvkN7hYR4TDKy9oNq4dk4oXjhQ8dHUmbNLdQN/oja6MC
1gnObYarvlHs94uMfhynqkuucQqE9BNkawEDyeFzpgf7619wtcZAHwbEPOVZGGmvF0as1YEJyYhu
roDGO399Pmm7KtM2agyrQ5rFHtGxnkGKi4qJIlO/EwdpchsrZ8cORxAUN4rYHAVZ26iqr1Wc50Iz
PACaWOayg8XzdShrk+JMoFS9Qg3UqOtD2JfTlqntWiDK2jTKZnm1Nw3qYiI1asw85lAJ+8fECvwv
yjht1ZpWO8aXYeZPe1ETrLFJakRaHi6y2UcNOoPXtPvW/KcwbgzZjZrnNPzmlYU96s0uCse/qEGZ
NM9o287GvUtIgZcPspIi3kSgJnMUeZQ0uyyTkgu/V8yNqVtbjFCUES2hf8uOXpQLwTT7MdaQ8TmT
4YYZWpGj79NNh7q0xo/X1/3agrwMtTgQvVhIDZgwKbeXaDf+jR89qOG3rtroeK+O6M9SJNObteoW
k5cCe4wQiHe9orG7SrqNtfi2LLsNlNhWmMUa8cHdmWEjqSeylHvNzG4my0p2erhp3bb62ZCcQLUV
NgdczNfjIT83JCmRLTcMxjSwsUPoP6SN+CgHUC/MvlH+ZkUgMiUigowu8HJFZLo+9jXoIregSFbJ
41M4GHfUEA5/sRp4+kOemgG4S/hoME7Y+YkIDGRi+TgkJERemDjQ0D+gnfjleqzVufo31lIJJhUS
CtJ0jN2gj+/DeHgCSxbZ2I0/Xo+zdmVxfaCNiPkRwMHF3RgLap2EaRafcbcxXoZcVX6VrY+4poXB
BQ1zfW4yeAcz8d7v70eyAVEX4A4gMu6x14sk4U0RFp4OXbcJbmFS3ViTfO5T+evGAOcRLOvW5owP
AkowKzAvFmM/CrIcd5HkoszXC4ldZGoT2jl2qYPTFWWtOUAZoi9D2jaDU+lK8Y3kVj74WHnmDveR
/MHvRJH3JRpb2kkXRjm2rTbSP9XYLbS239KzpMKRpQ+RkDU/AhQ7UOAWkvFZ9v2cZ2MYag7VJ56V
nRoYliP1ykSVXteFu0Gu6zt1kOPvgdfCw1KNQfyuW7n3D7SX+HMhtNNznQdUw3oz8/yT6Imi44VW
V50nPMSVk46XZbCbYmo8toEifOGola/GuzgVu8SOSl329l4fjp8pDUUILFmBnDt+rTQa6g6T+sWr
qTCfBIHKIgbofn8Kx6ht7U6XG4lk2pfuw0C2sPHtlATD4Kgyv0V+kva7TDXCJysIymFf4r1Z2VaR
Cb/FMoonJw3U7quvlkm3Q1O7Kx21kboPw6ioAZw5Ma6p78rxjyoUw6OeJO2NmlbcWFlihdUJ8J/5
MvT8GHoFQK1sWU8j6+A1tf7L8MiCbWBlnr6/vkrmO2O5SC6vz8WdImdjJsh5qbl6hmrioaxrszkh
AZiGNrCrftyFvH4pNY1GWGwghOb19zo0Zwm41hmLxJEpzn2Xi5u7jSscoRVk4nuhtCcKgWEQOJH4
KzX2MeXSMEQHydhQgnh7QAMZF9l8fxCviPYsYjYFJ0GQIj0o41MdRPbocZDVO1HckmpYG91lpMUN
OjZhbchUZtwoKOTj3Ha5L0f9s6FGGMuhktlTC5LhfWY43tn5CNbv3XfDPFTapEBigCEuIapUOZDd
LHr08eHlR6a+K1r9KW/kd9+tr8Ms7tZBbrWAZGe2G0d6XMBu/NwIVXNEgTV6ur5W32aUhCIHB2+j
ot+zvIaEKIojcNkzi8EvHiaKY/tYz9ONHfH2ApqjoB49S5NDhZr//8WyLA2wcJTKjVPO5KWZ8gMV
hZu+3qIqrq7EizCL75aIaaOrU1q6heyffOu26hCOUtD/Qnb9+md7u8VfD2ix5tHAnExDkKYTNtWw
ZUukE46W2CTPxagXd60mhz+VQqdFdT3sCuSDuGSqLD5wGyBPXn/IsTPzvo9wBA51ORr3UV51tDr7
smgne7QKq3kAraR886QhegLLytWjFFOV2WFbifiUZ40VSBufYm0F4ZcJxHhWYcMD7fVPMvShyLGE
F11dFA+qJ94Nuvbp+rDXvvZliMW+75A0bNCXG12hPov900hZSNX3nvWj3Wzmvk1h4AaQRyizqAJW
Z4sP3PgdSsFKjVprDw11usEQlDPULbNPjVgdaGhdH9naiUYXgM0HSBumwOLjRUFZc1+GxmlC9/aj
j6LDbYyz20MpCzTiBl+IH0KyiqNv5fqnoKF1ubGi1sY7Uz3QoAIXCcvt9ewVEFUMafADV+6pEPot
hcSPsXKXgpyiKHBMrK/XB7w2lXT45m8szVpyixRRgBRuiLWiURVCZdSoPN02pEi58SyUHk0UEWwS
An1D22Tt+FGpBvJ4gAf0RkCCPmKjyG0JUVamCJvu+vbcatVf7AOg1tQa0Hji5l2UNdRc5dklx7Lb
ZBoEwfwRYYfT9Y+3tVrmybw4RoF4GpQqU++kBo304pEB/ITDrDyXcU5PEcFJSbFzwS8PsSaosZ2N
wXi4/gtWNztctLmoggXZMsNXmK84mizjZCnqoa2iT6WU/cVk8Xj4T4j5J1wMcsrhnpBkCqcIVQpk
045JZJ7xGty4+NbuisswiyuJR11l1FZvnVpPiO9RjVQcVCXMQyZX+T94am0hL9cWPk8jZa5qkIos
WVWBbo5SLnCUpKFo2FWroCjUPw6RcFPo5nOrWBvlwz9TsUwFwcsjxQ89HF3OxXpEmlkNffg05yyt
MSOxNMTfFCnbl1auuVUPsmFspF9mIb+wNRKnnwSDZnja7qlSjMe8NfTj+9cOHm8IJc3qDEhmvp7Y
LMYaoE5a7A+19D5uxm9a1Hy8HmL1NLsIIb8OgZu37LeZhHFRWX5IdN+yjTGRYDn5zSH3aum7mQTm
Tg3LYCMHXj1heIJSO6UB/ybBUUGxlt0YxOcCCVu3i7ATx7oy9U89hnZbMohrm5AXKFwDAMuwuBYf
UhwtkD5x79HOgKupxI+4rf3FXLEDydfQdEQac3ENemCgmkyFJgeiYp/FgasV0sbVt7YhYM3OwhIY
YLMkXs+V2npFECk6djXpfqjup1xFpbKNFadPu5dAt/5Clh/vEoVOxKxQ/IZGa1Rm6rWZMZEcto/k
7jbd4NS2pHHjCSatndKXgRYHGKsbBaUZwk7b2/d3hSVnPEfg7GVceJHqf0ktT7MO0yAm0lHVUxqW
jUK50ak6sQEtKwqwOnIo5r/NIKQPCJ8w9ZDEsLxbMbN8TCxnk8w8gY9BearZtCldW8uXv39xMg4h
2KGyEU0Xjm6t7YV0akdn4paud4I21cK51b2hd8qsj0kXxAa59SbWcunYa0N5pC0e5baVCl1st8NI
8zEudeWzKYvhVua5uoLmgg+JJ8p9S7oWeA5lZEdi6GR0/g6xw96uq8DYi6VWOMkUfEegIN84Vtf2
Hi0ZHjEc4tBw5990cTuFIIqyljrDObIGYG+6gGDJUIeP18+x1Sm4iLK46GPPNxIrVwGv9gAgdP+k
qig5DPHub8L8kfADlfeWFePDqOREFFwkktTjWMfQ8UGJPSd0VTcSh9WXyywrx4E1x1pyH7twauQ8
wNnbikeU8+tkBKUoQr/sEm1vdOAqBCOSnGQYtZ2S+9PZghvzmVdws5Hxrl38lz9keXqaUG6iIEnc
fkqdUQj2Au15obKxhHLf/3lnF2wZBUMUtZevXpptXtbJpJ2TPH5r6v6zHGRf0mqLb7w2IB7uqMxo
iKi+uVdx7A26OixwhK14AKPolaoWyJRYDk8o7WXqrgoRhtqYz5W9ZyKbghcDMmn0vBaHBO/4Qjcq
PXcRvHNKwBlFfKeKgw0uZhc3G7fr1ggX13oOVVMFChWc076bbtQCvIbXoQoZJ2a0GwfjL1zo4a5Q
xGaD0xtaKi74RTNGaKwkYFa9O4Cnz0Bc97Cfb9J0Sv5iOWLmg7IO33Fu9L4+UEQzBUsHCvMUi4Mj
K/FTami3YyKCdgOO+/4FaSGsY9J1YAssKStqhlGSkCeyGw5V7X8vp05Pf3ANx7dy0sQbZ9haLkYD
BbddvCzeygi0chrGCkKFbiPqjt+Ku0xTbF3pnaosdu0QAB/8fX14axcvDd/5ZYK+15viiOZ3Uxn4
oeh6E1gt5XFWvqnzWxC6dpHYJJ5RvNUsWluZuHqRhPHwQ1NssQ2yyqr1TIkyF8fRJ6DhtmIWt3lj
HCoU8K6PbmXHocL1b6j5p1zcPOWYxIXSWb3bBfLBkx+TqH3osuhmGuMP5aZm+ersXURb3HPJ0I4Y
TCNG6qt6fwIDNznArCsEd0w59PAGnUynQu7tNOjDj+sDXbtiUY5G055cjU734psa6eBLCpeEm2Tq
XZa391HRbRwoKyGQLEYdGqiDOMsNvP6WiVfBxJ/iwQWvcwiEfN+UW0+RlZVh0o6ipoIUKNWAxb5W
R0/D/7j33aj6iM8QRXF4rdXnzt/SyP1zcy4eegh1zJQNKlak04tcHVF0P0a6zXPBbLW7DpTRLqC/
8IiG8aMQy7pTd6CtTdQcjiLoqZt68t5PnOetABcO4zASuTdiWpCLjFzpq8yt6xEVc3IyTd3XuB5W
PDcnHUix0W8Sbde+MC94biDqZjxRFl+4TxMBGXzFPFVDsBvDFPJZlcFpz36EZbxBXlqNhWII/3Jw
Urd6vWBKvY6tsjMiVwG+twOwbnttHO1LwzoHXvH1+gaYF/hyQpEVmsXP6DIC0nwdLAGU0FoCulom
ilfw4z0RcwIrPUjV6G8c0uuhYN+Dz0Jea/kmb8RhqDwyfrdCk8xH16Vo0n08ZMf3j0iBGEFyQsrw
5nlcg9wVpgowoJREjtrdG0gJdvqX9wdRKbFg8jYTpJfrQRM8Ma3Awp+VxmgOUitMkIXQPBkNI9xY
DmufjSCUTFXKOW/kW4uiEtpMbEI3QxpHAuEsoZEiYPP2FyMC6E0MlDzeQMACLDbUoi2BOXTxJxC4
p9EAxzshwvoXcRjLLKwmWfBXXi+4Wh1roTbh6LT+ALUKhDiJnPXxvwpiLVr0wEuDkI/WuZM57You
3oGdPaVSsZF0r+1UneSMd4ZJFXGJHpLNyNdHTYOW632AHbYTrRjpT8GWxWn//gHNbtL8B+DhjTbn
FOXFkBhDcO59qz3FmRfvglRPTjwkBOd6qNVBUbieQRXw4pcnQjp5RZdOuuqKQgdnyGgmHUPZKtVE
G8yvNsOVoiDf2LTzmbY8hkinkEFHB3kWEXm9KhJviGOaD5YrKmhaaDB4YphjYXgKva75KEFPcgWx
3HqerUS16PXQHkCwdm5kv47qxeqQmz5GNoU53VtS8tuYslNewWdQS9Bg8EKuf9q1rYw0738+7Zwq
XKRVjTHpTYyLDnhOHBMqSS2drgJCMSTqxiSuRaIOy36mXIFX7+J7RkLQQLIZdNdnsvZS2YcPoljX
H/psFP9ir2F+YeCtTrfwzbGuV4WVpvoYgRO8q9o55Ub4eUtUeH08/wZZvMrkVEjrwQLPlk362c/M
H3kXHuVuq+m/FWaxIAY/x23MKz3Ub8WbJieUlT5m4pb+2DzPy9U+54RI7SEbDP7w9Tqo2Xdx63NT
ZM3MrNUq+WBgerm/vtpWVjdHE26ThJJYdoviQ2mJfixGFaad0wSZDvVMCVYn9FaOjl6j1lc3/teJ
dF7cWOarWSJvv9ljxpKRWVmMr0SE20/lMDnjRx0fyhEqSNM3X+lZNScB1b/bylDGmyLwskNU0aAf
jWBD8WftC1P3AWjJ85P352LsYqsMUlOXSIohBCnvkbiLNQcufbzxflgZKs8/FdE/bDbIOZbJmuYn
lj9aOYECHxhMmVf6h0kwa8D8iMuNpz4tRfkEhxFSQ1r14o8xjIv7aBjAc1+fbnm+1F6vKu6hf/Fi
yuLSi8Pcq+Qc3TzBF41sV4Bj1Z2k60SklqRcD+ymaErMJPAh/SmOqdVBN5Iq/HDx0/hGAbDHUT4W
w/pWy81KuRNbTTwquZZ+hE/UfKnigVfFIBlDdpg0bDFvyzgcho01O6+MxRg4syQwM0APpDfeQZWc
DPVYdKorCdKBu85O5eds6DbaAetREEMnw+bWWTY1qhoPs65MVXS98hB5kEpUf5cmGZ0ThN0o7q5P
zNtSweslMj9/L059KapCq/aCBHk7KquxDqiuQyUyTfrHEZmg3ZDrcPysTP4YTvqWMsrb25zg5A3A
FOlEvMnve1WEzQQC04VFmhY3DcJ9SnUYB3+j3LM6yIs4iwtnStrQmCKc6VhvcuzOfKkJI3DV/+bD
+3xBJTs7i1al6zY89XByCm0Smo3F8/bAm/MwrDewNrHQE1j8hlSbrKZspdDNta8eWIqh+ydUTEdF
GV+fNjb+25rF61iLSRXFyGwUDXYiBo8pZfmGHjzvDljYre9ArSn3tW/BqunKfuNLr4zy1TZfHG2w
n5WcqwkhMzPAUSrqH4txOvRJ8w8lo6+SNz6/f/leHivy6+XbJHgWZ2GEYPqQ7af6Rmx/8r46GPmT
Xs7M6DMCYRtDXFu0l3SeNxOZZxP1Q9rJKPrf+KUW3+mi92gkuuqgsypunJwrX5TCCZ5PlGB5NS7P
cGNI2CZKbp5MEV75ecobR0NmJ+u+RPW7AQfMHWWgueeFVeebm78B8kfXqnXD3AgOrWjyxMIu79T6
4paU7+qoyKg5T1dd5QZTH5BsL13LQk41Ch2jLs9Im2tW/NXrfl1fJGsn6vw4AV/E4wRk1utFIiDy
UM/97lMBUU/GTlW14FzWavLlepyVY4a1yCtYFJHJfuNhB8c9kDwfV75oxGSnruG647iqTsduein1
T8yiE8bJ7+tB3yYTTBrOwzr/iXTdFzuuKsNWV+MOjdWk2iWN/oQqxsaNtHacAPOmgg2GgoN6/r4X
d4RcKyPIJE1xI9/Q0qOq5vD9h3zEHQyIAaDkSKnDfarkBaZMUuhtLMu18Gh/K4hz4yvCNfE6PLoX
nljP53aLCGWahjsDnrke/VRL0oDC9rJyY8ut7HATuo2MfDz1+jdQ0MQsDSiXCHeIoasFP8zhq6eH
tvgXZD0ueUxvoFcgrrQsV4oBEPLUlwNXVcYjDgynOq2/mNmW497a6mdZQD2EhQhcaXFeJaBME12v
SrenNJO13ikVwk9+EW/1VNa+Gi4MSHOD4XsLs0GCJOhl4MBu3zX2RFadFD+D6jaRo42UZTUQOe3M
c5wr14vtjGR3x6NSC8+1kJQouozqUQHDZOetZ2DZkyobIOS1HXZ5cy/iZaZvRpqSguvUamTMiiOt
sneX0V5d2PoiOy6bqZu8pNSh6OnPeaahVSu1hTPE3lYBZW014IhHbYs6MZ9wsRqgGQjDWNelK9Xa
Sx7Ev8FXfEcGZSMDWZujyzCLDESvi6TxUrNCuVkFj7uXJgne3J3evb+WwJfDx2decGSRy4JQOcEG
qfGdOamT5AcOTfQh3pe6FvToa8CmcK+ftqvjugg3r5WLo9DSUtHwdW90ZypBm9ziRx+jtCOMWz4j
q4vuItDizAWjAMQYVQ8XkKh/LHF2OpW1nx/+u+HMw70YDs9jfwzFxDvFVTu4shG1UOzNeucbkKgD
o/7534VbLL4mKT0KGFJ0Tms5uIcu8FLXguyg2VE+iLy9N87xtYsDFsj8WANo9KYvwt1UCpXexmdf
K+O7HoUpWxZmN+VeqJ/lSuPF6HUQchpt62GzussuIi+WSacZpY571+QKqm538G88TXKUeOvxthVm
sUiGcJiwnER7zcuM4smPtPJHAtreqduh3jgE10Jx99JTxrhT5bH2eqX4+tD7rPTOjQvtptdmpH99
hLO/MWVbYRb5PI0dRDU6yT+3ZmHcT5EHCg42nRsjz7O7vhiBFPCbl+95C+V7ESg0pIzl2dEJodSH
Q2u6NYzKp0EavRARnhaWuQn1kbI8a6XywXPlMmyDm0HLEK1VAK7ttbqqMDc30MwaBYwo0+FW0do+
QndeeMCh5Xfgw8cafeyF7T6cNBezZtEGcIMMZ4p40NTLn5q4NHeJSjoqWB7OS6Nm2dPoKy9mGj1l
1VBB1arTbifVpb4vZLSaYlEYkempMKvjZ9rI5MY2okitHZM8HeI4QP5KTFu7lwFBo7pVOrmu+CF/
q1jBXdMb8J9aYNcdwlQaChB226N3EZcodHbQUiBtj6EN39rbdVUx7IpQLw+VHJc7GQGLve7nEUlz
jpl9TjFCGXlBBmgH23HRenYlTYj/tIWKFlD8kPvoKpFpw/MCaXg/aZpwqH0d+1KzF/kiscQRMxZ7
Me2egjBoMfRs/F0bKv0jfg/DXqnNFHNwY7hDe57Uq0e1M5sk4WGcFGk31LHxiUINCjcihLYhEdvH
ZFC+k+cbh3wai52J1iEDhWTnxh3Ge1IUSwht+PJ+kI3PUzUI+4CK42loC8+ekAByKe+HnzWyXHjc
Xvh7SIRvRVtpDkXKfA8KTPmeB3r4s+gKy+V6LY8ywuWUk1ULQqCuJ9+oGjXnTp1wjMvr6qUo1ZIq
JkAvWGdjuauh9v0QyM2/FQB4HMzpqh0Kz4Kr15V6Lkohs6VAUPm7tJRUM0KtrzDSR2TtR7ukjvgB
8l71Qhmj3IOxyo/8MZwkHcCFUcXJAV/l7FmZSu2WnmNzM0Ka8R0/nOrjaBYC68AC1d2a0p6c9yFJ
go+NEaLLhJ0RGmZxmn2Mmzo+xZL+dTCLn6XU/NJqOium38tHxJWMfQnHHuPAICgOQgLRJxP1Epvo
TH7y1fCjkgTy2dDZHhUHBRpkEoR4GN7+t9YLy11ltV/aZkLWb2y/V2b/IhRpdNQaNDzNOLX21zf2
yhky90uQTubFR5KjvD6qeimfjDj3hJOZRJ0T50HumtNg3HP9aN+vh1rBllNEvoi1OOgHvfR6w1M6
V/S7HZxc1Ak9u+d9Mgo61bQPVic7lFn2iU/LqIucwP86DuP7KxIAVESFfi/dIpDurwccBE1a6m2f
usjgnsV8+mCq+a4JNJt26sZTcP6rFkcmZ6WGlwKPMca9uAZQqqK0ZHjGSfCzL8XU22X6OcU7zJyi
gyjlG2nxajQI1NDuTMw9lti6Du3exIqU3OXMfBQ85c7v2nu1Lg9yVT2ocrZRl18Ph2e0zD+Y8y4G
F6qBquUoP52bDpf0OB3iG4whm3ucN3UnF6zOkUbUDq8voZWMklxurk7QpuKPRVC5AeKpNqYMkA9v
01RU0+epD60T9H7joa6HdGMGV+PxLWHH0s+kLPJ6sShN02h6lwoY2FTdGYMU8YssVpAvMgjVvWQm
L9fHt5LIcsfimce7EBDH8rXWZMjCDqCo3UAf45zbYaYuAxluk/flsgAHRaqq1F/wx4Abu+yXForQ
cg0CMtWA1Il4dFpq60j+wZfGjUfA4oD5E4kDk0SIAgGwrMV+U1UB6VUFI8g8/5Ugzcmr95BnG+j5
xXd7E2TxgkrqXqkb5EPPUtWlyi7WFW77xpyydiPlWmTJfwJRjwY3S44845JfLwgx1qdSEfLBtZLg
wK18NAtOcM/qDp2PBQ4IpjulD7YSvbXhXUZdDK+po8JHkQ15yDkzFiwucOnz9ZW3OjB21J/HIat9
MTA8KKoJ5SzFNRrJ1oxvqHDaCMraxvRNje8lY6vHtTqki3iLIWHHIyFdgPTCUCXPkV/BGTQ21vhc
arg4fv93rmarMJViGOTXxdUmAiStWrEwXLx8d6JRp6ia140D7K3cJUP+waua2gn97CZG027joFob
HsaN8+GIex2Xzet1YoWFIfe0ud24leSdEPXlfY886MbeWpu0yyjz8XXxIg26LKEtIshuYkTfJN/8
3SOIPI35z0gMT10v3VhIMV1fJ2vb2VQlY25Ew4xcbgAloYQ6wf52vbBDDrLdd/I3zKLfd0n/mbrL
KIvVUYVJKyLAixpNdRskJrC5b4mBnGCebuzn9eFQuYROBE52WS6N5U5HFKnNXeg2+x40uo8SU63I
77tH/m88/4aZl8vFRNVq11QqHVrXrLTviIQdy6Y4pb2y4zY/Xp+g1ZVHQVYEMMIrbpkGaDjWdL0g
qW4fQ6lxyFC9b5Fk9hvX/7y0lptrrvv+f5jF0vNGpaxydItdPU6sfc+r7rboFIohAl1RtYqqL9eH
tR5vrpbOGk8cwK+/YDkgUisCsnAN83s3/M7L0bGC58T853qY9a83y6SS7tH+WB6DQxwBmIYrW6F5
oSbdOUQX4HoIaXXXYn1lgjaHxLbMnLKhR55xiNDXDjQvQqGxbz91jad+VYyx/akKE1KLVHmM+lMv
Zrp0GMVQ/DKIiLAgBRpij1BVNB/2+miG35q4Gl9a3w/RRxlTQ7ALuQt5HZkyQifXf/c89OWMg8yn
ckhfiLfCouwaekMgD1lvuaBMu2dhymscaPJPZWaKuwCFsbMSNlvKBWvb08IenfmGLQL84/WsCypa
7pY++G5dTo4gd26tRofSj07vHhqNBWA8XOmmAtj0dZhQVrwhM9qY7TmNdjE0T0Jg7KQqeNSy4Qyo
ZX893spiJh5ZEZ8T2MJyMQOszoPC7yW3BLOO5KSRPUu4+93SdsP6Xcn7p+vx/oDfl3MHwVxH5xCL
PMQOXw9QzPAHCnSOOaUEc0ixpKWyIDZ3IyLlYntrmC8yOptd8SJie+BHHyYL//bsu6wAIR7sqCh3
ef87xulBDsZ9kfmOEP1EWdbOCt8Op41fu/J1ZqvF//zYxWEZT4GstggXubXwEBn3ufol9NAY3+JZ
ra1ntiAri2DaG3RxMrZj0E1INkt6KjmQLZO7PgzEvUgG7rQRAsheOlgbj7S1BW3O3YRZW5B9tJgI
M9d7AX3EyAUV76gTMOAJYfL4eH2+V78glBYdarFIt2zxTNLLpNfg3JsnPfqS1C8ylHhfYU1v8CHW
B4PfMC1VEM3LkmDtDwGYglRzPbmIf5VpjRwtRWJYlanpRVtw49WjGabC/0dbLAtlqAppGoPJlZG1
tSiutk2/cU1vDWj+/xfXtJ5LYoPgjO+2SXmrZc2dqAa3pqRvlIdXpweqCoQAZuhNi7iSfTGJarlF
or9I04MsIAPTCmb+Fd/xZNzX0Da3DLJW75yLkPNPuhhZAz1Mx7ElOjfjOAX7osi7x1Itxu7U6Lzc
fTwFzL0P8B0/oiJtN3b0VvTFrap3XpT3Co0ggVvJNx58L7jh0LNN9fMYCDuv7zcO9CWY738TLtqd
c0eag3b5cJ+5EDwsFB+lUBQTf6bm4PAq04ropqRs23fPTXfPnbuRTW6GXXzmtPCFosDf2c3aqD0a
sSHbUzMVxwyCgSsWZndEqczcUT/FRiIUgx0K9vVf7ErKTXMPG1LDm0K91MKcCyOEUrHsspvwo6Cb
FObf68Y8FxAuoyx2o2gmUqDLATbJPrJMsWONcOW6z9fPsbX9SL0HMhS2cVQOF+smkpI6KrsKzddc
/J35pRuY8suUDi/Xw6zdBJdh5uV7sTl6K0zGXsw9N+lFz5ak9OfQyD+8QDORzLcMW+6Scnc95Nph
dhlykXHoVm3oWchCgRnkdJN8r/VbigKrH+/ffG0J5FGbliYU294NlEzC4kYb7zpMKVCM7Mfv10ez
cqBd5jNLHcV6ErUSn5j5pf01HVsHPR0XkdHuvoyL7ONfxOIZAEh3Nq9Z3qBVkWIeq+ObCXnhtwpw
yC6RYnEzbeBCLYN44yRZObpAd/0bbrHO9STLVasHxmqgDQ9gaGiqfVf/E6TSQZO+msWX66NbWReE
o/yHSAek52W1rO51PwFEGrm1GTzlRX+flVt90NUR0TJBPUqhKLI8GitjjBsBhUG3NsranrpmL2nq
I8qSdmZqZyEvvndwbDZOxtUVAtuQpAduAci411tsFLENsibVQsoTGxPpIbEGJ6+tXSVuOZOtfkHQ
FHN5Hyro8snQAh0KSYxGtwmnbyUaVXtdzarD9Wmat+cin+bpBiZdBODPDbNI43wcAUYtrzDFlsJm
L3tZu6Ni0uy9JvN+mwl6mApKEmdZ8cdjpEhbQg9rU0gPFrlUQBxwexanB5j4UlOLune1srBjNXfb
FCcm65fuySc89Y5hvuUauDZ/EloZSG9TIoS0vJi/3NIEs6SA1Rg/lMmza+UDfTdU97P99S+7chaT
iyO/zbtopjwsFoocou/XF358DsX8JtBiA51+9stuyilBdqE5/hgrTXWvB11bM5LCiaTANJj5w69H
l2Dp01gJT1tdSPNTgtUDzg5K/v6SicZv5aTkjck7c7FoDKHXcCvHNZQya3PTZUJ8g50r5kTdlCc0
FpPi/S/2VwEXZxf9bG6Z0ufVXHyOm08m3ixt/2zRcJtNtf7iE86YIlYI7ZnlE5oSf2s1xDuVvXeL
AeohzraWxuos/RviT/J1cU2PQTRYOkXV0+gXeIJUtxO6FddHsXJncuj+ZxR/5EguQlSTmI1A/EsX
H4Wfotf8zGDZYIFSfb4eZ3UDX8SRXy84OffovGue78q5kN0oWH/ETlsF0lOATGi5z9MiNvdSNeg3
4Ipx3boeffX04nyEAM3D7Y0efBmnWEppRozxXJndttY47hJ/1Jw6zj8boVKeU9nz8cfBG3NC7fZ0
PfpakozNDVrjVF0NvNkXu80MCnXUWf1nxS+CM+LpYW+HzaA8jJh772ullfa570Un3cP8BlsfXOwo
yr3/If7qR8wH3sVMx7mf1kD/tVPEvR6SKQdcTH6/EWX12KSPB3RQBAy8bLNNZeP5Y1oAR2vC5Mv/
kHZmy1EjXbu+IkVoHk6lqnLJxjZgwA0nCkYpNc/T1e9HdP9fl2VFKeh9SBCwKlM5rFzrHTqIkQ/4
enRPKHIOt4ZKqnR9bjdPz4t4qx1vdSECn5aR+JMGxzNwUKqSx1+ppiFSjxVWnas7jbfNDQNUlpo1
3BRKgy+nsZBsuW9JY87xkH8w+9rX2+oOBtLOPG6O6yLMalwjsOW+CwUnWdwIN1FxmRmq1q8s81g1
Ce7X2sfrE7m5RS4CrtboWElsCHSofFmUH7sWbSrg6h81XBFdXevfYojxkMz2nTUFO4E3D7mLwKt1
Gegq7O3aCm8R/S+/dmahHxA/V3euos3PRvl+qaxqXLSrBEJIUhBXHWWoXqFZX71pJVTUinnnNN1c
/f9GWVeMDTkvMauTHb8v2wLlbygHya1tAsc65qoRW+5oinoPWb05gRdBVwnEpIqa8skUnO2qSpCQ
KPLAzZ0y0ncGtzOFzuoI12ZLz4us4ak/iYKOdugck1m3jqo0TDu7ejsUAhJYklDRW6d7asNZ2jtx
4FeyOd6iVqM+1KLKzpI+7fHgNzcaidc/odYvOaeREk0fMsXHej7ygjqxb9VUNR+7IXJ+ZDLssykb
7Z2KxeY6cZBiWzouoO9Xhwi+SHE9jC2Pnin5mnbzWWDQWSb5qTXtndLb5r6mlyAbEAZ1Gn4vz6te
mufAbmkoyNZDZoKz6LNvSlX+SMzwodVgVmIo+aWOtJ0RastqePVggI9Bsk71XVtXZOWiSqZOGoDh
03kWHhrQ9nvKpZKDpmeoVV6kF0jcJ4mcflIsCTuosgmHj4Fit+Yns3KMzm3kMPwOalsdTxFP4Ozs
yMXYchY2Ey+qUASIkALfQ7Mdezks6Y3WdLFtZJcVZSccV28xwkDy38DLysGTsXVtkfZveEC3ynFW
jPahidXMeZdY+ClSzlnE9pO6ENHO9b/9sf+didVR3uRzNo2ZYiPDBQDPnkP5YKA65sdKZ50UEqGb
6yf51nmw0FOA/S1aGOuXCxLzA0S+KPbV2BjP+M5ktzql5P9yGlx839VpkGVDhnguCvp2PnvTWGCj
oHtl1RyvD2Yzb7wIs9opnZ6SGPUBiN8gad6kljp/MCLObsxohlOQ0JyZrCx2ey2bDtcjr86gRckB
ABTKAKoCWPDVuywssGrsUabz4RXjcVdDH1ArvAFGa9jTVlitkL9DLRJLBugytEWWM+oiNdOsGJEM
U8n8KDFuFAfzNnAUsWEc8eDcmc+9UMt8X4TCyKWrECHSz0EnPCX6rPSWFwfnNnn7H2aPMjSCfosO
+/p1NI4dTrc2SkeR/kMtf8l9eQz74c+uiX/m7X9B1u8j5GM1ZTIz+9zO44lG4F2YKfelUry/PpbV
EfoqzOoIrdJwcKpJVv3MaU+5nj3j4HcnMu1nqYx+NQ2uIuVfYxHupICbn4qpWxRaAACuoXFBpoyy
jDOGPyIGV4ngAJL5m2hKYLfyTlJLafnlcf33GLGEQdSBVjoPtZfrwkyFsSSA8W09Wfk3DjPrHYzT
yaN1j3V2nUt+jb/CaeqLzyWW7seqHYK7wMzGe5y400MitNnN4iA+tshXHvtxHFy7c6pTr/QOinaq
/cvRm+RQhY52xjfzWcvn9mZ2tOw4mWqpuHKmPQtslHHIln7GRaMfMorxILV7LLdrWyjIuEhPlVqP
x4472jWzYsJ+ugrfYWNb3eOhJj6gRk1jJ+ZXy1VZHtUuxkayQ9OmsjITgEFQeIjD5keLqvdxbLgW
SnXKDnKbTW5fQXOJSw3htrj5nEu64g+tIzeAoDtxFDwzjnZkZMfcwoo4n5POi/opuCkjAUhZaz/G
4SxcDXvfUxEOPyGUVx6Q98TXWnwSsdjUO9prSewVCuop9iSlmJv35WlU+MpHoy++YKHaHqCBR9/V
eohPUZGLRzOL2ttZzzQv6Of4AeSTOM4N6p9TpmiHSA+/qUCw3aqdbhJHqQ9CyeZzWsTqqQmaxd26
lfND07XTsa7TN1WMMbkZ9eExUOkLuSKt0YesyToiY2hwjW0B+stadgqCKX5w2tB2y8W5Rp5zTCgq
GzdoucO3VRVO+SHCwojXVWke46zlH2vJh1RNh5tCmSScx7Of3YSpej+hR1LJMeauDg7PZMYalsYi
/WjUZl574xiXngnmHmvfYka8PzgKtaWDhOoplqGm4nXY6x7AouOFyxEPU3xIjok8GJ6VC/s0oviQ
eYpZPAfTUCL1O3V+MSGNPBX5R3bVZ00F540Ha7G4jn/VouCrLKUaD/04OAmc+z41+mB5EarUN2Zg
aZ6WZ5HXDuCvsCQq3wawuQ5ZNDdP+ECavi1iHI0RXzCOVT/bkRtPChgBjLDnKfvsmHX7lBZW+qtv
IZlN1vQlyLXmbdcC7FZnJz3R94ncLlOMx6SPZtROi69a1RtsjwHX6UVuZOmdMvo6vEGCgPespiQH
YdnD19KIP9mS0O8bnrd+QTPMlSXxDUE5yVMEjIGysM5Jq2KKNAvcUTvD+SFVTnenzjA5+w49dX58
dsgBbx4tIbOLcud7p+V34TQrntnYEmpJSe5OpfFW0IjARAiMWxvEn7RBG+57K0neVpwcN8E8d15o
xIkXKe1nZIjiT+hDyz9C3D1ZIDUWoZndzzdDbOP2W2CiC+fIcbWiqJ/MvsVmXkjPzqjjiVqmnxsK
aI/NkJo3lZ2aB1x7P5lyFfialShH2VF/hI6eHhO+7n3pKPEhjuPq1E3BvcghDpBD2l4zmQBT+6rD
LxOLYKHhlxpXOK/m6Yi8ZSr7BcCLQ6hEPiCk5mh2nCiIwTK6qZI+hkIbT3ldR2fbhO3VxlhvNwLO
iGsa3bdigJZRadN7Q8UlF9kZ61vUaY+OnWLBlEnm1wI1A4EzY24e7MhST22VvmlK42cxx8rt1AQC
/ZQ8/4hTVXcWHYdkMGhfQh15Vk1N7lGifWvGVJ3kED4TLxzWfpr+1clz+9GcpRCSShNG9/jONq7j
iLtpDgIP4tg32tacnAB4PluDIt05wZB7bUL7y42cASVbw4A3N9rj5yJO+6Ms9LcqljXeXFfYDmUd
lsGl/Sko0vlW4Ot3iKICbklbj16VlY5X9nn/1pSG5t4c+N8mq093ctStK1Vd1IPojwAKW3d9yrhF
cRH+k693DTpdRnvWnQlzWSU4qEHyBaOUBy00+ZqTZu4krquM8vdNh6emgisZhGd4XS9vOnzXgnoC
RejbBkoi7VgGXiECuONQ2ARg4Cw8junUupib77nhbN7ocPHJ8BalunV3VyWbzKMig3FIz+uchVJx
6jnPbwOlqA+yPOxhPTdnGaUGkFc0b169/bKhHXhoDNbZjgM3Ct8O8UOBPbUe/dQa1Q3rz33Tnq7n
SuoyfRfvvn+mF64J+KJFv2uVLLWqFPaTUuHe2DiVfJaCarzL5xklnq4XD7TmMREXuLnlYsZja9a6
N7aw5fg4Brj2Yuwe5L9kbE+f9VpOxGEoq9LyDCUozkWz/PZgaObbgRN7OjhFY0Z+Usn1jMexcacr
PZ7p14ez9QhAXkNF3ZglAZ7/5WIpcq1QRK1Ofmf2t52qPutDfDYQptpZlFtfSsNEwFwyPfsVegNg
RJ6WpbBxxqY/OJpTdFpodC6imaVb4qLk1XE+HDqqqCelgAlyfZhbCxP6haXqgIIhYaz2RFrwfBp6
qmOlBALoaYgy+ianssh34mxNJyEAUgPV1dA7fjmdNFEMBFKLFFhD48pjzP1uuAV8guvD2ZrNyzDL
cC8eOYuVQocMYHxbxl1Ddj5WLid05dIf4FooxhJXvXQsHzHwyo6YYYQ76fTWdEKfodSIrjMyy8vv
u4g/Wa2hxUpscsVjHPIQpqPXNt8t+9P1YW7NJogXBLERsEMufvXVwlHEUm/gXIJgkEDSCq/qSkP9
suedebweakOWHvVfTuxFZwMizboiR3RLxq0j8EeEkM5Wa7a/hkF+CrE0P2QpMNiiD4031eJTX2mZ
/Rhag01LWLQ75aytMatoyy5CLcs6Wq2gqIVT0CdV6htd7TZcyWofeWn15fpwV0XBvw8x7iU0U3gO
vYLhjG1QypEuh7elkMPURe3LCvxcsUmVJKUJEK/oW+cGyedmz9R3VbwhMsOiy60iMrtIZayWThLI
ctdbMJx7qAbyoR/TJL1pTbPZwye8nsgXgdZ1z7pHkCMZZfAJsukHcnLT4ZBWqs/XJ3JzOJBeNHyQ
Fh/mVWXDdoC1KjIOyXWtqHc4Sw+3aT31p+tRXu+3ZS38G2VV1EjagoTHLhAKsx9LSu2BeUiLX1Yz
7JSEtuIs5rq4sXBYvvKBME1eEZmJUlCvF+l9ZNXRQcRT6jV5a1BHjcV/iKdB3FSwsaZEvaZTJqPR
5lFkOGdJ+dlMH6baOuCQGfLkuz5/W2tBUyA2KosoNUfWy/OqIz2ouHIYVx7AcG6L9jFKc3E7RZHY
Sfz2Qi0L5uJoJOUrSrtOZ18JTHia02mQzaOJuvj1EW19qcsRrY4JoelhXNZy5zdJ+kENKzdC1YE3
pPoeC749H/DNYMiHku3Arn0tP1zUiZKnOHF1GbWB9kMm36ntAC395/VBvc5cgQJrgJiwQUbwa317
VkFX1UFc636v/2zU0uWNdIggW+Xxj6CKPEX5D5v3Mt4y7otvFS1HuqAvf1ZiqOZa7iVDtVPjWvb/
y2zx5ZBW50Ne6/EQjPgER5Yc3RW1Y1BL6rGE94IglBSca82p8LQwz83z9cncXIgXk7k6M9DhCqDo
DxEyy1n8zayU8Kcqab9iJ91rCq7b/7/PdO5Nekz4hyIbtUqJ1bnBwN1pO5SchG7flV2/KMONZZUd
u84ZvldNjzFInCIdz/oxkw7phTruHoWJldH1UW//Fq5PCD84rKHk9vKbIimqqgO0rfOcUHTApU5u
zhTU8uFU2dbwnTYLxrSCpMM4CLs3v6si7xVa6cEfdhP/npSLH7Ka/1hGzhH2QQGt7jnEVsZAUlvu
9yg8rzNB1tdFlNV1GpZqYk4dapmJgg2U5rSxW+L2dsiKGTmNriZuX9EuzSX5aFGM2DlYN3csmeBC
QSEhXWcrJp6VZTvnSEOHXRnDxjSqz7oi1dFxxELuDbxayjFaPzbP2KJV5s4huHX50nj7X/TV/rUc
smtLKa1zpup3odWcLMnYWU+b+/cixGo5tUk8VYnaKX4jf16cFaqP8/heHievtT5dX7nbgwG9Cf9u
0bNbnejBlNMr5ULy9Ub/rjojWhK7LZ/NGGS5XLdQ7qgQvNwcgZTPfVPIdM6MqjTc0jCUx6niLtlZ
Ftu78CLQ6suwZOM+VwqelUGw8NrEfFTieT6C/Eb4wgisZ6kQtmdUujjlo6R8HY1ij5izPVj6CpCB
HBjDq0/XkMIGttw4ZwQ+vih29jSk+s4CVJZxvDreuRj/L8Zqk1NRowepVZB/uqoBMaoMpfDa2knm
95KjFPIDGGMsZzTkFx8tqQ48oWZ6+07W5kF/OyS5NL+fAZ5WJy2C15v2tMphNUz1cDIov8vvri+x
vV+7OiwaTJGdZJDMsyp/zo03eawc+A1u3ZY7VYXNXQMRbnlyL/JTq3wri3Ay6qEt3s7xmN6hTSyf
h1lNXWlGKd8thPXUwF3ZCbrxhOMsvIi6LIiL6zwxhzzMatU6mzWqP6kYb9RCHFBiPddTcdNRrzTK
/MmJ9ENakqvP9Q4kYPPGvYi/2l0glK2ibgvHHysn8eM8AAmqzm1xVyOa+eH6p9yeYWwfF5/JJSl7
OdbUCbQhh8Dpq/az7DxlOCErIW6J5llyxpvrsTY3Ep5FgHhpuoPoeBmrw3EZ1Hk84SWv9B8gGMKy
aRO13AOcbs/f/+KsX2yhhhykaOfkNtUnJ3cliR3sFmqTfu4LO94zz3y1GYDsUokC10Utb7mtX44K
/0RlKKbcOrfNh4UkpYnK7aKbUdvTzHu9LpdIvLWX/FlVXumvOpGDGI2CuuGUOjS4UEI2j23YWdGh
y+LJueXsS94odpC+ydIoudEGEVquwJf6zimTZN7ZJlvjRvxExcpBpeu/LoV11tjS/UOdvwAiqdmz
m0i0oVpkMTP/D9fNb1A0kDS4yVCj1wgZtR9iqe0kw4d9L/ccizPqE7pd13uu8sqrFbqKpL78lq0t
+tzRhvTWoAn0KZoj81POrRB6cBzzB3R61ODJ1DrqcHJeDM4xw3CwOMuFWn4ZEy3M+PjOOPoz+hFv
CiSvxsP1mVjNOdUBCi0yzE2mHQ7nusqqy3VELwOGS1AMxU0WoCSOO2jlwwvuHxqHRsn1eMrrKjVK
xhThF6FmtuyriFUu2w14K8lXBsTqFLV+y1Uof4CkkXyaG0ovnphV80nT05qGnN079H6mVqLslHfF
Q4R31F9IdCkpfc3Ecg6l1SjpweztWabnFZvYFAg9fi6Ahr8t6thctOCzOXEHCi3xIQwlI3WVupaR
OOtk/AeNFJS8G7RK+s7ItIiU3FroZWNKJzBXx2S4mWJdfDOkuNHRA28h9xnhJPNaoHbVuF046I7X
SrLzjh5hhzg+qG71iAmq0nujNGGGg25YM9M1H0LU1LqE4llqDOLOiOw0O6QVgG/XpH34EOa8Ppoq
6n108sv4GHWhX+KJcaYu1ahvnJx+vFeKuE5c/q16juoQ7KvaxANyv/GMrF1gtk51HxajEt73NBa/
VFlUfc3jrnuUkq4bEVrTW0jUTYjLnDbF0u3QNE5+iA0K4J4eCWHcwKXVU0+LR/2vDtNuHObBU/6q
sDz/EJltWx2gxMnKGVOI8nbSpaw/wulsH9QQlWFvHvPgOR6569xc08XgSaIC8J3EMF0PZlrmrRsI
4BwHgLzWD5k9CD9BUgoX6+nGOCnViJ1aDzH1VE0L8zuaGic7cirMwSGe1Rw9VENFzDs2e5m+spTl
R6lVqIzm1lAcclju9CbiHChmReu5cw2RT89Kusx5KTEjLuY39MatqZhsr6pH+RcN7fmmzmv5Js5L
AfrCRrCls+cGl8pyzHo3igGuc+ZFzsfrO2G186hPL/sAWg9MWQqq68oPz0GlHXVT9YNKq13bHBBx
A5k/z+bNPBs/rgd7dSn/DuZQsqb7Zb56Bzf0hfPFMtIPotDVBtMVoIyl9k0b4CaS//k5jj4pAG2u
ZQe+zOpWDlBfD5ux6/zFCKieGpfG2yHuv3QUTa4Pa+N0Zf5UmRlcYJZrhGUCVlqrFapn1PnfJZPz
oc67natia+YQVoMWCo0ebuiqgkBFOBuoGOPJXI63ojLPo2qftVx/mGJIDHTDdh4or1INvtRlvNWF
IaE9ndQLIibpMn8Ip9MomW/oSu9Uf7SNOKw/2EFUvfHPXh/8StWXYZZm8W1jj3qGumFUPI5FY3hh
yArUyliGPD0mJQq6Vp66ZVdqmmfCWbq1hKJFZ7WqbR5RXan84lkiq43XZ9GkH9Suo1u2eMioyxEp
4acwRvNTWxoJ4FKr/SFGvTZugI+Os6uWqg4zG5YoNbSyT8v7KCtG+1BO9viJxr30eazb3Jf7HtAO
6t8yFpnmTNfB0bv4YFv5tPMOWc3K7+sQiX0E1THSo9K8+tqNBW5O5Gl2O5fG+KarhO0qWYxwVCz6
nV2yCrXsfzo3Kqx85BkA/612ie1UbQpgSMLsO5C+6RJoGDlrsKSuVPAtf7xPiAVpAlgl0Of169pq
ROdoXKJnXLybuyDArrlLpz00/MZWIZ0CsYnzO7DN9YmmUvWdwBAlvgXIGIVUVwnull1SIokaKX8m
n/B7+sj6odDBYVUpzL5MrBbseIPcW3AOg+V6Rya1Q0RnjpSf1A5q+88m8Pe6wCQWIrDOJ6ML9zJa
5xiRjmBO5ZtCSG4S5Q8AEp+uf6SN6UOyDqYSTTZoe+v0tx0BzdQW/ieaiSW5WUl3dRffpIZ1UnGB
sXv7fD3exgWkMYMWy4EDAOGbl2Oqk8roVXMUvtq8acynBGBdUH2utf+00IGiU9dRsYBeP7nBtwx1
gqG1bycymjA3VS6BQ9wtr25Mn831xq2zsFRB9r8cTjwi1I/QEaJycl2QUjDH2TuY7or5IDkZ5V30
astfgnUfHkKnbUqvLjABwCS+0ruj0EXXunLnqA2ZUarzAaQOh5KOwuh7OdcpYYaNHe9pda1fYH8v
LDYlZSCusVd35VxGOVZPlXM2rV4clDYCng/+Cl/SAyZciDnrxZcsmL2w+DqF2YncducK3TqGeGpR
kIYIC259dQzNQVQ0pYyxYqAkJy0QHkfSueuindNu6+vQFVpSD7QiXimhSrMeZYHSk8UruZ9niOOK
5q9CSXD1DE+9SPagRlvDorJmYkW4uEaucQBtWfdDGrR4K5jz02QpHyopTlxJNn798SayeaGrwP3o
aLziKge5EuZFCQ4a2aC3LUKonZrf6GhODmWwk4lsJDsLoBtmn8McKuuqoWXFCXIpueJ3tXJUQutG
N/udEBtHwosQq8qD1fKwqcRknvvqvu+ebUCTubivyj1Bxs04FMS4aX8fQaujJx2rKDXKUfELJb2T
lelrk41f8Rj0enXYQS2sQi0bjOTNouIrk+rwp5fHghQWYWubmXXWk+RQlMlpbuvDNP9Q+p3UYSMQ
IZYDjvoFiiWrQLYDULgnmp/GXybEllSAU6K769F9vL7kVkt7GZHKlbeI0lK+wKru5YiIHkuGHUzn
qa8ek1AcnQCUZyZZ1k6g1YL7O5BJ3gtSENbXeurmDGpEE1i2X6PS/QAUy7qrB4ztrw9nJ8qauDcA
iBZt0ib+EGSnMezeychFXA+xOWPod+gOtxDYDu3ljE0Rgtd2q5tnuyUzcMT4S076t2oq7bRktpYA
EAWDc4A0gSz+ZZx8AspfoOrmq1JxFwYT7q7RXwgwue08PV0f0mYoPj9lQpbCK03dOSM16iedWlnS
uOq0OCUu4FlE3rvv1yPpK37C72WggL9zfnNKXnUrADoVXYf9iV+KoJs8K4SlmrbjgD8gdmaZpyN4
lHpD3ke/+tjpjrU8JMFRngIrO03wlD7bxmAO94raGZqbOmkXvpk1zQmAvdhBdqjbirdojTtMio5+
hPp6guudcpgAHVqPkDZrjgUwTe0XI+skcajlINIRD3cC5aZD93R4o6dlI99qGd+F3nUqwoOVNLKb
TunXIG8ei7megEYNkn4v6QMFTNMUEEmyRPuKHZzceI1ez3sumpvfh0wOcTmU4F+97kNJq2tHSRI/
SZ/7zHAH52fQ5LSVduBSW0vbIXkAR22RC6+TqzJR0N4xC3EbFo7jpbQbH7U2D+GNVPbNzkJg9V50
lP5eB9RDSVbQYKM4/XJ1c/nMvCKMyB9wRkAMBeVjcbweYjkjX4WAqo8KNlpSr+Ecqhxbs9LGt6Yy
OtZhUOpAwes2yLSTNVJu82olqXiB99kTNZU69NQosd5f/w3LHbf6Db9hP/9kZM5qE0vk4UVkk3G3
drwIsqEzB3ASaPoAIehNaVTtI4QBilpBJ+3cVaskaZlhWG/0WVVSWGACqxmGUmNPedelt1FlNwNI
eWP+WDdF8j1z0PHzYjicbxMkYvau/Y0jeJGoZ7miM7OIdL/8skpYJwFoA2oOAB4hYYSfCtuUTtfn
dWOlvgiyKmyUonZiOyRTauZzFz2H2vdx/g9Xo0b3GJY5nFsystVBX3VOEsRCi32hQmtIMqq79sEK
9gxKNofC90E5iRyT5OLlfCWjQI42Lu0zTA0PQxBXnidvCD//+YSxrXkQkiVR31qOmIumoS5KuUNK
k9QSlrTHyZogJ51MBz0O98ASWwO6DLUakJ40kHQTW9wOTmPeNTzuIzhkaAylllk+/5dh0ZdGMI5X
51r/RuYJQwN8zm6bqap/5fEoP0gB5OJSbo3D9VAbh7BGU8OhrI3KFSK7L2ewmGAm1z33fqB8HhRk
xptjphrQYFLveqCtDWQuVz73BZD/dTFCHbu0DqRYPWda8s62++iQzuASrwf5fZavT6bLKKvsHL+M
LMLwLPGhphVD/CRPN7nyzmiyt6DyT3H6PMfZcdQ7NzPsT0MYHpz02/WfsLVOFic5MPnQWF4l06KL
uBxqxznrNEP9qhrpZQij/DiNarBT39n6dhZa6kBoqOtSKnv57ZRC0Lco0sg3Fd3VGp8F6trjc1bu
FELXHbrfhy7a+hj+ofa86IW9DDSKvi6KSE9vu1zW3slNL1GwtoRzFHH3Qy4V2Wv6AJ+fWRYnU5kH
cKCoFbRtOR3a3J4fpMIyXXQU9hi2W2vq8netzssm5brvJFk6G0Et39k5p5jpzHs5/taVA4IXKQQV
kbtX9IMsqAM7iR37jKtT0buSVoQfq6QCpp+A/Pucx20beVpQJnud0a3hgapbXCsXfsd6y+hRb0Lf
G2EpB+EbjeJn29U7vcatJXQZYrVf9K40JVHO4jZthF2ewkbTnnKQGKmXSYHqvK3DWt87cjaHRfPa
WrgBr70uBFYXloCJ5teDfe6CAeHY7M/AHMuChY+zXNULGv91aimXUWwO3eQrPbi6NMKs/GdPg/D6
Vt9Ig+Ajw0uhxIqI8LqcBgA1UZVJ1fzOaDypi44J3drEyY+oVx+z6VdEr/N6xI3DhVOa83rhbWxc
3kNaAc2TIr8PJ3hzyAVK8jvSrdN/CAMshHQHfB4z+XK/x7wGwBhgFgUwwjjwFkBCjEfPQaWb9OF6
qNXmIitfYD//wkZWR8usghrpLSP2uxzqlwIU65ccw6Q0ZNcx9yx5VtP3O5hBHW/xt13K4qvLrtbi
2MlwODvXeG3VdfNXretPMmqf18e0voX+iUMHn1QV4eh1siikqG5lo6UhJgX0b53C4mslqXio57J5
j7p5+iEh17uthrp/pORbPVZKKT5NSR+/n5xJ+T6BPv15/Udtj/3f37Q6K6cKu7ihqKNbue3m22yo
xxvUfxvwDO0eSGXrm3JaAcOFisD5vFo+ul3hS6cNsV/NuNhA6PpLydV3WWMcksr+2oTBeL4+ttVG
/Ge+/w24nDgXaeA0ZNScZDH7qMa6w/SllD6m8WONSguKjzhZ7blo78Vb5voiXm1JYq4rU/INGR/h
JKvKe6tqNU8dhOVnU5J5UjlxBOjqH2JR/h4plzAuKsv5tr4SVKnJ1UxurTOAGS+P4rM03zvKo5Tt
wcJXF8OrQMsUXAwxC+uIGwk4leLQ86ww7/lsodxEFrKTF24Hwtxa4Z1AVWi1WGJNbeshsiQfga3Q
dHmtY6jdC1NfJAAGpP6Hoeh3Epq9mKv1ArYBTVeZ803N+lGDij0ck14OftVUBWqwnF+vL891B+Of
yfx3jKv1UoxOir5gbZzlFMY8DI+osT2rezLAg9TF93E0Hq2h9hKsCBNKPNejb258Erf/m+BlMi6+
5CB1os8QP/D1HDv0Rhvkm8nA6qTX8cz6D6HoJsADcUA2rFenFA19r1SW6o96/l4N4ruuw4EE+8Xr
YTY/H0JpKDctbNR1q9axmqmRczvF6v1TM33O6/dz+dYKf16PsjFvChJFGj5ZKpry6ygUWerYmlTb
t6oU58oEiqQq4oe6nco/K1AtywPZWui1S1EUct3qDkSZIsbLMXLOhhPfBUV4UnUATKju7OQrq8Tr
7zj0lRy0fOTX/WDDzjqKfsnsL4IamF8eVKvaCbE1aTSBqfDySoBhuvz9xWLDMmSCNNKBmFGUNDrG
RpBkB7QXkvt55FzcWdpbA7qMtlrarSLPdTKyj7Hj7Ny86c+mPb7782WwgHR5tZLsAA54OaKubzqr
7KfQn/XmUSuSGyUR91017mSsG3fmInT6vzCrIynoQQMp2Hj65fhsJt8N9JglDYkTyzOTeee63Jw2
Oj5YOiLAxVv85ZCGHNWKkhqeb5QpqqbGU57sCTJvYevpNLN3NNiI6Eat1nSETMyiwun4ttbPtQe3
A6ZqACgo8Cj5oiIskK1F86yrA3j1fV39FNYw4h5qT/WHBRyp3MxZWqu3chV24GzyEU9QSYniO12f
zT3Kw8aJglamhdYwxKPFF+/ljGhAtdrc0PGDGlIqFCK1sVFs0hspB2E3SEB8ri+qzXg6ee+CmVqe
dy/jtZrci6IG791bgTs1HxVNHPLirS6Vp+uBNjIV1ML/F+g31eNiP6ZVNAflYOQ+XJhDOH+ZJssN
AsdVpulMmnHulb0SzOZCvoi4+vDgUJUZ56EUDWyn8dKwKG7iNNVdpUDVJjEb7ZSM9p6H0858Kqvk
FhONMITOMPvjGBrHehxL9GO1+NYe57fJMO35SmxuoIsxrpZLF3adbZU2yFKnxDk4nwFbeujoFv+/
k7k6FaIha8w0GSNfi7qDEd4p+FTIM/I3hS+Zn64vFXWZpIva2e/r4TedHFFLvLLXVcc2bMp5XCyC
azuKDmYQnCVegm6syw9dFngy1h1TP9wqElQxvXtn9MFfjlSd9KZ5sGMNmkbrWaDSJwfsajXc4UF1
DOzMTYLqRuu1r9d/7eYn4GdyJtN5fcUUFHWDnNckYQzW9ZqrpjoXZmw5/2Gf/i6+kAaA/1ufYgsh
xZFmZzrn0V0Sq55UC7B6D6J+vj6arWuT/jFUNdyuFtnNl+fBFAH26Wo592msUK9ARdd8H4d7hO3t
KIuoJ+Ini87Lyyi9FvVNmYHNjLX4QZdxCJPrpwg69fXBbJ05jOR/YVaLtnEcuoVx3flLCuAVYfJu
yh0v5C2kzeJs6cUnzHV2zrmtU+cy5irvqKQAG7cU/w6jCdAoVPxECz4YfXqPoMmjREnm+hA3Z5JS
toMjHciJddu/LdUqL7XBOXOMn7Q6R/8keg9s/8+qc793pEk/HnAOGhqvCkw68hW9JEd0SOPufWkG
yIDWXldZB63JdiZwWWHrzQ+mTicJQUfjFdJNp7Ab4uoi+W3TUpovrb/Q+VJrV2AcfxLQ4j8KBPfu
zVJJbvDLindeZJsTihyjsSjZACBcvu/FPZWlo9CLBiwS0NW/ZBBXblXGH8ryvxB7kbT9N9DqXTtn
SHaJJZ0bQceGIPOt8oYXind9fWwux4soq/1czfJQ1iHgnTLukY0qD3PbuFL2M7J0dy4/Xg+2PXdU
U4GfIAW01mHoG2r2lTPnvtkn9qHuWvtYBVV3HKEsHK+H2h7Xv6FW92zcqZOolEY/x6GZ/YiGSJGQ
9WttSuFUz1t3LCPz/5F2XstxI9m6fiJEwJtblEXRiDKUu0Gop9XwJuGBpz8f2HP2JlGIQlA7eq5G
3crKRJplfkMgzpPwbsLXi2b7XGXF84L7a7FBbLUJLAn649mh7OTsSajKU8em+VlW6VPeGb36J1c/
0bEmI3rEus6r/mpHJlo45n0nw+h1UnlnTN2HXhQjwvjNzzrUtkQaVr8hs0PgiM76FXi274LKUHP6
VrEW/McJ/cINUv2iaSLY+IKrAzm2gQsd7dIrqxIbjK4iqE974VDsDZQykZHu/kCxA8EdzNyxl2Eu
yzpr2CTomCv4I0eV9OxD4RmT/E6N/I1LY203vhpGWzhgjmaiwrNNBs/PT8CaEE6sj5HpxX64r6et
/uVLDrC8IV+PtghsmzZxJEaxvC6msQ0i3ygeI8fp/0JNA8CzPQ2mf6dWaf2xaAt04QywEMW+qAT6
2VqD6Esol2Q8og9bHe6g6ZSHGMyOcyggEjrfKw0R1V0EgrF76Ohm98/CiujEar2Q5lq4Hkf8lU7v
u4WWaP29RScf+ccA6YkxKWt1N2mDieWSD+zkXh4aZdgbYVpFR3RZykd8guVffRXKT0Ss0kzvkhUU
dkmxWjciL628EBGLfBdXEGBkR6COKNmtlLuyiACFwilqT3ElhZCfIHOVXhFGkthZqGsOrl6W2dc6
K8rfdt+YzwBACw1DSlwO/2Dv0lf9nztgcXfn8OvzWB/m4mdSPzmpHZ2KMWzuJ2MzRV47JnCfQfzC
oqdesvjY2OvoQSMEfbFef+6bQv0kj5YND8O3WPXbl+paKEsxl/ocMSY0w8VYrZDsUbSVwNTe/A9U
RtRFIvuPjuSrQRY3t9QnBiaHcTJfZ0rs1r3d3/XmiMq4bKYbAeDa4lFagN9sWxQYltFRJVeN6dtl
7Glj8Leqd5DWrH8sefhye93Wjj+EbWjvsz2RtdRcUODY+GEFh0ovxAe79R9sfdylpWK6PknZoPfP
t8db+04oe3EHGEBngB+9fRGmUAxmJWHkl9jS8ElxkvAx6alK3B5ldfFwdYLmAPTjCqM/xki7phai
BInBxebHH+MS9X8r3FKhU9YiPnyV/2egxY5QUjXpJGr6npOr+rfGNE6JolJ39KuaPKo0ijhzo1CL
7sIk6n9byhBMbt2pwz1yn4N5CMspFnhIaOW9mWjSHXI1yeCOeZKYl2GU6RUAWsTw2nSq77dXaE2f
4vXz8iLu/+ppLoupiRSkcCAMV6rbNkN2nKw4/JyljvNLTx3p0YKR5qlOWu9tFc5LOMbxRra81uMD
f/a/y7dIpmQmnUUZBS4lnMZz4cfOB40S1gXp9xqNO+h8htP6ZxRu050P+N4FdWne9ypqv5ia5m6O
xPPGe7i6QW0gvFTHrLkH/naDduGQwuRGM6NN0d0d64tcR59ur/1abke3luQR0U7t2qRXRNbQ6Wrk
pXLz2cFSqkvtH41k7ivgCbhFIL27UVE2+dHLZxcAL1IUBGL2lamtpGDLztOGGUWrucnwkDXpAbXj
4r2Wai/J1uuB5tV9tavoifhj1YQZ9AuUH+ipExqp5gNa0Bul3rU1hHBBEAarnMLCYuf0qLf4wkL4
xk/Sh6RHi1SbVHh+4aFvtFNSaLBZ1K0Ac3UZZ2IbaFuLJ3gx6JThsqYzQw8cyT6rkwdAm5dheq79
8A+uZYzbZioBxnQUfxfrKKTaLrSx8/BYdYXxsQj4bpAEhXyfi62O09ob4MBtg3FGnfkK6N87U5/l
RYPGvhWE/6gQyB/yoLIpUMXdedKn5i4cFW0jV15dS7yi54alyXOwWMsisPPB6NrsUihOfQKM2+5r
3sHT4DfDfd7hWfcHuQgp+QuhjxR9yYOMpKwyBjTWPWeSdlNw8s1wb2t/K9L59ulee3tejWMtAmoh
kfz3KqoaWYSdZlOe0DR6RFxrY5i1CxyMNDw+AKiEWMsFjCLfF4bgooprKLxuX4vvfZwHhyTKxE5q
CIUaI8RUOrNNt4bz91BoiA7dnuti50Bbw0bU4TfwHaEhLEt7ChIAekoofzaxH2l2phqhTB5NuoOY
rTmAmw6dEuX9fiqDdwpC/ndobjNDo9ZypVZqdEBmG6fOPF36XIxPqWm5ffzJd7ag4ss36mUgNKnQ
kWa1AQ3Ma/DqSmuNIounUINtiiKC86BaTfrMT7LiXRNUxT+4aocAF3S5BADcFD8SI7VwHcgd/9HI
kX1zy9IsYte20nbjClycoJcfZkEEkll7wt4XwOGrHybZJrjTRsK9qKl2Yki+SF11RE7+0R/C0+3v
vNjTL0PBaYKBZsGjulKZBvpv52Kwck+fJFfutb9BM50KUWzt6fnQv3qnXsahGsjzi3QwwPj5d7ya
kjBTYsYAEzRZKYMCI4SgVdzK0ZofsmWGSDEE3aDsHBNmxoF2QQ9c0gcFeyh70/msRAhC7IwCKK6H
1sawsdfX1gDU2BwnUzlB/Prtb1NJMPUhSwJPGpRvZWHuMsc8DnW9EX8scQ4vawDhitlTPaaVvbj6
DYgBzlRSLm8T5PkhoytnP87aI6lkc2fp2AcC7giepR7J4XjolVOZBJBRiXmrjRtzEQr9+0t0aqcA
2LD2XD53vkFXuCyV+JIi5I21Qyz0z01odluyVWsbGdaUTCtVhzW1vEXg2aSKP9UgvVpBewCNcCeA
zdak1U+t32KXrH1GCKiI0KCycF11noH7IQZtg9fx+aSh/px3/l4ugw1Y8SIxeFk7gi1eVAu+61Up
WGkapDuTMLrQOPTv4FaV+27Umscka61Pdt1Yj2MllT+DbJCOfl5tRSqL8Ojf4V/dDYvX1U9KxLDH
AdmTXOpPWaDUB41s5BwIRzmP2K7tQwlfjZby6tfbV8XKpqHKDrMECW6+5XL7ptQttdp0kouUypHh
JUE5Is+Cks0WVX7lQyKJPROxeQDnaP3teaSLhkZ0AKI47/IDofZuCh+GLeGvlQfuzSCL/C7R1TBu
BBjYeIRNMpVnPxs+tap5B7PsbI+xsru9eivfzWDlcOydMZ3OMh0vqQDx/5cRPtaW8XOClbezemO4
2GP0pSuM+phgr3PQhtz2bg+89tm4W0HhkpZcC5gaRWpQUsNcxR6U8FNX46aTaFa+kfmsfbOZjWGS
lwO3XzbP/ElToFrZySUL0KBDJVOcUL9WHiZ5tDcO4NpQcIyA2wOkofi2OAFmY+mJwBLWK0EvW9r3
wri3EGl6/6pxcc1RmIyw8hKrRQhiBGbE9iBz2w++cg7l7v1PLwuGeeYMnrevnl5caKgytVF66XS9
P7W52X5K4/EZRLX0dHsya3sdjZYXSzQe+qvuAH3mZswl0+sIkz93XdldAqNuv/rQJ09EBeGO3ki9
vz3oyr4DgQlgC8wIL//yukAHLC/SLBm9VM8+Vbq518z6/Sv4eohlhdtOsGjh1k88aZzS+GiZWZAg
EuXr0SmfouLX7QmtPGZvRltcS50Uwd/LYtnzq/4fBia5r+8gBt9bjdiY2MbaLUs4Sh0SYCYN6Whr
SbhVCXofx7J0VGljoNU5zaoDsyI6GeliTmmPuVbsOKGHjp+bhq2rld81c/CkZOPxWNmC4BDAr0I1
npFEi9inMScBmz+0vaJNg5Nu5fk+EKY6uFNcOX8hNd/t4XFtAYlWLt2Z1qpSicL092rjK5GTSJCQ
Mg9LtIM16wWhz7q3GjS+yiF3+5QofrC7reLh2qqSvYGKBFZKp39ejFfBrt0DZi/KSjqrfVLeY2A2
7OGP/CSABaRlGfnGSVu5EBGv/N/h5lV4NVw9Ro0RBzqyL1N8zkpqfvFwtuEK397/VzwnckLKoVSC
UN/A7mQ5rVpAjRbU187YdArTtbM4avZ9rbUPAdxPmktqIH1DtUvkBLK6zztjptUjBoxRvNOqyAxO
mTngXdZCEG52vVMZ4cbTsHJuCMoIbGG0Q6BflviSLOKTOBhY24Gu733bVE4YwJsbL+rKes+hn2wT
C1HlW9YbcjVFCy1QoouWVPbXyYSaIcdN9CSlxrjxDK0Em4Sz9Ap4HwyUTxY7aXJsqcU/2jlrWvar
CMWZHSv2o2E+we2EVdV/UoP2w9BUGwu5MsU34y621CTBuu9LI/Ay2T4R7R2ttKGJmG9cP+vTs3VY
ehpp4RJYWNRjlQZqLXtljnnerhltxG3zvlKk09iEabQP/KY6taY2dTtVazLZrc3e3zqua7fEnAL/
/18x76pX5yea6gIDhbS4TJHZSDtVGpXPVho6HyGgIPVhSk4/eLE8ZqHbdbb2fPtYrd2M4MF5Kbml
oK3Pn+LV6GFBJUWEZXQx5TG4oAxZ7svBT07+UKq7xCme46HY8g9ZOSfku5Q66QzpYLcXIZSTYLZn
WWnqddM0PseMvhutYEshbu0ahIpPkZM43ub7vp1Z45R2U/sJDlbSfRd8lQvrUIW+i6nUxilZ263c
StSMX6RGlgUz1LclrcQZziOe28Gr3sWNuW+Srax5bZ+Q9YFAgBPIcIvH0pbwN84sezyXIv2cKMXH
UlF+I1n3HYunx0JtPKfbMh1bG5LcGVVzVN5QO12cf6dr8SIC3QhUIJo+yH3l/0R6OXNTywrvbCdx
fqZmHu7RwpA3bvu1LQLUCIDyzEK82pZ1DTg9ldDbqui9HhQrtS557WzRW1bnB4MAxhkP9PVGpMEu
4rLUz6A7Lnr4tS4OpSQfR7CwxndhbQGZ1zbKbGajW9zb1yUCkwaeKk9dcql7uX7E7j3e9XrSumOa
GV9uH+uVoV4/Esti8YSbJyC7TAIzHVonedSsfepY/X0wtVsZ3tZQi33ZZtyUYAcDz6pRBdYhraW5
G2TTxmW9NYz69jir/dikdpn6XgGx90NfSOHH3k/VfaljEX578VY2HygqsJ5oVBFnLAGfXTSllYnW
gzeZCYje8NyW0/72EGvVX4Tr5qSYJGy2+no7HacqhW6n2NT34zjU56FQ/b+D1khTN9NHc0Q4WJma
+wE8fHgOlFwCRqvoFAfjQeqFm/Fff1MCYeAu7Yfq1lqvPAp09CAfoJQCHXMJNk5bKEKiC+NLiyAj
AOHUjD9KMcnupET2tFME/uMHJ0GMfmNZVl5k8kQKz5RC6cAtk2uina6WDCujYjc8RH540JzkPsM1
TC/7L2h8nM1U7DPrnT2juaoFf141SLThR13lIVOil8KuOgtHwDI7ZU0yfawFfgG2ioVl3VTvBFT+
Ox7Suei70edgkd9+/LFra1/RkEduDQSX8+8Cg1s//357i628f7O0LJA7YlIwqovLu+pQ5ogrE29X
XISFPBuPPQoK2WRzGw/gsmX0Mp+ZiozwtwJ1ZfkCjkHU636PliXS0cWvVu6czoVgYADHNhrPxB/3
LKtB/SGicXQUeePcW22zmfesHdsZDQRnlS9J6+jtqjpJO3LOFAWvbfmQ0F3MdeXH7TVdHYIqk4z8
xwyfWQwxdH1n5V1ZQvG2T0EpX0ZJeX+1BE787FEHCYzu6SJsSYI0iiHRgKOSQ1dvU9oif1Vki073
q6z+uT2dlTvVVmDR/QuWvnplYQJrQdhOtBR59bDFPiWG8kgCfbw9zMqqgQrFCRNtVZOHdv4Zr2LM
afb0DNEVJ0Lp/2r77DlwrI0tuLLZ3wwx//mrIeSxU8ikaVp2BA5fg6rRpBOXOwjlpEKG7pCnofRe
BQhuDcYEtoU4H24cy3RPSJmK8CT9ULpJpqvUJTLb8paKxtonoi3EEcM8kV7c4nVVq1CXCjSJPdMQ
p7S1HmRDPMiq+Hb7E6krV/7c7KQHN4tOXgls99Yo5KaD4lajkNd7ldjj4h3sNG0Sd05U7wEkKV99
VH7Su1Gkbhz+U4BRyJNab84tt6u0K2XJ+pYMQpP3BVqc6qM+FH54J1tDRBKX6L6KzluWHrGoUaW9
VSFotmumWujHFNa5+g2VLAQuMxOLZexG1PZ8e4ZXOwRGNtUQ1G1mnVDe3cUOqRB4zxsTbHlS76Ls
TMPGzWMTKtKn2wNd7fa3Ay1DL1UyS79u0sFz6ulUTjbk12ZLD1m7eigZBJ4oE5lRI7zUb2fTJJId
Zlqko+Q99N/7rtPuE9ysvwwiGC5pZ0i/WzsID0L03+w4+kWFRjooff0XHefkODblt1Hk9wOK4zt7
qqJDqkQZIUeO3Xw5fkaF33BHgQi+0POfSqL8LO3kt6l3d4nsX1o8du8kQ69/OjJi/MD5jE+G0Or9
FECGKCpIMvKYhkeabgYQ2F5hy47Gsa/bkw3UeOPgX5eFWAmLCxm5QsQjrurYamllDsTm5FJR7O92
ZmRqD3prOneVFI8/JPQf7+rUrqWDFYzxo3BM6dOoN6ru8gJnHxrbHu6R9TeaXeF079VDA4oFzlqb
Q37bvBanCaN6COOeCrHfDeUxFjY6elojDnKmxztAkbbblbK8sdFXtsaM3wBkT5vsOngL8EEayh4w
fiplj3nQnrGTeZAa617K4/u4yS+dmnzp1Wp/e9uvnK9Z6YtLiplyyS92JHG0MmFRZ3kSPi3KobCw
tXDTLLLu5CkdbTeKwvdqWRDWzJfv7E5N1Q0S2OJhGQZ8n0AwjZ5hfUiw4cbfWcPzT6m/6ukG28e4
uogZC14WFAfQYVTeluGUPojeQtGOpx8T+ccR+t23NhJ15SYl/5Fr1kpvPtU2uoz3tTQE33K6R81d
oGBlvY+MvjMxZGh9SAojIpvIXZZKcOqxyAvvAroFT5WjiuIw0Iy/j5Up0OH4ZbW8w/I4U7/lE6g+
xY7HT6VqDT8mjXPsgkPTvo2a4n+NR3vKdpnsWMWO8m8HwrswPnP9muIkBRDiuBuGdp+VE2IRnY6i
wWgoffcw6LUfHyR9Gh6asZce+5Bqrhtm0vS9jkal2VWZFH2KhirTdpaCvceuRj4FzwqSo2FfZGah
7HKn9vWvoOnLv6vAEek5lZ3QcgUWsRPzNo3ucHujrdyviK4pGkwSStxXTMigHcIuDS3DgzmmEuiF
TfCXFg2QL/9kHECNsDHIC5YCQg1AiKyUFPNciPLZkvP9EG/hUlb2lIOVNRcEVXqOzCKcbCgGFA2B
MXBiythF1gS7SO6UQx9xWd6ezdpQDqUOClWAQK5SnMJUapk+nHVOC/xelLIszuFggTU3pi1k0/VQ
s88ztE9ArkCyl6cy7BLwn6hieXIb3SH59VGR0pNoFO+9MyJFRWSFbi8YsSvCJEC0atCMUfJ68GcP
9Fq+t0ql7uJoGDde9KvYiM/PGzPbC0Fv0pZl8EyOO3+SM/kcgBCCBTK0jyiGTM95J3cHP7DbuyZN
6o3pXdWmuG9AmKMvjc4g6czyPhWJYgRUIi66FQ4f+kZuac87dQw7PH622tDaUWcJDprRVxsHbOUB
oWIKAmw+X4w/f9/XsXQZF2lSltPZ0pJTZ4u7PIgPgTGczWDcp+HnPjc80esbqLPrXUNXnQAXhQ39
BVH8dtRsTMsRLFvk+W1MrU/BcIVu6rhlGrByezAMJT8QQTyRyyPX1poeojCTe+iqZfG+zFuAT5Ey
plsCutdJ8bxrOHI0N5EDUpYPRipxgUdhW57NXD/XAcEthiBHYDuf+77sseWIjklj/qpxE8rkLamP
62nS5UTGm01rEHssk3+4OH6mR5PiBYV0wRnoUFJxfP/540KhvEDyI4NQfvvBmjqdKAhHxlmyRreB
4dXJX3Rji9m1dvaw/EGvkdReBy/2dpQsDfIINS7s1NW4+ysMDKu473wDDl4opu7BQSio95Qq6MeN
eOZFluANZpDvR837xfcBHNDy1KulWSHsjT9pPIgfdIiekxHPeLP5Idn9fpKL59D8PuFxA53ik284
x1zbQoGszX1OJjAGnPH8ywRTkYqgdKB6eEVjYVmaY5v1JenjQz4cnC2P1LWxuLPnu4Yn4qpaFGlK
DMkMirE+1v3RVwcOoNYUqJo6lauree8OrR+8O1QFnEeETK2V6vsVLDPTM6HIzuif4zRKo52RRRU8
BdiBo5Opp9IU5k7viFAKvN1+Z1W4dUav7xzGJ2fgn7n8vyz0lqYTBaJoqU41/SmMlM+1nh6CTP9y
+6SsHUb6XLPWPc7btH3f7mGsiTK0s23j3GCcKVR41FJ0vD3E6kxQ6CL25tK5oi1EodDHNKdjagzG
3ja/JY1/SsItQMPaJpmjByonJFtXFQ9lqIq8FXJ6SfMh/ATc8WzI3T+xKkc9JenUegh1p5E2DuLa
6lGbpQyPF8Z1PpO3ceaDOYy8Vtf/DpCETat2I9RbWz1eH4dKrOJcGwRjDSlI1crEsztFPkdFi6mZ
rP3uHKP7efs7XWdJ8xYAlDo/6+jvLK6z0tDLJhGD4/V0t052m04fLNTA5x56Bq9L0vEMvD3i6jsE
KhW5J1jezpWfqR5Da+46tgYtlB9Sqz+WgbILY/E0GeJsUrQVhuLCptzLm0qfa/uFh2E2laASfXV5
lzZpKNRGxdO74BC04lTb/4RNQx+bupwevP8MAPEGFYFx66z9sIimS31yyqYbqELn9jkV1Zc6LCHK
bqmyrmwWcnry+VnWWud2fnua5aYsINnr0jlXw6PvDGdw+Ren2FJ8WRvGBGWIcQXjsPffDlPaWWeE
KM2fyyKIyfWqj6i6uUorbeDCV3Yk0PP/HWf+81fRHurBolHzUT+HqkBzLDpRv91PanMYrHdj8jT6
13wXsmiVw7bseUmNEehar5K5SWOGXm6aPzqj2Wxw0lbuCwcSFU0Aesec6MU2SPSpGEbwyGdFapw9
UgF4eVXTBot2ZWdjX0IFDuSGikjqYhM4QxNADZBUL1Kaoy3CE535sx0Hj2rW3usgrm4f4rXNADiD
cg5ABvrwizlJ+eCP7VDEl6QTzoMcOVm3T7q+onzZ9pK0cWWsbYmXtaOWQ/VqiZsP9Sxq6wRGQuD4
uyIsTkoU7nQh3FTbiCHXvhW7j4sJkxayucUyloMqJK3tsktk+cOX2IrN85T3W2CC1fmAdCUkBjgG
FPntFi9DtcxjzB6w2fRPTi4dmlqj7vuhz9N3HyZE9Ghb8g+MN9bu7UhFJCZoUqPtybGa3cOZ1I4q
niC7yZqGXVinxfH2vrjehoyHKASKysqsG7SY2ZTXUoYqHo3E9rnsFWw+f7TdXQpcU/G38CfXaSFj
zTZR+DsQZSxPbyFXg5oKKMkUjKNjJPTpIFRkY0ejg7tTlC12Knb64Ld2s8sa1dyY6vVHZHhAQ/Mb
Tea2rHjL4YSmggRoqB9t4g8EzJVjndTnEoeN9y8q6gKk+hSZeKoXm7Knll06kxN7FfpvcvW3WjxT
Ro+7ale+f/9DxeeQza1nprQMQNGgluygsyJUiLWPdRV9i7LkdHs213UEhiAFpfT6rxzX2y2ppSl0
UEWuZ+e/eqQKnip/Z5ir/PRVrIqlMO0uij1O2dHWRS02lnLto/EeY8+pIsR9VXXSQ7ksYSVjOApf
PUnunOzJ1Oh1t++G1mg8/AgaI2xJgeuqo94porTNAvUsWcjfIynfTbwr4fBOkS4KzgzDW4yuFKCh
qyxprG0t6agceKr/5DClohl3Rb7lQ7kSsvGkACIlvuAJ4618+82miWhOGpLokimkvq7UaePHrO+j
g5WVMi4CyvQPVb78M5t4evTRuzqIvO03krO1u4UalEpATJJ0ZVBZ2lqIoFRpeHEuu71luFLie0BW
dibM+TbLNp64tX1K4QcF8JkrfAWIkZs6s6ISk8gOWcTzMNkgwlPb+pTR19/Xah7vGyq9LnpN/UZp
f+1io/5K94iA/BqWVQ2WGQU4bGHl57hp8zsZ4eBZH4suc9mr5WO8cSjWFhYaBNQi+gjExovIbkyb
PLOLgiJaHu17p/hacFdnteLqtv9ZaBt4gqVy4MueJcAjSoE2wtIuNhPu0eOQa43j5aWDhTZ67j68
eVv5ro5+Kz/l5Sg9jWlcf29MC88PpxaxvWtMOf/BWzrEbiUFMPq7wTD3SU4aeyKTlr9ORlM91w2B
1m7wRazv7ap0BlfYdmDQRKQjiZKCLNkbu+Q6YKAASwQKCHIOg5YBg90FQkwZ2PZSLX6KCMpgEDg/
bt+Ya2NgXwT1lUvrukQY91lhqJNjnWvbR4td2k+5shEnXMdz/PUmBS08egE6LUvk2tSLKqj76NKW
yfTBb5CtqfzJ/6tQ+2xjt61dwRDwUXyej9ZVjUXVm3ogx0i8Ei2i3nL1Pj7W8bFrNlZt7RTRcJRn
dD7PzXKbDVKNyzRNY9jhwXjXmgNKk9QQlOahDAaUusJ4LPKdJuz0m2wUvXGXJ2LLqfWFcvO2Zje3
Peercy5RoJH69uK0S9Imir++p9aOGroy9bPedUI5DI964STlTLyI3CRNu2A3JLLSug5SK/eF2djP
ZhunfwNjSko0x02lcZXBiM5lSyTgtoUcIvA3aZJxLIZGD12pHg2q4ujwmW5hh5ayxzi4eipFZu3K
TrU+yqNQo5OtllRGx1JrLmXcJpM7mVNu7mWaz9Ph9rZdXKCzRAaVWN5aTChQ219eKwnt9saxquiC
G0x5qFuz+Up/OHbRiyr2nTJGRynyv/e1v1UIXuyw/w6MUC79USK0Je6qLGQ/nzo5vsB4jDzI0+NO
CdLSixGdO4S+sQWJWRtvtg+VQRMR0y+DpqKB7pCpFflWJ6R9H3U4UqRKdVcMqvQUYfexwUbYGM9Y
CC8kftApdaTD7M3au3ZMPsxdmKnZd/YfWGD8t55OB/+6pG7WjZ1Vekw9cpxFYiQrOwemVR+As1h/
sFugxRFiUO+dg/q3J0VBm2v0q6Hw9DK7z0ghdpI63QktPOZT/rkOk3s5Fr9v79DVhSQwAZI/l9mW
IbwmmqaqRgQKbemp0DkLmba3y/w0Rc1GBru4jF62JAC6Wd2acPAqPR/avp8oqjee0am/IlM8Iah+
X9SFF0jKfWBUp1FKAERXG9f64mV/GVYFqAXZi7cWut7bRR3oYRGvZb6XA4i81+smuIy+4O7T9WJP
PGB9yAI4X7dXdXVQLOOAlVNUpBf6dtBAZDi8x/nozSRKydbPXag+RoFyxyVB+JJGf/AVSdd5S2b8
8lVXQipFWSdjWXjRoKEh73xrovKjCPN70Mgbb5fBT391nf+7nmCByV5w7boKXZp8yHW5xX8G0dFJ
36ltFFKU0FrDd9M6jduPt1dybTiwOrCqgEKS5C5Wsq3MHEgVRI5Ytw9KBWxHNl0t0w63h1n7YOBz
eA5pkROWzT/jVcWtEt0ot2Nke3qcap/8Rq1bdEc77QnQNUaolSniTwQC41aOtOxo/bucyAtBAqc1
qC17aXqsZSjyqyxh3bauXv2jt+Nx8OUvQ664aq/8J/eNR80snjtD/2z5439SbatgsbbEiMog6ULW
C8J7UbBALzftk4hnwmp7V0WlcEKXbJK28HFrb6HqANugUACuYlkXSTEUZhU4foANEdaoJHEox7B2
EbA1dh3iGh9gJE/uYMbDxhWwzN1eFhlMBxG3TNOCRObt10VE3UB7jR6JllkKaqSZcwo1rGfcqe7a
czzxO1wlio0c7qlpFMR9Dm4xqjGkW+y9tbWmgUklnOIQz+Xil8RwFNu2RLZU1vO90dw5oIibaUsu
Yakr8u+EXw0z3/qvtnPSmZ2vW/ghRlrpu2ogSteww8otaK/u9D7/y8jIkBvQFe5YjIJOpgjCXYA9
xKfb52r9lxAA8T8Cy6sGgDC49OUKhmhlOHWwl9VM/NDzkChPa1vty0Cc5rDPDazu4OVqv9RmGIQb
po39V53X5UaJeJFG/LsuXCSge/ADupLaStMe/1xp5qu28Nt4WIdY3ciGVm8SWHQ6dz9irstsCMvc
tu6Gxjyj3A+L6MlSP5RyDtQOS+3ftxd37e3mOP3PUPOJe/WVJdNps6lpTA+Toyc96bk/dKXj+9ra
cTAVsTGzteHoEpBM0G9ErWZxT4RtTBPBwKXKN76bBCdp4XtxBv/0T74S9SLKfJT6yP7nJX41rzYI
6tiJJST7U6yg1UTPD6MddhvTWftQQKv5+2UElShUvR2lMEOd1lWne4H9aCvVUc40t8TAj8shFr9u
f6mNsZbhahsChsjsMLnk+lgehixqDgFPyq7rC2vXJeXgag2Ng9uDrt01ryZoLL6XmF6UYVLVAxu5
b2N5b0YojNhbkgurT9jrcdS3C5nIulADgywTuVQ9fyJaJs0rCtB1btUIOd6lqdz+g7PRpy4xhX5Q
oqRpDlMidd/IN8v6Xq96c6syvnbSuV6pvxNw0uJa7KEBQ/EwHuL04mhRF7pan0iJ2/Hv14fbq7w1
0OIQAnnLFWGWqMY4HfrQOfyh9E+GmJ1tUc1Qr1lDhVNUdkZJ0rOM6dL5/m5St2jya3uFUHWW5yNb
53l6+w2D3rKjpG5izxwGRN0+mtin9+bv20u1+g6DYZuvDxUg2xJ+pclGCCirSC5+OiSnpkf4KZ6Q
rLMRPsWHuDW8KJHYo2j4470COXgao+Tjxo+YA/5lAPv6Ryw+WNzD2lZjI7yI1Ei/tUUzfc/9Tul3
jpknd33WNMk57wO4taY1/nTizvlJyhs+N23k/Mbq93cTJOmfnFXQFDTlZyIT4jRv1x+MhpMUyoBM
QRU+4TXjSWH23RDi8+3Jr8Vgr4ZZ8iCghjiBGdeOB35zOOipL361oeIjf20+F2la3ZupkjzURal7
/7eBF3dRk6o6lRY0ZuNWuzPl6mfLuQeiss/b7nMo1B9x/k5Pzpe3/vVcF9fSGGmFXiL2dVG6uHoU
gz9XQs3gHKINfLw9u7XrffY1RZGBB+WK5eYHdYEgHQYeokkf+hFqpNk95fX0t5Gbz5je/0Hxg0Lr
LBTEEwn36+1mUZSAEENHJr2p6wrShCMHz5lOdhlLgfFUElxtmV2sPf2vR1ycmbDxEZdQSxnF7WE/
DbZ/qBOr3hmDptwXo7JxT6xdqTYI77nRAqf+pXr+6v23KpR/LRyRL0Ocd19Kmd6Ka9SDseWGtnLp
UWmZfb3mvs6Vh0A9l7UrvRVeHHzKFer9rbZHAXLjGV7ZHG9Gmdf21WyGijc+hgvgjRqKWzhE7vFv
pAQ4JM+AsHPIOmG1kaNvDbnYIJzruChh153xRyOYltWfemo/dNi9oal4tGmr3N7/qwtJE5/eCZXe
q8jQNkVbB1IsPBnEoN32e2UQp3LLtmNlW5DEYbsOWoCDvUwgbTuXcysVcPtsSQevJL6FVb5xQa6O
MeO7qYipnMzFylECwO/PAeHs55Z4VINqPKaZXW58n61RFsepTdEzxui8Bgk8WKdqzE3UHAxtf/ur
rI4CexCBG0iRV+XEopzCHlV5hEri7r51zF1Q6If/2xDzT3i1t6cObwYB9gtTqSA6qCWbm4h+S/Ji
dXu9msj8569GQWdFg6yFVxH1JReyr8t8KnsrvVkbhZiEW1yHIYGlz9tRWkWrK61UBy/xjWMpGR/r
EAAxYujvX7JXwziLyjU1ilDXUtrVTt86rtH9P9LOa0duHFrXTyRAOdyqojq47W7nG8H2jJWpHJ9+
f/Kcs6dLJZTQsw0M4Lkxi+IiubjWH7qXPG83uqerU6G9SNuH5xp91MupwASiJydlpSfZSuKaxvRV
yu2P6TBtQIW2xlnEsTTqudIO5L6KL4tjF/R/oTOvnuuu2uI/rI0EskumNYtHIrFwOSMRQO7Ahsg6
55nvVmOyj23bNd5qFz7nDNqssUtrjmLUFWQXbmffymreeZ2Fs0SRJm6NgIZcTxs3+NoBraIjCMga
rb8rkHPctVxKk5i8sC7dPjJdJ/04gLGGIbG3xq+3I26tBqO9Gm35+lT93OJ8rtBws9uHOP8gtCfH
/stOf1D634MQgceuoqV76sUWgGB12f6d5/IJakC7HSunDu9GubCPeiDJjzaUx30pSW8VPPhn7Wh2
EfYABq6UzafOwDOGXMgTFVYTOzh+U7RL1aiG5WkJUhakFWNvyuvqt2mFeO+NupWVZyNomnbrfF+d
NyrSKDgZMyNqsQGTwuxMvah0T8otNc9dBd6a6Q7G5DhANkzndziFsrLvW4jk+zbU2vygiqb5VdcG
AmqizbvRFZovxh0Q8jTfh3GX/eKBWCeHGMwVfs+2wNhmcAo49QiuKj+KqjLzfRyX1V+d4xQOpWSt
Cj8h81C+w2tNF4i7oyvgihD/OnxxLGG6QZfLwQm2kh7t63L4LYciOmJAafu4mOkt+VYm9CZ7ahPf
KU4GnVuwjV2kxs9anWj23rT9JjhOfWp+HURnvXQl6tf3flNOE+IWNhqttwN57ULjXNbA1COecYXk
C3s7toucIn2HiLAb175xr4SF/+n2KKtrN3OEZACrqLMu1i7IMz2Ru5GKpS0etAqkqjG8C+V6K0Y4
sRbPUA6yf4dZnJ0hjeywDiPNM4siB+GhqPBYhsP/bS6LYzMerW5Um64/Szw6HTcZW/Vl0sz2o1Dy
37eHWl2cf+ejLu61aqArmva95mnN+MATay8VysYzS52/yY1vtgSNYhcijV0mY/qVsvdcWLgSibTS
ae3Rykf124iHkuMNMspbu9CsFHHEvotbFr7u8L5Sq0BzDT+WsHsbOxG/aDrYyZ0toBBjEGpWXkcm
lpz6csCkqSPRnZ7S2rDuDDrb/g6nT/CUQsGBaqcoHfoBWi4lH+D+2n9poaZLcMlwJd7f/qyLlxd8
Q5kYpCJADwymhb54PSQmlqZdq+YIv+v7EtxZVrpoDLmB//32QIuwvxpoEfZgHunDaFgZtIKR7KjT
d1bTYMUiNdLGOi6W8WqoRegDO86RgVGwVuLm4+Q4VkX10aqKR7/OHid1PPpB+fn27LaGXGwEXZ5q
2QyKxqMx2rsNYKncH+5UCwwptP+8yx+ojGxsvsWOWE5zee0mQaW0MnKGd2ac6Ih+DfWngWbp+fbM
5l/+ak/8M8ofxRPIPzS5tcvMaEpaudKmqj+PUZt/icc6/mj3hv6+MCb/YKqT/CTlVbwb7dRw0QHJ
n28Pvxo2r4afP8Kr3DwJpNIkPw89M00fJ6GjKSF/rk3ndHuY1W3wapj5Z7waRhXaEHV5Z55Rb5U4
jRXbbVBFeapStdyFkP03tt0yZ7r6rIt9J4yuGeoigmkuimPglwcjjt8HI6pgdfkcSM13sxyOiFrf
iWw4A07bKBqsflbawaAD+XMlxz8ZIpgM1tVLyxgGiH9f1KOrwPf9D5/11TCL1dMDvYmnCrFfSwsU
SLEFpG0pj49BFzPTMHojLuKfr4q9xizKPydsizLg1DemSmUC2+nS6/QHZYpdoWquXX/kqfq2C/Zq
rEX9r3VKKRhULMp96C17O5OCnWEN9QazZTUw/yB2rBlqtaQE+WqfJimylngTjb5bRPVZD6tPXRJ8
6jpnI/9ZOcQg1fOgo58BaWx5/SVjFcWTPLOc+qJ8McbM2Lc4w2Q7+DD+p1jOJY+To95rqbQF3lkb
2sDVc35+Ib+w7P11as/CJUaCuJZkG/ve6NCTkNVU00/aYEX3iVpmnetLSvFFSotky+Jg5StjI0dz
2lHQi+b5fLn9W0fLekrWidfJBX0ybUi656DLrGqXSCiqu/jCkefe3hurWxBU+R8uDB99MWaZ6CaI
Z9GdHRt8UJaOv/IIluPQqBvwhJXJQaX+d6DFUYOez5QlXTx5kfNOURMgWNVeM7/waNnYEeuHGhCD
uSqAxMVSftVvqBLrptR7eU3InNKhFN/pGBdPNEnVD41i9sO5V7LWwA9XUbEEpAiXHrBBVJ8FRIZo
I+WYU4rF1XURz4sdGjSBlDZoXHmjft8gKfg+Nr/74mmIft9eyZUrkh4g8oXGzKoAgnYZPVFW6EKy
kgQPNjNyWyGkY9mE8XEYp/zFzox6Lwdh7pqV/1ke1frj7dHnM/Rqlv+OvpSkj9WxyMoap+bcl9+D
lz8O4Os2rou17flqhtriXDXlNkEiLA+9ptEPQy27FlWy0ELsB3yJ70vHONmoYKzsDjJTEMwkHVDg
loXSSTU6zVfszkPHP3CVEBJ1qr6kdrKxC5c9w/kYn6noc9sT0v0VQMoZh1G1oxp0uVa22S5E2vSj
Vje9tuN6pnbBq6PSUTdTsUpTa2DhrppoenOUqzLa4iSv7FRkDzQNtx44+VdPw8zvx6mtJ4QPHCN6
h5fBJPZCaa2XJPSj74FqFtrGwq59ZhNIKDNHkRS/6svQpajhJHWAMXCnKzujGfZyqbuWPG7cLGs7
8dUwy6LkEJAtSvRrEQoCZWdIR8OKnzQ1OvRGKFzNSbfkptfm9YcuAGZRhuSxmJczWaVkIdh4Dk3t
KRi0c98qX8os24ie9WHAYMPw1mjOLR41Vkzt2JH05C7Mq+ao5WbqimDsP6APs9VBXw9UnmqUJpBm
vpLYqTs7aVLLiLxp7DvAVZ0V76Moa06Jqob7IRBiV5jimwypfV82PRWqvg038rm1dQTCSBsZoxyD
S+UyXOpqkKcx0DoUI7ip7MfS531bA7fPXyZn6zpZO3RUgLyAfhSwi0twuybLIO0j3aINKeyfaTzo
8HMK6XeWhFK3t2BIfQlGLRIuvgepunGXXa8skmVoN9BtnWEey1woHeAP21U/ek6jP1owsArT2g1S
vhFAS3ALxw/jcDkDy58d4ZaYbDsow0Ypa9ULEnXSe+i2au7s8kQJggekcVE2a4IocCsez7pb5I6I
39GulD5EljUl92Y89uIYw9F4uX2pXJ9E1ASItVmDAWbWEtHILefrXamirak/9/qdHolTX91Rydx4
B62P46CPMQO+rujhmUx7NEAtGYXnPozdfhzsemeHufwTlTd6Cz49uS3x/dUgpoQ761lwwSxr/Yll
NHQC1MIL+s7aU145RxJOFqZSuHlR/8AC7XD7Y67d0OBR8A/iNpsRqpe7JguCrE+rOYfHVe7U6rK5
txJjiyZ1HbFA+kFMz5hAAGdXyVdr2SMmiuFdXCEtVGgG5gGodYX7knbnm8ODsWanZ+DgcPuXNcxY
6vS01yKkH1PflYpwp1JeLOOj0m4R564DZCYqcAJYswTvFQO57cs86DF7O+tqPuzLXh13jeiPuaXz
tKvD59srtRYaqAuyI+Fp4em2WCm/rnmtOlnmxckDqpI7yXgc4h9O5x9LdQuquxYVGlZM+P+hl2Es
CytqZyqZGovcm1JL+UZB3PEkM93yu1id0WxBDH2Uw2b5yhgtuc8mo9Y9+DP1TutmSBTyoU9xlutu
HGc/iyZtvdtfcfWqIqX/30HnRX1VTemzGixYrVte17bdhz6Ofirq0L8PVHvWImwlw3atrlCPMci6
ytWmKT4VQk6/3P4Zqx+Y7I42JULEV68RVSkFDdc69SopSQ5tZwVPaDZtMUnXRgGUgPwdcA609uZt
+WquGFkXCOAGqVfqdn/Uixzd3ERTNvK0tXtC5jKcpyFDw1jSTOqp7DOTvNOLJwg0oX+UI+mQmtO+
d4wTlN0PiTkdrTA4yLK+b2v5MU3Fz9vf83orohoD3YxKMWLbxOzlTAe5p9nod6XXlumzkVQf1BQS
j22XqP5uGXlcH2Yz2YQsGCsldF6X8ErVKbIuEU3mDXrtTpa1E+pjbmy8D1cHweMGVQ/8bgjXywmh
xNhZVl+k4B6r06Q/jp19MPtft7/adRajKEjHsGIzI57a8+Uglp+1VVr23dFAINjTxgA9f4heJXx1
ecoepcA6m1K0kaetzOxi0DloXwWlilFS0iHn4YVlCBxYodGGVm+0UVi4Dn2mBmt2toydBeEWp2U8
2KWKXY3w+rb22ki5l8SYbAT+StCBTOVlPWe9YN4Xa2Q16P4YaTnhL/5eC743+uSa4jucx41xVmoX
TAYZASQCgWppy9R27KqQK3z2wxmE0F3DHMKBChQKS66NxWfqGpOohnOXSerXupjqh0CkkHjU2MmK
o8jNID7dDpzVNQRdDIOSG+KqqtCVbYGKb+aflbT+4lQIqzr+l0IbPt4eZnURqUHNlt0opSxLX6Vf
djUV/soTWagdysgp92ac9sfboyhr6whQiCOMbA6thsU2CMzQqYLYGbywHYxw5/RV9q3wQ+MvPQrZ
BWmbPNhpk77XItv4CGpOE4dszOiTibotuO/NKHlopEnE57aO+mnfSjbJKBderGy8VRe/dC4bE28z
lwQGNbTiRa2DhMdG8WDi8oq13N7pgUw7LLR86sjjoFANRbwm3ZI8VOf5v6riXI2qXu5Y7hcRVWon
eRPPksQN6tK8SyJh/91EXfkLUa3azQMrPXXpqL/kdYRKCfpAv0Srq3eyPVAjyZAT5KEgaqixVpKf
8n6SHox00k9tJ/KDkNTi1MSdSTujM96bnQFgP5PE1kLPP3QxESqAMweLsIVMv9iwUWs1nRbSfEOL
Ep/T1Bwt30tCYWd3Wpkmv3AOV++Rb8V2awzh9H5QuupxDLOXJFaM6dMYW/1W/r3YSf98W5aVTJKT
+CoR0GOdTyvZsdfmEQITyn6aPibyz9sRPs9rMe+LsFkEuGOUTgMpwfBMvwtHV7VLLTv4dojGg8J9
HbuYUMvtaWxzu77DCgvx2NrUp61Ky1r0glDhw3NBcy4vordEuMNEDjfxiPCfbVJ/QH4OCn6lHyK9
/Xx7yssz88+HnRFtKAPBwKJcdxm0plPLqaJ2hkfekrqj+KzZ1T4UnxorIlrPGfLrrmOFqtskYjr5
fmN9uP0LVmeLyAW0BapmkMAufwBSKEEbdVPgNfZTAqtwkD9OUUW/Z6Maucii/5ko3U8SPXkWDVkE
dZBaFDupzHnAhl11Bm7WblR9zwQC28Pv23Nai1bOSLD6ZK28eRZzqpwCFrYMExU/uIMfi292bXuJ
yF/ePswfwhxMcAZbPj8ypw9Vo0JiMTTaE+ya53JS3EYqDreHWVshSMccptDzwK4vZtNGrTC0atDP
efIidafOqvaZ8xyP6cZtubb9OG/ow1AwRpVgsUKyPXKtSGV3bkvjzkeyxxVN+Btd9LPTJ590hSpC
MtmP5lRtKaetrRfgfAadr2lSycsYLDSOLBJv4dlR81c46O/ysX+yrXKrR7VIJP/E4OtxFjeE4gvc
4DQ9uNOcsOYc69Ts62Cnzk8h2io72FFbVnup1GDOVWrt5/v/sJBQ5hQKQzhEXU1zEJkfgsI6K/Yn
I/geWxQAVUjM3VYPdzViZrQ8lzD09mWmIBmhNRRyZ3tOpdVnFS8FN1F659NYlO1di1rrRod1bW/T
fkOdAMI5DpuLyEHmu42VEmpS22YHFUcBSfoUpx+04akyo41zZJFs/bOG/4715+H8Ki83p05zUJ8l
L4/axwTPVFneqm6tfb5ZxYxFmjU4lwlzXJu9QRIVYnBZ7Mau2LXDOyufwYHj7nZErAX+q5GW+BNb
jmJb5HXrCV0of9lJ0E53Vh+lTxQpiy0FzpVpkVZwzoMXnXWUFtfrNCV93g/4rEaq3wf7sEynA8In
e0ctJ+HKFr34t6/VRSIzT//VWo2+Ug/SZDmeNQz5U1Dr2s5IpS1ng5XouxhlnverURwzE13SSBj3
NuOxUx+EUj+pQ6u4iAWcGlv78eY1uxhu/jmvhgOtipqflIVeMpYHwKwHJRhcy9gSWV6J84th5rPs
1TBDkmVdWVrWWZT5gx1bmRslw5Yy8dog9Op5uagUeK6kG+ycF4s8JIhSlPWjnzqfNLk73v5cq0No
OjUTROaQMFmcDWUt4YlhTapn9JQGqnFXaluVjrXAxmuTlh9utPJVpaMJSdKwJRy9oDO9UdUOUqN9
AQNxNPI3WuzOpw9lTUDmPMKwSF+WqrJysmNgw6FXGfozqf+hVJqXWio2MuGVc4FhZs7zLIqCXsjl
4ks0C/zAANpUKfG7JGo9Je28tN8iOqzc+BSGDBVZDYpRV5lFY1e4W0dIdql5EwY7NY2hWCXc0J/S
kkL7LtSMIYD6GYCyl8JqDHamHxv/Qdzi4lcsbmUfwWdnkqveq2UQZIFrFGJwdgVIGh0QQIZM5+2I
XDsvXs968XFHy/JFrkkJys4w/sfPmkFdjCy7QugCq8jbg63G5qtPPG+PV9s46AeF90vNNla78hSO
pjgD8fiB+lO49zH+2ahabc1tceLKRWPVfmVgYFrQmLHH8bkKFec45ZJyqnQhjpilbEmlKavRikol
/X94EleWL4HdFJOFiu+do9ctmRNbbwcbUTdcPy3636hK2Lkb93LSPIHyjfAC4jM8ZFKYl0ccHhAK
65yp+rtucsoYhlO2+570/fD2haAqga8jXWYKsItjO1LCKTB7Lead8ykpj04ARNnoXYPuzu2B1r4G
MtegsHjoING7SGYV8J1WicEkCOgAefDBUYLQzawiaQ6IQIDpuT3c6vnKS4cjaWZxLN86gK3LdkRV
1hvG9lxZ8Utjty+3h1ibESc4hJtZbfWqVTUFUecUgdN6vgJDH0+6ZFdVf+d6s6G5uLZXmALwNWxF
r903ujBKA7+W/bPdFvtcKvex7/9K8vGgl8Pb6tZ/znG0P2iKMx5agotFstqJtejoGeeTeTKm5EOM
zE0v5RuLszYjEmMKu3PMASG73P19okIisDAyGcW7ZPyhmMWxaGKyfm3jmFl52VCcoTrjkPajFLS4
ZYdM7oJkELKX1eZDogwf1ZrWmxU9taqLmJ0Rh1tqq2tBQd4wu91wr/MNL6dWRsYQqTiyeYpZF3cK
htcY30T3JoX529G3FuCIhXMPGvDkkG6/HMh3RNJirS5jKOJUyjFsm1raD1onNqJvfUL/jrNIuLpJ
Lu2ANN8rxiA9IyqanS2hmfsy0sO3Vf3/RB/cBBt7AWC2PGYupyTLZdKhcBXdhY1q3it2Eu5a39A3
tu1aTFC+0mjPzxnLMt/HXz0fEqswYTT7qdsOiTgRpUHq2vD891rvSK5SWMUuirN64xpaSyxm95lZ
7AxKxLIT0FQU4+PaSu4aperuJBQGYXUZWDKLIUK7Sh81NypN1SVso0dblbKNfbcWM5RkMEEnibJg
Zlx+4JTIHFA3Sb3BcD6nDu28SWy8bdbCBdVGDGdnIWqgJ5dDZEYTDj7cubPVqDLpUaoV1bnv1cA8
dRk2kf8haXk93DzjV3lEMQ2JH5rJ5CmxBI+g2MM4OWShc+ad59V18/YKPrLvSN+COgBBujwfq1Ef
ca+DAltlJeZV1QctSJ6EXUJrc8YNAM+8gRdlX0BCtI7AJgAdXpZA9UB08TB7FY2j7yN7gcRZVMnp
11azSlfTesMVU1VudcVWQoRR0aWmajHj2xZ7cFBjc8QpTPcG3wKQyPZ4pqQonm8fXitRgnaRMktf
I2p2VVPLY6cfoapFd2UxRmdMVu13cVJFLmeCurHdV+4aYFYKwY4tz7XCRZXG+RDg9nlOx/eF9Qyb
cTcoqMhugS6W1qHz6QVWj2IkFgfY8iwzjgqvhg4Tc9tDlsx8p+c4TbllFJvRXdFaISQs2iS7vLeL
d0onBfcBAtVAFozc/Gbpk/RuVMqKdUXBrnZTX/K3qjeLTz6TFkgfKCWC5LEREVvcF0Ygp/bYt9JZ
bqJdbY+72vlkUWy+vbCL8PkzCuVlCszAzmbZ48v9aE+mnsSoLHoxfad9UoXasTYn+23h888oc+Yw
GzYyq8Uo4EpigPWRfzZgVu7qKv+ihPHfmVVu0WEXwfPPQOwHCgHc5lcVw1hJTL90KoAJoJGnLL/L
sugk2f7O2CJDLcNnHmqeDmg1tIZxsVqsz4DsvhOHtuHBawFwiZ6E+OrEtla4fdhEX0ap9Y+co4nY
ly3EV7e19AYxE7q8n8OKS/WIF62Id0hoigdpQCh6Y2VX4ocKJpxvOkCojC9XNoZ9nuYlkiPCN4M9
Talgr8TpDzlGx+V2DK2NxNGAIQ6lBNp9i9VV+4SjoK9ipIfT4SMU4NHrw246oaGhblzIq0OhYj6j
ThFZXJ6xw5SQrgtVOusg3HEu/dz00dHPt14Ki5Tjz9rSNYOTy704o8Evd0Um+3rTqWnoOdA7uTFC
9cEpn+oB9f0AG+zw8PYPqNIumCXEaIsvZ4VCR24pEuXTsmiPsRq9VNK4U5vobZfh/5vVH009k/9Z
WngkiVO1eYJ62oTS/SQJOsQjT9uHrP/79nxWdiEgBd6NoChA6y3hQVkXBpmRIsFkmL8kM9pX2X2X
/27sLTGklcMLuNXc8EPy8brT44TOmHVjAksJEegq1w6FGN+W4v75Ziin85Tju9E2X0SCjQ26MspJ
CyjUPKRW9XWy1V9v/1pgqHEs4r0465VeBltYJlqZAEzyVAdF1E6qeOvYkR57HA+6q8extpHyzb/5
VaLyz5zQZ+SQQUj/ysdNb4chVWMcCBqr2/sm9HPEZm07dGvZ+ObYW4WEtWigKUYHhwSeHbX4hE43
lZ019PGdL+fZ3tbzdl8WXfQQTIV6QP92C5m+tnlpQTvUcDAWutKZtme4Tj4UthdqkvSuoHTzo/Sd
4LtROHrjRrqePVdpmynAIpx0qxK9Prg+U0lm45MlothXxkQ1Wy26qwEBnPus+J0WUbTLukh3xwoL
5X5Ef7QN+y3YyNqi0pLjzQxYdcaSXkbRpHRRhMocePyicav+c9jigGW4nXI2tsRAF6+iP/EDqRJA
PLqypGiLgHXEYKX1MMWekSPfzXu9v9etWPweMJtBMcUoPkxhXRxCSVI+Z30WbiirrsUTjX7KyWx+
SsuLmeZDZOeNg662SZWOFXCNst+l3XMhxP72zpz/peVGgcuF3xCJ4rWVcdyjItKVCc8v5Z3d9Pt+
ql0xboXM2imGxRvcBnJQ+8ppxWm6tCpHMOG9Yn5ni5wHQ/8Ppxj/MiVNIMakLYtPBqlfLiQtHxHt
zmOI/Sh/BFK16Vk8vxWvvhelFDRv2XjgAS9jsG7ojeBtQkZtSPVjUQe1tseXqtA8FJGzT0PYSpHb
aGoTH7pmkhu3NKfmpSvK6tnunSbBYUlt7bsKDJ0GltxyjigoGNOD1pT+U2UO9uT2itTewfIwLZcb
CPpQLlvvTak86UHZ/ipbK/vkjwUyg5XeYnfgKAOcv6bv4gffbqrutxxLSQ2pooHQiWNA+E3yTdN3
RT4GwTkpcSLdlVWrIWes58mDP2I3tZvqpP/mSJX5iXqAVrmYKwT9XouC8ZDktfB3pHPCcRtbiB9O
MDVIoKndC/505l1M5Sw5qZFkBS7wsdlSXX2WkiB+10SjiZJuq33OWmV8z2TMhwzBFQAYjQ+jrqvy
+pBFpfzFL6vYOERZbqo79OoKXHDqvHuMAzRGdx3WB49xpLXDqam1KjrqZTPaH8hcSw3P1ibK7o1E
ZMYhF4bcn3W9K35Jtam+a2spsdxem38UdjTyCOOiNh4iECcPkqW92Rpt9jpRAIeCsUVffQmnlyLQ
Z2OEa0Mk62427nX9xdDv026LPbyyZSFg/rGwhSVwBZU0m75Wq8HOvQ4uphto4/tci48lqN43Hw2Q
EvHsoiwzC/stLrW2y+k7Nz2s+QlY12Rne7l1EjdrttiPK6cDAwFCBZVMd3NZAurAEVu+KdlsIboS
BzMpMk4IpwzsjRmtHKvzpYXLIMKg/LcovdrJgMRaoMZ3tToFZ0f44QGUpnpOG6NADt/faqiuXFig
aIEH8g2BUS3fJ7JRmkYvdaGXIre3C2GrtqnzMKTDoc2DUxFsFSvXIoNXCvVXlCtIfRbzy6dcjVOq
o97YBXdp3tzn/QhjNSuHjefQSgpAdwYWB40G3AuWhihDO9RZ1drpXeQIXl/g4R77NtKwkENP15ar
WVFFGfa6KIKNJbwemUsRjizpMDZ9V11d/AN0NSDuPdnyd13bPUijeq/70mNjw60u8qOki403xRUb
YfZmoHSOjhmQq2v9qSIewzS0JOHVcfGumJKT3NhHEdkP/Rj+kovhZGjtveXkFL+wyjSLR1vuN2qK
1ys7WzvaqO6jQkf+vCxhThB3U2mUPfLMaNebzfjU+G30FT+g6HB721/vRoYiaYb1xncGHnx5w2V2
CwFpRBehs/3ipIc+aitl0G0k6NcT4uUJEYi2BNDZK5ZYIqxObfUOyp0m7ULjbPcK5aitZ/vKhp+N
rzm+cOCcB7qci9YkbZJqQetVg7Yfy2GnV5155ygl+Lhte97r2Jxf05z/nGKz1MhiNCyj0nLMzAwv
MW7x8v3YZg++co7109iXj4W1ZeB+PTtWyuK6ISrAaS93Ie85xL99ja3eIP/vIs+bQn+rgn2GoNK+
NrLs2+3QuD7P5uqvRcmFjQ86bjFBBEDyLpryyet95X7otQ9+E4Xu2Ct7SU4/Ihf1RrQhaTgDEu98
OircV51gLWobtSmc8K5LnPpgTyhxaLGh3FdcTRthvzq3mQ1HNYmy1zLswy4dYmzkIPkN3+sxdwNT
29n0NHkz0ic+/ocPSR0ELizwFGv5IVshNWYpVZqnd6lEdGgQZhy8szIoQt95YGX3YFu2VB/XNvYM
kvv/g87h+6ovURdkTJWkApaO0JOd+jstHb/cntf1DmC9ZmPdWVL2Go/dWHnbxL5IPTVH7yL6bE+P
nRAHLdZ3E+6iI7j+2wNeHyPsbSy5wGXrhnrlRzQ2Vt9X8uCcBwtlmtyV5Wnvp81/iA0dJCiY19lB
fYkyVB1Ra0Vox3dC0rt9GDXFt2mIfXfKm+zg1J26d5zm79szu3Z6I/bnkwSaMH2rqzu2pxk+NRNy
oI0dU3YN+1YcJGOKoLg2deEfC5EV8V4PorjZD2YT/lRxDbL3rSjLym3TpCTRyI3nUhqbn7gx4BGg
KnHvyo3slzvVyZB6SkQP7ScY/fhraZbGOxszk++R1rWfSr9tY3dER6Vy9WjS4l0rFbBB1HoIWs42
K/irDuWAJR1S3fl6e+qriwrSzQJGzcm9TNPCuhr8SAsGz2/VnRU6+zGt97x9TreHmbOhy6ccHxgI
w3ynW6hQLLKlKbERyVeT7E7yx+l9JqThWUa8bsS2hpfJXqA1HUAaVYNh32CjU7iWVkdbetYbP2IJ
K1XlMLbCtLTPSd98rurpg48yb5xpz1Vefmyq5ECX/iVU29+357522lFegKQNvZFDYV6CV2dBNTQA
nYIsuhuKxD5UJDj3TtPAmtOqdj/JBZSj2lLOtwddu6/mJixezuRvHHuXgw5YrOgWqj+ePPLYC5ND
Iie7VMeNcNhY2pUI4mkOHpim0szrX7zSY25CJ22l0Jvq4YeI9CNJ+DPaPPvbE7r6ikg18AIjEQX0
D8VkMaFUhFxgWAN6RiN5lXDuKrypC0U54PPtJb2ysS9Wh0PdABoeTb0r/kfX+Jk09cI8a4DTP8qJ
BS/QqXrz3WBX5kesL9Fm1cpmi417dW8YeC2ib0Tf409OuIgV1BnlXvUj3+ubMiTPzutwBwNU2cLf
rUwP0BdAC5gFlDSXr6WuHTvT5wVzZ1R+jQllNL2UQhsftAHVYK2wq69xIrBrvb2GV0FJgNDuJRMF
N6Xh13EZlGT9TZLFkQKFKH5WatUtcHYyJ8nri42u71VQkrnPcgXzxQjXdwlDEGkuR+qQmeegHJOT
ESS/spC2lR9VbyVT0veglEdmDXYN4dVlIlrlTVPVGkKlvaX7J7yW5dQtLVUCNCmGjaC8jg4qlCaN
Kgr7PHGXcCbJiWIhCaDq9iDO3GK7WrY2qqErH24mw5LO6ox09YwujdaXrbH2z1mluWUeuoBQd7W6
ASq64vHz1ag//HEWpbt/deGG4B3TVgdIUcf62YraXZalX6YhOwV+5EVd9jkoSg+e2y5W5Y188HqG
AKJpsc5HCRTYZekINyMr1gu8Kvsc2JmTuYE8W99s6R9dr9WMu4ZYgPYK+sbL7tjQ2jJdK1C6DQzK
Etp+Mm0diWsz4VCkOYDdGf2JxXbKJyNELaf3edc5n+tJ57GlPEnjm+2F6SYBu+LuogNBS3HxHtai
OjG0zsRlb9SeBjp+bmQpOzFWG4CXPw/riySBKdCIpegJrQsy5WIg3wxRvkKWBbX8sHEOjsQ2OFhO
JCM3UndK5PUmtuXuOJelXbN1+g96HIXqGb0ajuNiqJTgqEVpJ/ZNVzRb79uVBSU/dLiG6BUD8Fh8
7aiynKAQhu+ZWlMcE2oQh6YI4o+3j8i1UbhDZz0SXtFM5PKIjMek9bmSWiISKQa/kJ37wlHbjT2g
rQ5DQYl8DL1hiqmXw0hBpwW+XIz3n8fdcLRc/4MWueFO24e7fCftnk+n08PB/eYe3qXvnNH9phx2
2La7v+9b96/bE17CpHlL8IKfccFwpBDUWB7VuIaXddzU9hl0PxYZU6drf+XRhLw8mzPwj6kh5PgA
ZrvYDaac7qq2tys8x6tIPkUmpbBTiqbSi19G0e8y19NvLQCmLYuFq9TRBA+FnANPch7IV9RJkehy
kOgABTAn1AfXt3uk96gTuaKv7A9l4IcPRagHhxwiz69Ki7Itu83FXie3ofpAD2S+0QwIuIu9Ydgp
MghjpXq8qHe2Uj9YTvFQVJW3sRqz2PWrPfjPOIDjmCV/v3Kwq6dJbiXLIP7y2jC9TJLHz/owDN2u
HA3Vk4Xt/B0mafUTZknyJLVW8CXKNzmXS1L/8mcsMwVfrRN03MP+DMTN/4pfcp/xEpKc5Gko01p2
46HW77UyUL60slJ/1Fup+dJ2/aCR48rp517IVYp9TI1zdlGhJpgp9h9VmjSSN66yq4XhtJrLsjyI
qQ6R1lzupBooUhNG/0Pal/XKbTNR/iIB2pdXqTf13ezrNX4RHDumVoqSKInir58jB/Olm61p4noS
IAhiINWkisVi1alzkJeO3riPvGoHPvHUAjpG82GU3Mld5WkQFUGJAVgMSoXKiaUkqzBUE4h0Ji1I
d4g0ynw3DAPw52ZbG9A9ZW5l7VdJvvAshlmGJEYrDILirEad6svkdBm0yTpM+D8JL8vtY1tiYjzO
Mz6WO4xBTroOgBJj/v3FKwIfED8UdVWX7WwRuQstQZY91x9lJ/bM1wHJtzYfZYL/mVh/wsXTyoCc
ureSfJ26+lcuopgQsKp7b+zb/l4IkHOAN6yFMXzoayud69EyC5fs5HPqGlBiDmh/mFAMJ7tqCcc3
IvV++z4IjtAMX+vPkPy8NmdkbS9obYypbxUv3PHOE+1OU6TrBCkh7bcZcHrBwMqndAM4sw0U4QIB
bFsnJhMtzAgtRas+AqRrxj0i745F3NsZ1ARhNWM6Td0bd0Y8Q40RqR8aXqg6Ku6cu61rMMPIz3TJ
CYhTbTfmJquewh4y792C/uH986M8eNbV4gCtkwDAYeGtqtyrs1exyMlZfq58DJNag/uRZkWYUJL/
cCYTE2VRppMeu/F/mARuBDUVXBi3+CgIzJjIF/wQU2oSWKyx749t5usgbGoq/XtlGBRDecWxVgkR
xV0qAxdoMw7LKQ9fgzo4AsSSgLEgwaBYHBAeT5UTN+63pdapNG04EKD6KBqhU7NBkYDKEcYN5FTi
kpg+FHRKcBl3ceZBfzjH09Hs+zMBz1/m6L7lhu9gxnDtK+I5ectjYIxTB3ERs0yDmSZBc1iYmXj2
sYv+uu8zN9Fl/YAeHuKAfoL6W62hOL0wSN83Fu5C9yRJcMS7fZdD3PG+mU0/uTATXp938JTSAieE
nHlTmeZ+stCf3RvWrOtYbm0b6tFrDos3JIZGru10dom6po9xdHt4zKqfNuQEXPnsCB3z4ta2IVMC
hd/aULhJ47kfzngalSFG0DEME0vfZL/cqQU1G3JbbbS8OdjAuGGMCIXpdYb7ZibUEz4jsh9QXTOr
BuEqL3fQ8IBUvcSsHJk9c5/jqasBwNws8bdR6BejXoyqnpqe5KNd8iKkGIXvQKnjN9lfUC7eu0Kn
UrZlBxQkKOKBsWMjRlvM43JiwYlZP1q0taux2QX2G99duN/wHsaEFChIkMvgX68dA99rgWyM4KkR
iN1YPRRkTJBNx1nbfRgj8yGzrWeKOyJk5cMSFo8olu/dXEcDYd3Ek+uf8TvQXVzm/ogpGJOP0cnI
oQwXN4XVQ9l75OYpxw49o8riSvDBemgoRvZkf4oq130nSjGzJCqMjJ1YZ2Kism7b7MmYXertgh5v
tZPlDQ00k4qe9EcUWjuQPoSDZg9vzrCSBSopwpQDk100Ntq3pWF8Ybjb5rjlRqPDo9x6+3W2aV9/
Kp5J5kjbhxppDvGG6h/H6gHimWM/fx3DQHNn3gQM5YMoixLzYstl6cAtB87fxj4OhJ6MPscOv96P
gGuEu3p0wNAaljA6gZodoCnXq5IYivJnK8hTGok90NpJ3fePXmUeZ+hxJH5ev3Q1BPTuG72/lTf0
3AW487rQyGjKInlEsXMfrTrklV3vrXZ4NErdfPV9F8FE4vUiswUT/wJl5bMRgfAkAS+ZhQGRrnN0
XN+3QePSR5xIOc750ocOtdHwJOWHDlSjftPEDtVBF25P66UVBPTr5YhVLLt1MYMRVGhVzX85wzvD
OLvkkwe2JI99Bx2J5oNtbeDFC0il+jZlRV17Bn1L7tP2aTEqL27Rkz/cd4utda2JKdJiJBeAnF+v
ywBhew5OdnRu0S3pksbPM7oP5OgMcRkUYjrNfjEaB5k3/t8jj0j7cSoDPvzBq/J3OwUgTrAoqaU9
kjEOhpWuSgcoyGIOV85BLKmuIbblKZdW7Ou1RkFWcZKFxdlsZuLuxGJE5WE2Me6JnV38P3HMS3NK
ptrgTVrioTiktW095rN8YIN/tCv/bXCXf9+dgKKsiHS8otTLWdaei2BCo3Qoqp2VyRhQopcl4+/v
O8rm5l04inKeadsvzcxy8ySpaA9Ab07vfeQhaeMYk+5JuOn6GC2zUbUGUENtIRa+WViY3yrPECoF
ZrhiwSPI0YfP91eks7LeBxcXMCpbtTFEXnYyZV2lzOcdeKvz/O28Vmspw0ZlHN8GoJqbUoZwc0KE
F6Zh5XwKgRv9nguQlRoAm705T4MlVGdWbUWoYqpoR5cWbV9wwERBB7jEbu5MMRqJZB+hf5fc37yt
6+SySKCcJXsObNlB+ggTveOyy4fOellANJu0tjUfeumzE6mJ7gDf3tCoEl9UJpQThQalS9AywmxH
gAkAjs4QX8AvAdIJGoMcWePxW/6B2WHERMtDPVT9br1pDwb6oE5agh04C6sz4VTzwTZNQMcUrzog
dW7eDqCDYOGq1pOG0jtD7v7FkZPmQ23uGV5qIJBESfcGalsu5jhidM44dfbHxfmKf4uh2w0d07/v
O4S96REYZ4AM3jp0qTpfO3l9UbAA4L6mBmiRQGPw89iiLJLU4HUxkr4zzfe+iWmtOO9rME7htdvL
hwn1LIg9lBnJT6VFMB02ed3w0cuiQOAt43fVccis4olJOZxqp2KPYJ6Yn1GhBL6k8mgTndu6MvqH
PHDoU+84oXjXTmH/nI/dwIF4b3pdLrC5pSFaCZjaQ9nYV+5MEMYU6MxLBzKtpHnBT6S7iffOCzPA
rZu73Pnn/tZuegkAQsCRAD52Q/lqNYSX4YJmQV4h+W8rO8Ig3bc/sAE3RCUclm4e/3NUjbIglp1m
MnzAy+kjms27+ya2Ug38/P9t23rDXMTbkA6UNjU0xaj1i3TRaRbZFx91FGuUiVEacW/661DB2zq8
/1YzL6wqUZ4EfVWAc8ZIzYF1wNmM0RA7kC54XErTTO+vULkjoVyCDjLwreCXgfCBpwL9AtNosxKQ
m5TUHwgm5HtC9tLINSdaOWg3VtQV0RHCIgNkqCh5N9QgpJ1+Qk8pRnkzgSacJgvdXBKGD7A0qJXc
XMWhiMQ8Nyg5DwFr947IndhaAhRsKHq893dPeRb9u64LU8q6ULPMFk4Bmpq8JjvkTdvEple/4iqT
8QJ2imQuwQlPw7nWvGa31oh5Xsw8g+MAUz7Kec6DESLl5gTpThDidRxMlws/ho2ugKgzo2RQtkUb
2mPo4VTV4yek9/0+MqnAW4XPGg9RAtTvncRBxn0CHgBAKJSXLFkiYfMA14phGbsqMN4B45uAX/vE
o1BjSolNN6aUPMDpo3EGgK1KZdmlgzR2hVHt7/uFbjXOddxou45GPvWhD2ibu8UJ4wj8Q2gOHqql
1JjaOlqXG7eu9iJEFSY1ML9k5im2L7bRZYocGQMuGC+4Nonzxnzm383DXYmuAJQAbkBegzUaPc1t
kdqg1GgkdPmm+hFZTjz5umHfzZWByBL+YAGNpL4m/XJEi2WMspODHn40Bkeas4cFlxYkSGJe+qc/
+GbAvGC4AYp0QL5cb2QNnJDvFLN/kvOH0fvQ82kn2qMbZZo7ZdP9LuwoZ2pgGC7u4YMpmiuHDAw2
bsT+IKg7/5nwFQ8H6xCoHhdEB3dp7MQ2gUTn+VDtXJcFmsO0GSHA9+gBNoVESu0SFdYMQV0KbMAo
l0PHhncsI+9n5mqIWjcPFKbIbA+k+7e8OF3mFBDRoXMKncF90RYPxUi+AunyOeOm7rLaXFKI5ykY
ZFY5TOXwRrIWZoHcLu1KKAea2Q6A7b+hDqPxty0zGAJfySUBEMLE6bW/uWOb5RjoAzU6CTI3cacw
JLtBYsownunALU2c2NrBS3OK23mZNZdTZBqnHmpvYP/cza4dO1ZxKNGFun+SVG7w30HCxUAoFBHX
SX31KEWY+4SUu29g8gp0VxAW4GBshe5s8dVvwLZXZf08nQwxBGFskIoO8djk0tubYVl87klQvJGI
+ub3KGsXbdN4k+/WqV8goSKN/MGJHBOQq9TxZJiv95e/+WEBmkFUBnwHbDPXHzYER1ZH26BIK4c9
zpW3DymA0l7AdYnO5ie9MKSEfgFREbAy0zIlQAJK7xca3vsxP5bOh/sL2opYeDJAKMKHFMdNZ5ah
D71OwIQnUYVJxb1TR0bN+d40saoQoikF8kF1z4xs7I1haFZqQ8iro9Vc8jfrWCLTRR8KtBtruLrB
4vnmIDs7E/m5cYbxNJAM02kicN9PMihOwcJtvMfzPHZpVh/+YP8wQ7M2o0C/qnKvgh0OmCEvW1Io
rj8tJNs1gdBM5W36HHAnyHdXwLDaOaw7Z2gWC9WFiv2DyaHYcT6GGJ6+v44tI8BKrvLKSADQVb52
bMIF84ZcRienyn6VEX9Hl/BD6zqf7pvZ8gVc+Wga4uG1yklcm2GZAGueY7G0swF5Y2COr/tS429b
R+fShnJD5lXVGhgTgVKF0c0nYXYi2+cAwLVAJ0U5MOWh6N5Wm/kdhFZc8DpTBdSBCkMqQFIZTC2a
FoYsD1k0pwAZahxt6wNdmlACQiSsVkZgiIQ729+noHssDONJ9ro341ZiBsYu/A2c0606DfenObTR
k0l981zYJ6MhD3R8RUqd4D7Q5BdbzoBiFoh+wW0EFIMSTKMeQChejkvKWJm0/vy6FDrMtvLI//1h
QJKABydYGsFioJjoARxqiRU1KSAUsTV2595g8YDhOjqa0PJ4YOGL1GJVtxzw0qjyqQBg7Yy5APWY
mVWvQz/HpM5ADVWnFuiL75+nLa9ASAA8DbwWiIHKsbXJUrOcwNdtv/64FO1zXpmPjavTrtha0dqP
weQA+EKRRl8fWwnSWN8vmjJldRsLfzwswZFZKVl082frbX3Ri/z3IF0YUs7uiDKFoCEBAV4FMeLQ
iYMiiuH2cdtO8dSKhPs6hagtL7xcm+IiGfdRtPWESMEICcnR8kjppHnRb3nhpQnFIcCmD40pxxnT
CTzHs50/hxjC6JtdPgEwZ8x7Ksm+gKb9fd/QLUzxDUEdaoJ3GfMKJHgKSxnXmFv//zOx+s3FA5W0
NfR/JGpoZdif2mEGb4JullPnEUoqPQ1B4fCgKs89saAyNEb06NCSx5K43kfPH35isoQeLZTANAFX
t31KYglm454P3cJBPlGeqoW+LwxPN9S5mU1fesbqORcbWEAUGpLpS3M2OdR3oSPBEz8SICo0+i5B
FxJIDI+zn5ZR2mJHSTR3sbTKMclE1+zuf8ub4f+1XHjxW1QEiOfP9sAiKGaXUf/IBXjfPH/nTuLJ
It1fELvblU1UJW1dpkMkz84yf3Fo9P3+j9j+2pGLvAmsB6B2uN6Psh8B5sa0w5kVZB53bc2GOJtp
2cRh1UQxtNw+UAtaHtMEQr77pjdjnAOrmBpBgqKC8gtWdUs+gTt4yHBQw28AxJwLIIqD+et9Q1tX
LF6F4DUBnhgoJmWNmFcdZJ452ank54g/N+OP0XpoK9AaTjqV1a3r4dKUEnhEj8HIfCzclbz6Ne+G
xKfeX4N2oGHzq6EThjc86Akh8XL91ULZgKHLJz1Izl7y7hTYbeJkbYxZ0xDEdGOoK8FtLusi3VKu
o2apOwpIn3zg/t/B8jlyp9gcPvzBV7qwodxEeNtOnVlM7mnM6YdeGodhBjSGVcsLJDJJHIhJk7Zu
LQoHEITZ4AAAokPZROZ3KIvODERcQ3RgZv0Jl/EB2gNv6/GtNyyYZVdKbh/stjcZQ8iR/HfCWFLP
6F7rajwEUqe8cxM5YeB3xwHRZOW9UFYSEceW/mDzNPSm09DSV9Y7p/tf52azFBPKxQMoSGis3CAp
85b6ZFdztGNgUznVUCjRxcWb21uxpdxAwgRXbNhXZTpXlHmncsCQaEz9xmteCw+1kHgqHXM+Fk6Y
u5/LEiWhAwWP7/JEoBv6Lu/KcBWZjKp3VIzzfLBz1mFIsc7ASDWyKErsjKAengHY0mFowlt0gjc3
8Wb9/UCCwrOgrQ4ivevTyaoiiiSk6k6uyY9BbaEEdainABwuoIx6YwsZwQbGUF1bKRbRp1YT7or0
xIwkNssCNUdslEO9c0yDaT7/lodhEgADOSZeDzfq6hMthO8ac5S6tAyGnedOo3vEgEb9z30329o6
CBOtc7NQh8To0fXWtaZbM6iO0FSyvEtyf4LkHTjBQL6QH+vFOmag0LhvcXNlFxYVx65At5mNAOqk
0zyOT8QvxK6ODDt5sxVccf/O+SHiBMq6Snu0+8kcy5R25XNpeh8x6kU0Nn7f1Ve5PNgGLo0oS7FW
zjRhYlrGW5zF2rXMMpYzRSo37NsBEz172oU5i4HHm7qHpSsbIx5AAN8n3Gmpk9gjCvaY22w70CJ4
RB6IPVK5H8yJfSYQMPHAPiYq/4QZHPsdR1XjVfr5vHwfxyqaX2ywzkE8AVQSRQImG9dN4LeBkbCc
YbZ1Lgj5m7oFeaJOJPwD6OvAnunYozlgfHgyP/l+n+uoMzdiFrSGAP9eCWwAf1DiiFXNNCpmiAVz
PAdJUaGj892WmSbrv0ljsOu4hTH2ipI6VqbcjfPSIFckVplGLRqVeQmSPlD7pyCX6OMApTiNua1F
YXJ8pQWA0RsdXzcYSEGhtXxebFE/mlZnvqdl+IFB7fBPLGFqBZLB6BLcgFO6AfK1Vu/mKfAWX9uw
P0NS5rGcI801fJuSrxsISDsgKqCLuEGoTO6CAbulrM5+BhWvZHKi6ttYNeHrPNfOUYzoL2FHwbKA
EXtn2UWNuzw0ds+SMOoqHZp/IxxAx2JNFlemHvyy6wC0+D4DJUjbnL3CY1/BTtV1u8HtpQ5DsvUZ
cUcgH12HgH3Va6qaUGjRQEoVB9raIT3niZsPMuZtpHvQbVynmOj4z5SSWA1EyqVGQSglkCApqDFi
Zi/skq4T7GWEONaJ1dnfYEjIvhDifbkf97aXubKtAMiHkp+SessCXtxX0C+bePRMSpH2YZRGpXH8
AzMrYwYACiACVm9cpwkylE5LMx0nf9cOAKQF/uMSOof7Zm5Yy3HZIof7nx2VUgVAo8KcQAB6ZtD0
iGvEhAQvuB+Z7c4HP8iNuFp6sSOsFad8LEENbNvj3lyaPoaoloBO+TI92wHP3wYBXXOANbXEhP8K
mrwhK3e6MXNEzdvUGSwMs8m4pO9Qn9LEg61AZwEdscIyMVqmZhrCFNDpXhaSNqNxLILHwvsHr6rE
sHQX2UYSgJztP0PrGb14ozchyFZJCUXVrptytOC9vcvNxGntVz6Yu7ypNMnN74e2enECtYPsEJcE
SBJWL74wOLMps5qOknMG7qJ48azq3VQWEFMSfrPvyoqsxJ4y7syIHXta2wlgzPStRLbrRwT7MKA2
4OBDY0C5rQaMMlV0csrzPPnWF6hVsz0rfB3L7NaBvLSyviwvltqYRd/33TylQVb/NS3tqZncV046
zZbqzCgpcN7nPsSihJFyt6dJ6NNwj1e4mzbC1j1+ttzyYkWhgszvoUbLSplBW41HOJI/vTwC7fc3
IDo1+dXmmgDTwJUIYjX0Y6+3zrRadyhW9WsXko9dHSR9lQGYpPP+rRsIyQo62QBqIKdQzAwzqZ3W
Auy0XkQDfqa6lck0d4g394PZ9nL+s6NcCyQgbj9iICPNnFbEI15ckHyQS7xgqF9jautAXy5JuQUI
4LXMFFKAuOi7hQIFHm8WhcSfPNNKZ2vTHS62TwkeZIF634y207loxuKT3YA7Oe4LJ48SstaE40Bm
86+37yQ6886K+gN4UgUfcM+oWUgcmYYmtCCl6xo7agJzQOdm3t03tXWXX5pSjm8puraPelx0TuHV
O6Px0nHAzClrvw1utYO8ShsXuXnEnMZbe6KITpeGlQPtMway6WJhKWvos2M3x2EWB6fif3CRQ5DA
C8BQjgaVesfIubChIFxHqWES72HIuXMKhwlDPUanm1fecpRLU4qjBNNkTU5VFudKrkAGsGv6D0B5
F6+WFJ+dqHU1n27rEFzaW8/jReRtmUlm2wPv+7Q8m3Mdc1DAGcFz2EwYndPVULYON2BemJ3ANAA0
MZTPBd4Gc1wA+z4Fbe8C+mf5oFuFfqcztjoO29Xl1MvzwpSKLGumgdnVUEZpU4ERaiw7K55G34+z
CoGrbEn0YSnGcQcQbnm4fxi2Fwm+NzyHoA2nUrGhkl9Rr85lai/Ve99v933Zf2g8sb9vZnOBq1b3
WsC71aw3/bl1W9BTpWY4FTsT72MEEd87uLz+URNAqOa+Bu6RS91NsLm+dY4D/DtIOtUCZQmlStag
kHXqlugFD5OvS2O+RK2OBGVzfRdm1oNy4ZhRxYjN55achwrhcp9zVg17lyz9FxOEM+KAKUUniAuz
Ld/3rSi//8HuXlhX0h5CJr+UNXg9l+boiH/k+CvIWDqbD8Je9o3oNNXYzVN/YU4JoE6/RECkobHq
0fkls6JHt8obkAYU+9lh7/9kaRg3BhkxhiLUiYjMI43IbBGeGr/7KniPzplD4go77RV8H4bTX5Xp
ajqf2z6DTBZFOhuAj/XPLz6mNVhzbXIKWIkxHmcgm+PREfsp0vH1bu/jf3YUp/FtsZi5IWi6jO6P
ymrTzrfTKuieDYTQP0gf8Lb/35oUF+lKUvg0CsjZlAVeNUVUus+jIGFMMbXw2gD0nhjDogNLbOzk
eujxF1IXnHwlD4tKfFMhUNdhmGNa0dpAh8VSpwaycfhW0ScMeq5I2ZtHVVs4vQlkrkid4Hsovwnn
u+X/BbA72q0HEuhGEnXWlDuvYqFERSzq01y6h7p+qb15104owY1718ohEPq2uc71YXq1OsUbQcHK
xpbZALeI/BlKuCdbtrvW12GpNpzxyozijMac16EUw5Rahvlk8PE9UEffSTF/GrxZ1+S/oW37d00O
CCWgxwBCEOVqLaMSZGJjj3GwxrJpXNemS3eynXAtWK2gfdzWlvX3QhvzR25zTJssaNeBQdvNf/oO
nX+CldyEkE5XTEF6P95seSwYPKERB1wcegJKmm04hDRzkU2pkUUPnNtpNLVPUzGf7pvZSGRApwHo
MKB/kIZUGVjAcgGhHOmxFNwnu55/sQBRyZYzasNJWC/7+8bW3VSyCyAYAR5epZ1wDyqnEM16LseZ
ojcuqyUGG1bxME51trdLnMrR8pZ07BuS5ASSJhC1fqsMHD42CHQAAVwpqIDQUhyYScNwVumDVHrg
l5o/BxzztXQ43F/khv+uI3PYSiB98E/lw9kky5xwDkdwWw/PnDwMVbAX9QIYk1ale30Nq/sJRmI0
jdeS4I0pMxP+QFsjOlW+gaxTUOEVO8x7LZ8pKg5+zEGP9Q3qLcVHySkOKuYtIgCBalbqpLg3vBXT
vUj1nZW7FIzM1zdVFw2tM85AqVIrOLYmaKDt+hB2uurnGtKUBa9CR0BrgbN3Vf2+NoM6jcMNG/2d
DJN8eN2G3PqO1Jvr2gAbdiDnZEHy2wQ/C6AG13ZagFWZqCRNMYPxo/dCJBWDDiGzEb6vbCjh22d1
jxtEAPQ9FnLfk2xVjcqd73KeRhqDiLspoaES5j/KqAp+vt1HgSkGRZcJlaybZDQvsobPpWukuQFu
jCUj7kdX8hAv3dbcDVXI3za3t14dGE1AYwUKeKhtqgdf2CznhmwyCKiz9mjOFPI7AMvsoZJoaeLm
1vG7NKVUQmq7q9pZ5MZpXj4VAYvHXKRNIHeC6yRGtpwEtOAIJiC7BLpA8XkLzYzIH1vrZBIwee6M
HNDqnUk7R4dm34jR2Lf/DK2edJEG1kHQBJjRntORk/p9K3PrSF0xfyTCMVOZV1G8Kjwc3+4iqLwA
YoNcBp1o5Qjk82S249iRtIMrJqSl9sGtTZEWvkWPi+HoRNu2IghINLFlq+I9SImvFxkQg7ad24Jz
trY/YJY4nhwBpkDd6JTGjFr0t6rJDrq8B9bBHc8k6pJgCg/oxGt2T2dGuel4vqCz4BZAUbvzfg7I
ExEUMsE6MTOdGcXZW8iKjRBBMtPZrUG0RMd/DA42mJyFulrVtiXwr6ECAXiN+nwFrbGUmAcgqb2S
7QEk/s4oM/BaQhlA80DYSBLApAO+O1yf0FJQm2m+7MqOlZ1MeTOH+7IX3rPvTRbKwVIWP5YQ0M99
MFTtGDtu3z1Ju8s0HZiNgw2OLIRGjPHjBlCHdBzOpnaWDC+7YPQlgISDMyZSlkLHiLQRq64MKQeb
jXMlbU7atJE0po4TZ64fD8NjsejashuZAljZQYyKjhJmt9Rssgv6ppFOCzqkIT9UDjA1M+vOfm4k
JQ++Ycb0Gcq8p8lqHoF6XZL7oWRrP1FlD1dUPMof6tPZpYPHSqhDQ3JvOUCubm2n6Ra45Z8rgz8g
YP5KJ6gE48kAoA3M7NHJbqb5lcJLYwjTFLvRnPxXiDWIpLSK9lx5otx3s2+hvIr/ZgraHcO5+yyX
sj4z6PGkrtCKAW6v/7/fpnxmKJ00fTQh72wM+2Aa3yDspbn0NlcfrG1DMKGtAiTXwdNjAvWJElwh
85I9TmAvBJlCd5bE+Hz/S+rsrCu9uInasYN6IhV12sNJCkOcmE1PEWAk981snQscPqwDLbxbAQjb
qzOxRCw72TZwkA00bZcY1YhaN771u5iv5pM2UHwrYhYTUGqxn0iHzEPgzieI7JB96TmS7WpuAZtv
zUOCPEw+kamvvwMwk++gAAfkmuuOD2KUNIjdtlnOnhEysqcGQEZAU9h7BlTOd8YrQ/P4Xn3k3i9V
fAiDg5jADSbo+was2095MO1pPycWiMZkCKr7pUeplAyd7s20FY3tlQoesBtgEdVreYlG0wXRWHQq
m2/e8rUCZmOK/hbdB24H+xGi3Uz3It1q4IKTGDVgTGT8BpNcO5nhzf5aj6KpZf+cR7J3h+9h8BWq
azvXEnHbvDjVlz7XMXRtJFl4GYHtAX6H9o9aZCeRU3kY4l3peD/MdpDUP3qZ1Ga7zwBbu+/eW99y
5fYBGQqAODeqrcO0LJ5T+nU6OT9q42kiHOy1J1ecnWo+hNbrfWtbZxZlL2RU4Cy6VW4NDahPg3RJ
pIEjoWo/HR20xSc+/EGQB2YBO7hKZOCv6682T1y044yEdOwycBmHT9wyNa+IrbCASSOQ+bsr+FvN
DILGbdFNWiCMkb1rOISN5AkqpMkyaaLc5ve5sKNkVRAfYZ1XByGkKqpfmVE8GATdpL79WpfFA1TW
HyyqQy1sfqSLh+269IvA2sxlJrw8RyJH7Vhk/UO25HFgidN9X9g6zdg5KD6ug3aYU7s2g65tw3kr
MzzTOX8pGfJf6hjNlx4B5QFQNAZhHwEq/RCPa2ra85/4yIV5ZZUVpAlLDGmALj+axb7uIMM4BKVu
pnkzgFyuUskFam8yBlAJeae2jV6avHypeuO8QE/c89Hq7w8QpKhj1GiaGC8cTeK/6aMXS1TidCkX
TgRgeKfWoidZM0CKbIA3aVyGvuZg6z7m+ucXPgNypKIcZAW+KfhMkJFP0B76UHvVAVo/mHMMvkC9
8X1XTppTuJXNXOzu792/MCs9bpqzHPI0ArdBGQ3vHC250LYJ5N7YKIzuqgljQGx7mSVwe0XmsSM3
6v4ddJpdzafaPHOgo/+/VhRvrLsgHMKaByfQvB3Lsv8oreidACGVJtz/P/zxP0OKP2IQgs1zni0n
HLhPfoXaclv4J9CFvUKnDVMy0w+XT8lgNGlT9DrpD90qFYec5gjKxxSQcvT9XtATRG/VQfjXvQ+3
Phluaxwd4OTwSlQiS11UkALlyE+kAO1UTp/dUQeO3zpa6IFjQBiPQjxllDe1yxbPl9VcQCoGgt17
tAW+LmIYkiETHxZ7qcvd/WC5aS/wUZBAhRVPC8Uen8QydTbBziHZstiOSrqzggcn0LxdNu0AIeGv
6Q4glMrWAQJZzHafd6lnNbtpNB657XwanHZnE6bzxa2rDd1nzNeiYhXejGlheJsMmYs+WG2Pz0vb
fQIJ2Xky+r0ng9c+KmgcjsaP+/u45YFY1drGsFY0iJIZcK+Muqbqg7Qvs9aJUaoeqsSHuuAYY/5D
x+axZS2CHSStYM5Cl+E6KgJF3JR22BgnMPDFVrPsy6I/TqAOub+o9cyq+filGSV4cCsrCs4RfFv+
d1Y/NNkv1v0U/pfMTv//DCnBw6vrwueNRVJiAJ/qv2Mdj0MInY1tiqOoWdWWK2LP0N1GQwEcdcrm
VdFY1sBMw+UhhNtizKbJQUTChgGC7GYxsh1pplbzstmy6QEyjqISGABuIPe1M7QCoqrVuQjabNc1
aMqIsuHoY5TG41wL/w+ONSZSQJyOnroLBvRrBymMLuIRM4rUx07WuZfQSe5b8JBEua69uHVD4/aC
9NIaEm+KZiNvOnd0lyldKJqLRjV/tpb6gbbhrpqGMi7bo4OCANOpbm8dgbUOgpbeqvqjHjgmcmCY
wU6WWkvxhSzuV6/NHiPD+HXfM7c+HAZ7QCWHhBIvQ2UjMxdXZdBjIsNpcYNV4geLQCjM+0fW8I/3
TW2dtktT6+1zkXOUSEiLPqwgK4JCmcNYIkGgTPJXCq6ajuoSSN3ClFMwdfmSgQRpSSfxLPh70T8I
MifC7jSnbfM7XWzg+jsuVlX7Q2OSEkKGIUjEnzHCAMk41+6OfjdWyf0N3Ir7lxuoRBFMYzZF5oY0
zYWU8jhB5sA+eAvETJPJp30AQK89xIOEoPqu8nhlf75vf2up6E+iygLiUlTnlC31MHRhUd+q02oh
u7aEcuJcHjquwTX+Prs3UdldS2BgjgHdq2KGhIbf2xTDwXl0FB86gLhK8g4DPNCu/cnFp09NgZmt
p1DuWKeZPNtc4IVl5Vs2oufRVPExrWn5ZIkwMVx24AV7OyJopZAAJH1t1t/gyn1cBgQia2PqNSzf
z/UyPIoSM+VisXRV2820NQQEAXJu6D7dzGGEOe8BuZBW2kXhMaIu9MKiHZHvR9PGTIJ7ame6bwHh
EcvXtzvLhWG1R0OR57HWaPyUl/1fvtOZj8AH8KRcgvwPUi/UtQAhA902NlYJYXnf1I0keMeAPC2e
6JDIINxhtC/pwsP9NW1GsAtLSgQrasDyvVk0adBCVIp+JBMwzVGMGzcOvff3ba3/L/UUICwj+q/q
Uje5OEijO3sKKoyt9ZhX5dnyeal0Y7GrP9+zofg7CDXrFmLWRkqdtYHGmmhv1uXL0EYO2LZmouN6
2Dpfl2tSAhjr2eJ2MsJkrAVQDlmQlRSx0erAR+5WoLw8YOufX8TkJqgYpaSBthN1Z5EYkxEUe4Zh
tz72cpS4YqPIi9eZmdM7Ybr8tQCDdQEm2rqpEtb3xlejtopfZFygyuxNaFLxgAsJ1bt6OqDk1/3V
dWb/D4PYR0o5M983c+A3oNaqUSooDHucEu5yEDstNMugJTFmpP2Jy9wMdsM8QVTc4eMIHhcLgKO4
bAp6nkHy8LOb/w9pV7YkJ65tv0gRSAyCV0hyqjHL5bJdL4Sr7UJIDAIJBHz9XdkPt+3sDFfcvueh
40T7HCsBaWsPa1jXr2PJP1OQDX5WMydmAwQMHbeuCvmQ+ToqbAafkbBPm2EOeNbEBQAhPebICZQG
CHtRqrTbxQjoN1cLsTctPGk+KhLP1Ior+wasGI+BlwcpnMsTxzoZqArKJ0d/svp2MQkHz51UW5Ai
mm3YwG/JL+o1RZkUbcoOJqtLpcID6NnfkX9+mc5tsTmR32HL9kSqBQc2aLyNxcsFk8pPlV3uabzc
ny3PcvC7GoxCqw5dT1vdhBVQhUqA9kglvQXx/r33G50Ha3Eq10Lu4iEYs3q2sOHTichjV+hX6YoX
Hq7vgac+ozsMQIYvXodazmk9tljOkD4vbRjnyJcPNawbIS3id/tATMkroBvLGzf8iAkmGrz1olI7
VrBErpol9ebpKeh6uIczZJ+DS+DsYqohg+6azbQ/IP1du/tFLSe5eC6Dk8IX2zK2K2l0mLruZYKn
Vlp2hB7mLigAZhq6uy4qk0zH8ZJOPaxVTIuiR3t0H4vombNxfayQ+aaqGBfMT/0vpaNyW69qzEcS
7mc5fq456Pim6V8q1UbY7lTh3qwgF9JXb/FUhruAYvY72/phIPHzOnRPhapFLjpkmo2t4H8bwBVE
ECQSAX8YaQgNVBlVWYCmWzrH8f0ki2PRhl+qqo43kMGWN5Y1MQKghS1lN34Zrfm29HT+XoZ0TE20
6Id2KSMQjkl77P0B9txDlJZn6r0JldrKQsQ7raZlhzphhE39Um+go9dDSGzkqQiaIPW7YMi4Z/vc
Rrgip0UA+inPiorOZRW0iWGuMz3Du13fE0vvAs8Vd2yGEdMyuBNBDt0UMJHrCPzuVRel3RJ0WxTr
LrPTFJxxXW/cU9HOnwQ74FRPG7QplgxDky5POPTflS9F5sZAb8AQjVIGdO1+WuUJ2tUkncnsbaJq
Wo9Ru8IcdoFpcNeNQ9ZPC4zsnIOj1jS0G9VVISr0PvppNTQqpZbhVs4QY1d11e2YBtqzTbrmL4Wk
IF2C9sF3S7iBE/ZODd0DM/YR/iOvSjfBJkpslGK4XefKuDfoQLwGKPtTFolTA++uPa3HT6WBslId
0UeIaoiUOX/XrS64b4tuyfRopxtsFpWV/syPLIJ2I8Jjf+RQ8DMOgjPrWGI0j6QkbYrGpSERL02g
26ypKUv7oPgejj5LV7hoN5ASvaXCk9ixytitrSueF5B7SvkEw2tIcZgNClByy3n5wGmnEJnctoUw
rF6Km5b6L0Qw+dCukcvg7Ul2QAwsaaF7tHkrQt9cXSaPFe89COR3x4gM71bUxa4a4zkrtVg3U9HS
FLr9zX6M4/doHnRaqcrP2oY80prcFgkR6bRSe5C8X7ciNk1em8huXDf+VZIx2ITQAEnnUt4NhhPI
bC0/ukYHm6EtwXNsEUtMMlcwXGlP4GS9dUnTZr0ixb4oxA8dz3drAWu7KWlBM0+qLrMz/RQZoCIH
RlC5De3WX6z/PlJ1r6DTAq8aQPlYi5xBQ9VrGpYgXYepTlf0xTJSj/pGSs+cWLD4B+ob8CzPigCS
Ll5GYiiNTgnN2KrfcFXHG6+mD9LKOzF2ywNtx/aRl94DVGqOpuyaXHpqvgc67mVp6IkGw6BSQMSa
Lg1MXe5WmMVmyQQDIN/oAUp3jOWFsSLtcH1lamDvRTHU7bbR/XDbC5X1lAfbqZdLVkp+VgRvlo1W
8LwCK/0r9UeZsa7rv5QGWxivABct5D6wX6KffqwezGyaz5WMkpTY4h2/Zc4CqJ1thLXutrTE31D8
l6nwo31YrzqVcL5Jq6bt04RLmrl6EDmQrqj4KWyM0qKCsUW0miYL0CS49woM/JbVqQ0ajDKPwvI0
AUyz6Vb7pWnlt0jBtA+XtDdvirnAvgLmtx56AnfLYckaCLSkVKJR4ZATpZEvt9Z36BfGpr4JSpek
I0HE6Z0ad9AUKrajGMVmWoqHdV6eVTNgahyX7aY9u4FxSNeYyF93Ita4n0snHgQflk3jgx3fjHa8
90j0NmGBtPHQnGnhIYyLpMkWpu7cAIgKk1O1Y21Hd0uwsJ0eZ/9xRP13fu/sDsrRQw6FDJou+JfH
kcd3RLY/0aJ7UXSVWenF60MopmkLj+Uh90IHrDx3y9ahnZgOOOpbMCdt2kwDbCFpfZJMQB1i8OFE
oenJC9SnpVkfTc9/hpruV4rY5IuRbiqfI7dxsVIb1tXxU9GWc74ka5Kh1ysy2NFEG67WvYTkSwbs
pdiMCUNOM3oYoeCYanB6P4ko7nZJz3S6qPIEjPGTWcPitqsFFHub0odzno87KLF2fWhGDxSpVq7P
bRuNS2ZHXLmstrhtgS6bJwyE0Gf6VkErDOj5cdpGhIQ7SD3dc7hDAqTI7yf4/yHXKspNpQS6lRSy
TFqH3mMXKQTG6Gxs1CHVXavgmz9Fr10VTznwSzpVkw3TnmBU7+r+q22n6EBn9C5AQoizeRpPLsbZ
dcFCM4iwPHUFeRAM7uQxlHEekqiEYR00j2N/xXmdZqgNkfK2BJczg5VzmEIjCNrVWmz8OYSPa2zN
ZiHFT8kmk3mkvFNB6/+AA/H5zyCMxk1M71QSLxmQXSIryumWzHTKJycqEDBIv4ED7s8aOt9pU3rL
zWrdgyntF56Y16JZm11BJvjUSe1yM/tl1hsw070ROr4YOAc4wPVPM4CP1vbt56jT6wkaECQFnh6q
DswXWVs08gFe2WvqYfKWN54GggwNo105DGKDhnEIju+qt13C9aZBvEA0K9KgiG4VOmupJwK1DYUM
Nz516/larG6By9W7hjZi1y3hcMJxTrIRVnmPgH7qjayWKgOYCflPV7wmlrqjC4kEGVx+L1rzFsWl
2k2uI/nSLVA7hhg45PtxRyntyVQD4pFCyXE4cgjmZWbWGtulC0+qb+V2GDzED1290Vq7DNeTh7gH
gZRgKesU5ltzOmu01cGk27cwm+uDwWZdEnwlMLBMOy88rh5oDAai1mkj5XuLCjrj2t61UGHecJ1U
Wej1J4+ND2vfvMRG+NnUzgMuS2iR8EmqR3g3VLlwDTZSUtg7QOjWPIy971qbAPMD9+SVRZ3VanFZ
PQmHuz8pT2KQybOelm+w0PCeTakf/Lb7YVx3CwlZfRrw548aKu8bMqzdNhaObRU8RLex7R+tpOFG
4UQ7jRhglDMYUVcHr+6qfcfwigoG2FHh+ROsTKkG8Eou31oWdalj8d6MbIdCXm3b1Q1b3MBxtrau
R8pM9J0up69F5dONoxY7sytcpkPZoxQqoNnvO5kzv/fxoMZPKx7pdCpBUICZWnJqCWV7XdANcKN9
DrNvmD2W0Q8vGO+Twn3Dby53RGO7mkqIbFwggWkw8N4sjJ4K5374rP6cOJBFg9KbXmZdw1+pCN7N
3OEJ5jDcCJ9ibItuwI0yoOK6BsJs5TBDfWZ27BNwpC6dAjAJuoFGWWLxeQfPqbQObZuhrJozIfub
xrM3Pa+fFSFq40EzJ5vIzA/NEvhQsBm+RMmy6wycRedqfvR73HsI2EM2mSK3XnMXjRIwNYGuGpIR
MbwpsqzZKBn/oktSpDFgMmk7kyaLCxrsxrmdNrHF2JfIvsj7Dji/2o/HfBjhm8qCNcoDsLz6tqDZ
uvT8SbajvQX0HDhLLkYUD8vrsOIOiSfv1sQF3822PzalPvGqvFFj/yAMKVMDn+PMShhEVUlnjqHw
vsCvZNo3aKyfSjiLvfQz1CaVC49hWVTvcxMjwY9jOW8Sv1fpEAXiGI0F25rARxVajmFzED25hypF
mfq9wT7SAzw8G+odUP7pZ9SFNg25k2dX3mo7U79OY9J/M5J+HhK35HQFxXexOsoghz+jxm2nnLNS
fJsja5GT9yyfbUXSM7v10MZTk69DAI68RSpuk5V8H3Vhtiahqs9jNuh7ACXGz0NQBIeO1PF28HyA
6lB6r0ieG/8RsprA5Uv7Uiy4byLJOZLPAe2BpRUU3rRDHaeVVfCbqAuHWsz31y+wd4nCjIWOghwW
jd/5NDyh0pjz0bqXpppp5gl2D+oKNBbW5ti45uBpHaQVfOxTf65cVjg5pgIs2XQIV4t81N5Sb+4z
Y1f4nCj2MM/9VyUXsQnq8dWgrZyGGhuxUgrie6UuMz9aqkcqA3OcrMVv1khYdIw8ohQOp64tK7xm
bKJlRO6qqEDroJ43NglfISxZISqGn4ewvdUtWriE0BEW2OhgdUa/02g4eM7GOObrXcP08GLX5bmY
ujIdh+BuIIC39rP93ibNK2unO97JW6i8nEAnnqFcFYc5BKnoX95UoBHd+Un14noH3C0MxQU+Ng9Q
qYgyeBfwjPnurTRq03CY5tuBINIdp6iecL4WjVBQDj1/m1kiGdw+waj+7gWD6w4QWhI2t7KV54wE
l7jChPALpGbcfCQMBUc614zcqtWo3F9MuS9cw2/bOoAc1tr+tCoEuhL4Uhz0LanieI/vgkTcGESA
qRKp8usfmOK+dGT90VbmB9ppm04MLUp/VLutRr/KjMbsBpQ9WbmMa14jA8047lZ8zh4tmbJ8qGPS
7L3JoIyz/KEyJMJ1FH/yWuT3OA7fpI/dFDGrvgEaf7482hNVRZKjjhhzjM4HHJro1KMntSOTPQ0+
yjOlAbtVjOziiX8iTN3URimURMTkQvF9CThcNpZABUTJ6p/ABYHNAuy2ssgX9VbN/ZusJpKvjsEy
qI37DW3cw9BwMOTGvkJlhH9lGsPunYD+6lxFUwo4M2iyq4Bss1oyagw5yC6ACPZclds5llNGiDzN
gt97YH1nZCQuNSW0pYG19LetDV/5ijsYWUT1Yuk5NTInXGUPLUUmfB5ubaJZTnk59Tj91afagyhZ
tCD3Mi08LuP4cYxKcd/40ePixM3QsGkDsEqZQia2yOAPH4PeXt5NAdwB66JO8rJcyxt4eEwwlWYu
L3z72i/Q/5JRGN4IaGU+GKRPO127ZmO8Ab8MG2RfVv1t241FttYdR9Jkkqxl5Q8zIrp19YQWQTV8
9b2mgQlxsaHGwz5Hkpusw8kNKE/oWKCzsIzLbu1i1Ex9L3cKMOlsIVykhReanLH+UDEU62NIf2rq
i+1aETiVeffUL2w6O/LcdXpMWcPNX0N/1nhFQZkvgsUZMqZqG2PjpEnSl9t6Hp5nSpoUDshjVrIJ
UaZdHlsf2KQI/ow5b6tvwTqhA6GWOXcN8bd2CB9gCfnawqltx5ZkV031MeHqkzbq2UzDcWgCmQZB
/9QlZbOPJLTiQxuJFP9nLx9YMmVxWI4/C1Y99BX/6vmhRlJd+t+RaNm8GuB0RWASlfrrOO6LfnG3
GlXE3pf2oZf1wS0dfYSOMIbefrMtlZlTGFcOUNBtnywDn25W9jTqxTxOjtJt43x+wwXvIBAZjPwl
inr4uStm99pM6z5x6MLUoCo9BX+r5ZXr5zApj73GVjMDHqQtyJemF2Krq3VNR508Mp88DyRq87Aw
Z5S+O8qzKr4uq5uySe5FPT+4LlboQlY18L/rAj4sAslCLdsWulg3a40eRin8YMMq0eVVMdc9ytv2
UY8jKgjcNGtKoERzs3ocdvfz+oMqRvfSlU+BRv7K5ilKZYJ+t5j9XcQZgDXoSKWyZ4DaVD1BqzSo
nxK/k+hI1TZdNCp0vpT9Dv2S+MvkYbAtoaS+QwYFi4pFTye4izSfAt8FR3+WIEYJtMmA3fzELAqd
UMd/lVGvITPhz1mb9HeQooJzfFtOqBiRnqDYZLemdbgNCatyG4goC0ynt4aFL5M34RONxX2MCzML
1AARwbNtCwf+A2JLIEaXrAXlIL4TC3teJ/1VckfvTYzMtWvRVo1w5PIKwJc88aFoOOrqvo27+m6Z
a3oHH+VX1hizHYoRKoS8ZohK4J8AUkg2PcgwKU7i4+Cqd0v4XTD1QYq2xN3CkClBlR9yJ2PYo/Mw
ihyGAIcygZNCYIWHLg7aA5hjPJlFBxnov37aoMF7H0W12y2lflqL/iVsizWHborKBunvkak+KW9q
9tKbPLhK6WqfQNdk58WqvScdpbBLaCN0ktydh/ZdrjV7X1oqdwGkS1ERYZeIxYeXFxw9owmcSdw9
jyNHTtly+hBzzLsCKdGEYfYGRzT84uYpSVkNB0XMIt69LvoUSyMPBYFchaBGpYETRySrE/7eChp0
+LICZjNZzdmT82WzkSiFBIUKJMQ8pm9jo9qd9XgD/0Z0hRnFPkvgZwvruVofrLfC9GP0Pk/Q2M7c
UHkpOPWY2oJjn4W1cdtlVCqvNdzUh6l/42x66AoU70V7Q0W3x3X0iVSgT4eiQ78yQsei7Yft4tvn
NTb8Phz77og2qHlEN43klXIiS0AdRbt0vhnmeN7BiBYsZC5Vikg8ZtXS3HZOydRjCqqXJEpuujI8
P3TXn+N6u/VQnGV+L/08nuXn0PB293ff2dDkOXGo8Rfbqx+yo8VZCtPdlWx+j0AH2/cQslsbFAak
aQ9QdkN71OAWT8CAHoJ2eeckoHlUoZXSmHnYGNvUeSuhZUaE/GxlMOWjmuscrqnhI06Vdwcsy00S
4H8l7fpYKPWDhEuJVnH8NCgxbU0/g33jw18o8oN6i0LzHpP526np30bA9HTEFCrD4SEOhhcTCSSC
g99lSdIUuV+KB/C9nic+0U25zGJT1P0WtKhTayDyjRqo2TCLSydsf462nlO0byZEbx9q6EPH815Q
TEQWvqQGdeLrVCX2dsa0GR2SGPK5bPV9lL8oCrceZwK/T+uD6nAPjax5DzSDCIWxdzPV9V6ES07Q
yT2UcxSni1gfplG9IZPfdTMOWewHmUh8FPugJSGAVZ89tBuhHRZVNzVHkc0VQTcYRps3Eq4gOyTV
SCqQue6dN/t5EDflfUiar2NSr9uGNz8pZH/zuO+/rD6QM4OqX4HylalTy6MO3QkdVI4WILohAxy2
YEzpZSsLcamG3io3tQvEc9SwQyC8u3ltvpKKrMfV0AxFEHIWv1hfMVkKctic7hzEAradZw/4neVz
RRCGeCV4jqnhhHnt8AUezUNKW9neANm5XwgZH0Fvmm9oOE73tGd3/aol0nFOQV1o7H4YJ5ympvMl
AmV1S3xzKoPqSxfQm2mEGPbYoH6TKkQmvvZJPln5wqQtN0Az4BZa9GlG7yxFWZfPJnxdZlCbFuN/
iyC2rjscHE3cY9cPeBmxXf/i42xA4QfROyOQpd1F4/gI5YIG8w/zo+rOoGff1mj0gA2DXiXmaeB9
vEUIIfgmzYRCNmCbWZVo+s9MPosYbuFZDF0JhPM42vpx92LPpzTBJAwyHsmBlkN3T4MShnAhKp/K
f6xa+kJV+blqk6+xLUVahrrfq8qBiGu+xQXs8RrR3kK0pcr8cTwQUZPHrk5Oa++hPe8h0x59Wmxa
Vb17Qu0h1/cCcaBjD09a2Fh0Q04EYlYSN/Wee2ONjJTe9RC377hfpLCtLbOgXp8qsMzcEmu0FfTj
aGBVO7DuVUr7ifnzgvkUMtVV8fKW9fwRz6+PcdzxtG6GGC+Gy+M8sQK2D/aH74Eb3Zded3QzB0RS
jg+2iL4RO+DtVf1XEw9FDvRrn6swOvHG3BovvMc0CPUqn3maRC66ldH0l/RgTD7VUsCNYIq2pfT0
E+MzgIpCf2uI+iqHyRzjgX2qEuCQh0h+htTMe98B9Br5806jlsikX4wZ9PVXpKE+/lr/O6raTwKp
DErGh2Iw23mckpw4K1PRC1wiuMXRh31xIX3qSmczs1Tfmy5By71WNwxzlKhKtmEUm9yH5gOKd5GR
Yf5ZECDUytb7XrlhRyKjd3MffMC1/BtFewEkoL/qwVwM3Fcwgimb6voI4PD0jQbWHtyIawj3E0WG
25XkcYHv+ohXVI4sGzm6kxiWMHnX9mVwU0KPlKfcRfI9VBQ8McQsWNAqj5OdLCr9l0R5mHw1yAXD
c51eHKOy9//6M+DiCjgB8BFg4CIwpHwwtX8HDZDSMrkwWHQi6J5wJ6JFYsQ7iBYfwFX8KzROULHg
FRCAiwWzpAtIcsXLcaU+xCwXWJRXd6LvWZVFpow+w7duheYLKaLpAAanMsfEBB0yE4qgkCYD7X9E
EhP5LMLXxRZGNwQdlbkfX3Fo5CcLFRRUijZCl2GMDfE2uGidl4pKoNJdS4Eo2giC+IpaIA4hSBSj
NT030t5PYOp5uKVHe1o7HbWbPgJ3dlPAXOf9z6/5CuYE0GVIiYNrf4ZaXaB1AjuXyHZosqdRnIPn
vwfKs0xriJjyAQf/z4tdAYL8ttgFYAd4BG/gg5ZHSADWG1XqCZU4rs+lwjCr6lp902iG/nkCP93P
f1762nYKGFRSANJmwDBfbKeqapEsNU1ysPG6VUF1ROhIbVJ/oJ51VQAXOhkAmHtQgP03gBMqeRUU
yZaD1fNWOLGJlM0dmp5JhVQKLbZ26W89N6VjKDZiwLCFnKTtd6L+AAJ8BbAEcSsfrD9A2hie/Pfz
A1GrXiPerYckTCA9I/ZWf8S5u/pO8ZfDzArUcrD8fl+iHpfW+Y7OB6qCNEErq2AY7RKx+fOnu/ok
QL14FBo3wCudf8Yv8KEQ+swAOkA4JOb6lunoE+Da2/+yBCjcMEwDHPOSaDcX0DTGTcsB4W/p09yX
tgKccRzb3Z/X+egAXDxKR3qG9pCGn63/FQOfndDNd8rh4wCttUSHT1Cl2f95xavnG8f6fLwR9S9x
y8kK0ewYipgH4CLuR4Bw07FFyqFEqdNi/ZCGef7klzfPGZsNI3YgUyEA9vu3muJ5AXqrRQZjmdkB
3x6WGZCvGLuhXZspSVEK+v5HHl3XdshZze081jpTQC+C2KTRNeUt0RAhsje6iL8N9X9QWwH3AZfE
WdwaXNaLvY4mjfbQOmngo8dehLGwLe+grPSRmtO1IxXibz8LC3j4z8UGqYvJMVmR+tAWr33Uw4jd
pHX5EdHi2qaIaAzGCg4VMJoX76vgbcRaUqJPOfV7DN7vVagekgrM/vgjUc9rD3Rml0IjAZYGKDt+
3xCMoYU7oVg/SpASdrVKip2C6XZO1g9l3K8uBfsgZG0QbvoXt6iaUfx3iIh7uxYNCkttdwrzxDyC
x80HIekKCQGMjn+WYr8/VTyZ0K46bo7tWWXC0AJtJSsJGhut5kePasxyEl5vBmQGuWVwifu/n+pf
17/4gI0IpEDhBtzabNSNIcBk6GFmsGxBB2Et4AL/5/WuxS0oBwD3ChVRCA5drLeSVirerPIYYLi1
D2ppUsjn+JtaRcFGTlFzV0Vo1FUe/Aj+vPL1j/rPyuej/0vwxxU3+ZMGGhu2sPtONvkE63nRlx88
4PUP+s8yF+duaCGiJuI62LdquR0p/NPR6Xq2Ut/RodtNPNmxyX+IztXj/+/5zkf1l+dr/KCJOuuh
5+/NCzp/QDBoH5U2zL8+shO7/io5EjkW/s1j+X2pgqyFmSWERDEj7luVijrIBsxS/vxAV2MLrJwg
R+fDd+uS4bewglCFeLAXXBzM+ObRmyaec1r+B/oFHuWfhS7PYBnNmN0JvncEokbF+E4N0GKBB9ns
CgIHjmdiMm9/frirrxCUwsBjeD5o0f/+CgVsgwM9ld5BNizHuGA3tiEUDiF9+/9a51IymEBTz7Fo
AKXQf2uKnx5/qmj3QQy59iwc0qsBEgMICF4+i+v7zgUeOFt6cqkY39cRQNb5r//7g0CO56xtjlqO
X1rYRX3LCJ0NFAwwAUSXYZskj1Z/5ER7LTz9sgo/l3i/HCJUaRAWxwwJ9OldP39n+skWJBXT97i9
s2P4wYu7RuKgMTKqmHvQEOOXApeU1MnY+Fwcx1h3wFZArKQgAi05DEx2yO/9jV/RcUMCSEAaQPlS
Wgzepz+/2GuJFugqqDGQJSBd8H9/ZCUKzJ1CzE7D4G0I3v3Jy6GtlwfA4jryQT/h2k5BVozaGCTG
f2trMLLqrudndXpMWZ0oD2swH4JI/4dlEuRv0KlGIAbX4vdHijWi6ygKDoHAVaOlGpA6VV68gNTH
ACf98/uj1x7q19UuwodvmmiIoV90UH099juATpxDt7Pzt1HZAVMGJZhN6xaP5c6S+ftqoGjjIHOG
ir7x1zmL/VqyfTgo12F+OS5vcQcIywdb7cpXhjYY2PrYZiAyX2ZPvUMzIDzbGCpzG408t/MTunyQ
WPg6Fs0HMedK4D6bo5xlNiHbgyz699fvuEeAlm+jPRLgYwFROgBdmolv3PBR5L7y6iFbCGw/TJOQ
pl1GHi38DnrokO1egc/gwXwX8PER6eEHL+/KMjAgRjp4Dj4QwDv/+S9RAZjcKqYmUkc5d/VtXa98
RyM0o2Hn8JFs4ZXv9NtSF7f44FCARXoNDwsv5c0QE3HXiZ5u1zGqtop43xKM4z94vGtBD7Q/vETQ
yCJsjt8fT0AYBjDlINzbAGgS76mwR4ruHqH3IVPbSEX5n0/MlWeESRGHE2rogQl4+dVaTHPrsioK
NBK8nGOlBvKFDToXwYkAUfPnxc5p3UUd+esWubwAgw5ElKqQ034qeLmnoefnSQe6zZ9XubJDsAr2
ug8HNGgs+L+/wn6lyxDMYwQRtX4Ecp1KqBP1KpfB8NGl8dFSF3ksRkk1tKQJ39uqXjdJu6I37Ckg
S+vP/+GZYhwqNErwz3/lX82qjY2kh0k2AG5gNcguc8vofSlWrj8IGfQcE/71mX5Z7CKIQgsUZJQ5
iA+rHeR3QPGBA4IDXvs29ICOO+BIv+KwAY5WM8vfkOxO1QlSJ9EnKKshusPqzDu5wBDgLCso7lIx
7TVInzpbRkw+XVGEn5Klr5/+/Ir+vhwvfzbiHPwgQQBGILq4aaCG2fSjGYv91LU3NtAQS1a5Wrpt
b9idEvRuqPmt18b3kTAHz65bKcIbjt34599x5QSfw+3//oyLt9eBsD4W3bAgahRBKgu4NyZFDsh0
ZrmXwakL0tiufPnzotfC/K+LXuz5hU4GI0uHoWgogUkM0sWzAKmddPfBRry60Fm6OIHl2Ln2//1w
EQQoCT6HOhZ1VwPPpQ0kKnzp6s/D3PNnZ4H3+S9R42y+GUYMfclLKWMgyOagEcDTEAALHiM7i5uQ
Lh+8wKuhCZ6JATr7uC4v42AnEzsuIQDkgx2OsnWgfHsfxKXrG+OsoYM+GhQxzqH4l5urKowEDCwc
AKmiOSSJ0lCx3eh5OxwXX47bZC0/OBJXP5b3z4rnX/TLilrGKDiWAcgoSFdlcBB8AuyrydbEVbkB
8uODB/y3s3fiYev/s95FstFVdhkkW8SRzdEYp72r5HMzB9Er2sDBVy+S8fcaTJYSfJPavK8t7UWK
/ESxNLBwyt46sLk+aN1/8AqCi/s0WmztQKMUUP9twcMBqHZNUond3YFhYoAPxTyMfeQbfW0zod38
v4fkIgQE3IEXUoUOg3ELPZzlQICJ+vOBv3bzoBULFU9MeaAYc/GqVydlxwd82ha0gca/48DONR/J
pn+wyGUFtqLlW1bI4PcFR/BO5rQadzgXH5zvq5/on0fhFyFFFBH4XbwRB0KCl1iVoAPqU2145s3u
+5/f2rUPA0WkIIK4KsrWy/FJDQxuUbt13FMS3wKSB/Gvevf/WuLvweQvZ66RrV78/yHtzHojRbpo
+4uQmIfXnDM9jzW8IFe5KpghmOHX38Un3ds2Rpnqvi+tVrlUYSAIIs7Ze+2AemU3klpPCq3229Ti
ZHt+lKVt24cLMWb3LAHH1RUx0Yc2eiYFoFOf3IGfpAMwrsbuwiVdGmw2nXsAwOgMA3ECCxBs6qEz
DqMRPpb+NBc6W1aHFCW0e2FaLE2+j5c421uNnVMNCLjdg+41m8IujsloHIMw//fnUzrA/29KGNOv
8eF5WbFsrNiM/IOXuOJ3b07LvwgCeyPJBRg25x/b0ifg42DTq/BhMNxFQ2Rixzw42XgM2u+V4WHR
vy0s2EHioW8vLBLL091iVbahaNIg/TxcWw2jnRZwZ0yZvaeevWJX/Hz+ihaHYLtNZjVVky+tjRxL
QwFRIz7qLcpZW31AIPtyfoil9QGYmU4z0jLUL1EGyK6U3ETIfWrp570ask0ehUbGHVu6tTTDSwGB
i7P9w3CzZyQplrdVHSdTcL15sHM12OaWQoaLsLx1gkhoK/phvNDXXZjsVGKAOnFg4WzrzL7ULXqB
oUuq9lh34ybt1OewC3bc7ffzt/LSMLMJEXuTdV6xQkq4ym1Vmldg9G690L/AXvl6C+GRq7BCYKly
iv0y7wxLax3soMdaPhTjtdvKvZ6ra796K6wLQ32dHAzFILoLL40bOP0qH94owOeU2bGJHlvKZntL
ktxtlI77oogyQeLrZ7vzd3BxPDLRDBK2VaLaZxvt3M+SGMknDfhKHqsseaCHggPXCa+Gvvlxfqyv
qwXX9mGs6d37cG2DoWadH1oKykKISqGDEXo0XiEhDSspnScr8McVtqHowoq4oHbQtAlshlXEpBUz
VwDYcZ8NhciCI7oc5cZW9XzjuM2wwsmM7dVAFByJ2N01I4llMGyhv3ZmvI9d5a61++Lad5J64/gX
MTtfJ+/0a7mQ9UmU5yWZfv7hdsCE8ehsCuNIhtAWyg4JVclOS43D+bu+OAxuSzpjGiS++TY9MDV0
0WERHpPeenZlfo//dBf66q/zwyy9I56rUXql8UbVef4FVzzOS4EBqEsV31JHE78caairduiaA+4D
YxO0aXEpH2PhjEw0PBtGDlLogr5kdmpq3pV250cntaoGTHEdIJoS16aVh9qmaAQsBry7h8yv5SEI
LfwSvikxe1Z/VB3vtg4T8cJn/usHZAqr1ygMO9O5fX660wCEd9QG5BEbKQSGXtWvxgRlzfm7PS1s
n2sDdN5hUnPZ0CO/5P+QARLpxLyqR1/90TioU8e3iqB6P/2hl+1ac7455r9e0RnRIBeHrhgUqvka
iAM2DRDf5qeiNT3aFjpJiWs9jGEtkpsa//sYZU2fBAx06FQ4evPbKMlIrHs/No5+ZMg9Sdz9DZYM
7cLSsPCwGIXPFNhvLm5eWjP6opKZ9JWDH6ab1ExvokJcuG9sxBeeFY046ruIEwn1mr0ZprAzkWRW
cCzROGVC2YisQMgssYVpgebuE4wFSUiaaOLdjMZwH0hnh38ffb5jpJtyHO8KJ3sVJl0cr6aT4+TX
teb+LFGH+vk9BccAObV/3Y9IuMTwIkaJvs8bNcAqya4etY01YhRQxS1tlxuXNhrdwD0o8DerfFex
Xzh99jhkyikYrR9t1N52HI5sddjSZEGsqj8HrX8zDAERp9ZvPS+f0Jjuao8omCH6o2bPOo0lcLqn
HESGL3BIR7T5x/ZH3ohrsxvqnZPCSbITsWmQv9ts6vU0/1EZkH9kv0uC8BXL59arIjSu7Q8rze+l
3q7c3NiUlVzV/Z+sBtFlmNVzNpYWPUD/h59i8PBV93evdC80aU46LpNdorg3+mDvZZdNJ+91rg1X
hVKeMEo2WB3VcJUUrPpmiG+TKINdE8UPUJN+dHgSo1h7swhOgKt0CIMa4lnrPUShvJs0/02Y3bro
s4esP5S2u/Fl/BJ69t7X0lMb+5skR74BInNUvGd9YBfsq+sUG29cpbRE5LMymA7nzGpVhN2VcBCv
ZwBf1lXjXTX8SeOqK/Z+P60u3tNQ30stX+Fh/lEHQbUCprvLDPcamc2VY5bHMjDZU+G9x5p3VB18
ZI1SmwdPDvs2aQ+Jpv51Aw38R2DvHdEetDZ66mHo5PJPjiGjbo2NV8f3xqCeuIsn8kB+eS5MiDA2
r9klnKSZHrXQrIAPBBagA7HzM+XNDypn1fTOI7r9ahV47jFX29OYWMeKSlnuprsk9tcJuqncSB/I
JLsf3O4+K1F8VLH/nsU0pIyo11dwBTyJC57KCmYlTftLZgf9fXyrxOQcFC/KNsKw3ove3Ll5sbHK
OloHqrLtLKBH2IiQsCtb0WFbhFhuJqA7rWyLV+l6HPKbtCZjNat+u6HxDV/KCpbjMcvw1vvONezl
JxKJ8RtQAva8F1FMKEDhnPLefO8xlLlGh3h3rK/9jKS0xNMm8klLU0978tTiISuFwUCds+u7XgVz
Uh9Gp/ldg6XYBMUUSM1pB4/XVaD+cWqjXWkxYmC0B3iWffNkgQaSVMNX6lhd+U2YrAoNT0sd55Rz
wwFaQXJjGiPSCjZeCNC9KjhJBeGy2nTvpa2Ve30Qzr4IqmYDSQU3TCf2le79BGxir0oqpas0BB/k
j+nO0KAKxd07vpHJZ3aVWMO3BLjCliDM75b0jH0lvewAqCRbd21mvIVKbGJM0ohCRO05FsdIgAwz
YrnBKYyRtwQ/0r2D6dDW7O/eqwTWUpu5a11Xik1bZ6eh0X5xMEvWncgOeTZc6xXfIqO/RbILnEF5
kYWPt6tgWrrFteuP2G7QllvBW5klV7FvsjuI1W1aQotKch1znvXuyOYIoGjHB3XdZcHJcs27UDh/
dLvdKBmW1kj9XcbGM165rdUj3aDHlLcALRwknk5Q77okSLeZ1eyiBMsaQqQIsySLQJxlzg5J+8tQ
DzdJPgWDRge21z9rzNa+DB5L6f71cpd7mKwN098hFXlysu7KzTE0dFp3TY9pbVTNvjEVdYWPfG8T
j4WbangYFdYWJ3J2ueO/NN7YEcwR3Teet2mNYuMX7XMfmcPa7tpvQLlv7UJ9Z97sq6q6hdFy1an6
rjHsXZIqP7vUg2ah7RUl2FZjZCL6dB8tP/4jS63aVIncyB6TASyyTtp4ieR33R+uoHEdvRAMThJr
L7qOPajvbnVj+GbHDtnGwTUhPJQrM754Wk68imIcIbHs0wauD7mohCT+MhznxVMR97imuEWlVawq
BVeyN5jvgIHe/Nr73xq6z7Ic5gRgMtlivSiHeu31yU3DOsJMfcDLjaIgz2+d3DwpuUok4ZBvOVNc
92lRbd24IEQU7Ek7Dld5Lu6gC2/sDnFHbqhvRszbq2bGyS+zU2kYJyt596z23nHLP1UUPjp2DEEn
4fOC+VD6xjpI2tu263ZaFN9K+xWDRw5OCyPMmCIXIQcosbJsFYshX2umAr5t1AEAufYq1uHlpar1
hN8vXSMQeQrGvFuJDlSQKT3gWs4Rte9rY6T7VqCQizvzPdDrcVUn2kuqunJV4gJUghGqRfVutdqv
qhv5zPnR0fHiQ6525tGosg3y0sc8w/urqP2TakIM0cv6CnSFw5tmvta+f9X23rUVIUWtYmufhdHf
Fqc/SMJH4bXbXM128AGaVVY3G8g392gUN/A71rmrHfo+eZfh+CrG/KHVzLsW25fjBa+aLnfCYnHy
sxZHqVIe4MYpVD2NTdPdghy5dsQABhkKnKJURMvBlaBMtBqU8CkftW2nJw9672zYxB7wXexV3POs
kbjoleakl9rRab7LDNNWw9Yk8G50b9w2CJ1WyuDr0FtwIXcsbvhMb5TmybK6nF+iwsEeEy5c5ujX
OJEOGycywlWNx5b1sP8JwxCvuuVvI1n9VBX50sb91kmSZxmCb9UwHW65Syt1YMYAS3vV0mqnWdnv
XMej58fqa5E6u7aP7nCR3RaNeQu8rFh5qPjbQhzSBOtq6eTjVh0MODicBjKb76bdXoN1StYyEe9a
Pv6wc4c/VJ41luhVFqXOGuvp5A+8a2PnBprfVWUKDBjWIYFmXhQ2MBlVW2mdv8uEBBOQ3ESBfRhE
sE3G6Lq0y1uHFCPLdX7Fgf7NrbonXUPCgan1eiC8iprn90IxTzpultEg60bdyqZ/xiLtw/7WntUw
S7aeGH9zKmAfEzySTuvubG3cOoH12+hzZeNr+ikNvFerNL+nKnbXFp8E2a7gj+QhLzDjBkp0Zafi
qmxH1ns8ImaXHew2BZgVWDe+35fsDa2bpATclZvPJt6mLKqKDcDz4WDYFRY5kIc7vYjWqlvm65Jt
aJ87UIwdPkaXwKkLB1fozjgU8Lwg0p6Lh/qxFTQ69P6YWxGsE0VTT26OH8KSaEzOH6eWhuIYSZXM
Qmn8RZqtuJ1uYANsdlmUX5eO+KuBng2dS1e0cBJAk0ezzOSI6GlzSRYhWnVdqZBxFEu5yYT3iCD8
Bnk6aJFC36tJeOns8fXkQVuA7gCUTMJv5xFOGNJVL5m0xpF/Ezh7N4O4ghku6h7O376F60Lni06J
s79ua/NjlO2yASqUPDgFrV2ucCQ4EzOK7ZtVvCdxpW1Lz7gkbl54ZJ/GnBWTaATqblW74ERFqR9r
P6wPnhlkd2xG/QsVlIW6FeFDeAXo2ZnWl9QmNMTx2FnUx3Ib9EpvbVx578Kv0iu58awBffGFWsrC
sdQwPZXhJhb/F6MHFTk1ThMRH8eqUI9Vwh62Qlxz4fC7dFlUxXhoKuocDvaf609RAK4izxrzOBKK
U7NVJ5FlY4tsBXOxnRxgPMvz82ShakG5m0YV4hyXHulsRICGTpEEvnL0vEJHQpBna4r8+TX7vV92
V1gEOhXxtsZfsFYbNbzUznWnYuasasLs1Jmj1DvVL8mmftmlqQRgdRJB5pMKZBLt22ZR8xBEsf7u
YSBcO2Vbn9yqgfyeZsZGJb1lPXIGv4k6vh6xiOAn5Xm3gaIW/NaI+DlqVZvwgjW81aAnrlXfCvcy
Udttz7dj72QIpuEye9ecL7LrMeMMIyGaxNjp9IQORlxhzFU6L/+NnrD6xtuinIhT1l56Gctwo9KK
urGNplilDQBb8At49JXQA8CRGNlW1gbMpMaIoXLqpFEQK97vZFKp31K/V2/VLLG2UVE7sKe6+Gep
5dVNDXJhjRW950wcWXcAUId131Ti6IZOe8qKtOD/YvsJTKp+qPzRKziEKuEdsI0ECig+v2+l09fa
avSg1a9Uf/KYJ25213vsBpPBS/ajrkPyk2Yfrch80sJNNKpkGkNNdm9Tsx6mm56tDYsaXaSENcbD
MYoqih4GX9Da709W0QZrQgwbcUJAYSDex9i4gvekHmD9OdAE9V+qSA0Ov6H/DT8dlC5TGfpdmOtF
uOFvD/uoyuWDzdVpq0xEkEbjib9gj0pwNBQ/2qr+WG4sHdWvpYnm2iK4+zbIYC1mgLdW0IjMW5oX
CewPs8ILK6wDKBHO3Li0ww178OZQ4ZGpwEJH+V+DGuvv2gd7WcTCwqtcl+6uL6J6eo10OyFdy0vv
B4E5fgCkd0gb0CJxNwZ0uQ3jPtFHfQP5jAaQbOzV2Mvo3ipdQTaQOg7roIPtPIXXbqxGAdI4UqmQ
dp9fjV3uYGmHy6GVwbDpxmHoTwBovJdQ85uN6KLwkNncWnUYzB+AJqwbXSMALu98xYNd0bw1+qhe
E3zYfPMtZ4RaZaP1WamwkdaUy8aYPbwRhnvkPgLvTSJvZRSCtataa2vHDaZqMMu7IAKu6IwFDK+k
TzWLuHEfSECmNI+oTbOnImrGq0wtRbQSI6DOpi2qWw3+y5ubOMqjb7TtXu89kLCOAeMjj8TeMkpt
V8WF+eYqffr3/Dq01BEg/FrnW2WwEn1RrLqDjqkySMNT6dad8tIXirc39Ib9JZhT93cpyvbZbxL/
BK86vSXUYKLYRnrhYkeo0iulI+p016bJAArJ4OXcnP/9lr5tVCMn+c4U7j7/bg+aBukwTdApmJFz
oGaf43vOGgA84yVpx9KnmwKogxMUbfqXOzECHyQ1QfD21yFsqu9d+L1u3+3hG6vBf7gq28GiCPwb
F/O8gqxamoQ0brkHNJPpI3E9GhhktzoFubhklFm6gRqiiElUyz1Up59/aK24fgORu678g51Fv6JG
f8pRWa1IOrrQrVv4hFLnR9VKTxqp0Lx7lmCvi/ImcI5uSnqHNAaO6VqlbRJ3rCHO1camqJTx2Nc2
a8K/nyOYWrGB4pJxkNh+vsRQHZH+YOk6laptiJXEE/hUNyihYB2YtfP/Odpst5XqPtWMwRoPWfSS
9snG1keAR92FZuTSZMS/xTwE2W6QkPn5mkQZRoEJtPLQdPVvbYCw2JfRVdKjYw+1H7Gm/Tl/DxfH
wyfjOBbNVhyTs/GiKB7KGpTZZIxv5K3B3aPvsB6Caxfaw/nBFjqtADkNhHJ0/SfF9+fBmlLVhN2i
vm7UKnxWtJwRCuEAo9a7NPhJXU6m/+GNQzgKqhkltE0o1uchoxwSPQT04GgJcZON6SRe+1ur/bfz
VzY9/Pm26sMwc1mVgPyWQaEEg975d0JyYDWN7X8ZghWbMp6OX302M6oQ1l0eJu1R0f0aNlKWrZ0k
tI7nR1laNmip0cKhq8YEnM8Hr4ehxwJ20Ps7YGqm7WyGtr3wUBbngU2unEWYKS6t2drUmwg+tKhl
c5/3hyZ4FYa9cmo+tO2FU9ni1Timi6uVDTf0iM9Pv23dXK2Eqh3Zcp8qKfd+H2zZeFx4aZeH4YiP
OsLjczqbZGXQFOzeyBwZmmwDImEHMmU7jPWF27Y4DPwHemgm6Apnepc/LOkJOF3pmVT4ywi8EWVG
D5K8gckHkNX5WbAwnfENoPMwHRud0fyC/IgQnwzM2sExK/G99OuIfX/Yb8+PsvDpwKVg4Jvh+4Sg
afZ0FFeoMPstcdTAaae/rVAFSv1kt+xW4Vr1xr9/R5HiMKXZVOAzmU+GyAjSHFF/csypcsCi/qk3
/16MqH0aQv/8hEhk0FIH7fzJz6X3ZqUUUyk/+Jei1RYmAqUTlfoJH4nJnfN5GEuxSzuTyOKRhO+T
0NzBstsH4IjOP5+FWcAwpE7ybUCkMd+DmZ4E+B6Zk7nRvR58/7Wysu/nh1hYCT4O8SXtiGNbmrUl
n7uytu97gKRHHHvWKot7kwAYS1yAyCzeOSz7sDbwvBpziQbZgZ1bdr44xnq4Uwb9JnXydS+a/3Ln
IKhMynMWn/mdo8jYqbUTwYuADBxYwGpgR5y/c4tXonMV4Bsm+cfsc+BI6bq9RZywK+Eq120ISLWu
ToIg1f8wEEVIj2WHNWE+2TLPM5NwmmyGkKW/Voba6nf9MDWTBSAw/V8vcmgsJtYBNU+HbL3ZouCq
skrgsdkHWScHG7cwb+kjBcsf569qekU+f7AZRnegzHEImtySn1+hmr2CP2Suehxkc8cH7wBi/Eoj
iJG//0Ia7Z/zw319WpNyZErz5SbihfY+D2f2tR8rGal6LqdL5AejIsVWSXzazg4FV297frjpn5td
HWo9Csb85mz951cXmBz3W5eb2LJrBiWu3yJ+O5pRfjMmE3I5hNFVHmBYXlqZvi4ZiEk+DDz9/MMn
yuhF74Xd6BxKoyKXhKT6zVjll+bI0igeQAyNj4bKej5b/4JCaSvFtbVjqQrCuh0CQZSNFShsic7f
x/kXiu/S5G4jTG9600xr+vnHy8kdTp+TOCazVOWu8Jx011WatgWaIu5Bh9ooqrL8iFhIv7ClmF/i
/0bm4GtNcj1KytOE+jBygBLGhczvHlEmwJX1SvVRRZh7YTmcvwXTKOzEJ+elC1lqLowTESE0jYt9
PdZA8/srJZVr0zvV0Z/EDy7MyS9Wkvlg85uZxJ0sBsU9Rg2MASBc3jbs0hC8pUGVMXDb/dBxIJCu
6q/rOksOSRTf0FfbuqkTXvCQfIGJ/e+XAUtAG8KwaXPOXsjEzscUf3B6Kvr0rUILTY5M25LNU1tw
5lY4DM3mqgYQTCKVgo6NcpYU4soRQXSLNSr9lUaJ/tKXmVWRI9XQxlUzx6SMaQgooUOneBbY8onq
qnpV+tRaZnUvcqhiG5CezhtahGpT1mZzkIMWBlu9TMtnrdPsdhsLrfqt6YH6UDaOe+GBz9eh6bIp
qfDGI0p2KLB8nlYDdQdXKLZy9AFDs8R66jaC2rixHd6g8+/O0gyGW2PTvgI8xZn281Bq4QxUacP8
2Or00sZi33Tj/vwQy1fzzxCzGdW1jRe1WpMc7bZP7pvc4ltuAncxveZSkWjxalD98bHlZPSlchPU
nTN41AGPdUjcWmY+hNK+MCfne6Hp2UzbBT5LbIm/EKCskn9/UKv4yI1bW+MuaV/jwFzpl3xGS5fy
cZzp5x+WFiqrsaoFdOfTlCzL0tiKRF5YNykc8I98/ALNL2Y20ap6GBPEDMEJAKG80kIDEoxSKMPP
MCAgZVUrVnAvFOwgm0I0lbUqs6bZlEWXPiZQo49+beQPVm6QDzKkiZqvUxB/x77whgc5WNa1S5DI
WxU6g4HbLFPJPJKqe5+kSY/mzXWu62GoXt08Cuncxm300KYqAg6pxO7zEDb1I0HZ7WG0h+GYFGli
gswe4Pg5Qdz+6bBBPrqj651AQCa7Vi0MdW1Z4djytwLtNa2ErLbUtOJfJWWLv5qaZld6kRr6GjZA
Acq+V+sDtSIXZDGxSVdTmx6uueoM2J/6iFiCwaOJFkW23FitI9ttIoxOOdiNVrhrgj5UjSAYK+gA
U7gyW9Vu2hMzUsbCW8m4ia7yYYzDbdoWAdpt3r3v4OPxhyp9b33PXUPZI8UM5QYzcY6aIei6V+Hy
5q+MupDXoT8GqBN65BykDcbKExUbF81JVapPkDxzuS7jmL1dEA3yV502+mtY0abFQ5798crQ/dOV
U+KLgF++FlqdaVtvANa6YaNapuTONDniW18Zbse0MO5E4A43ZekCXLcTFB4EoEsrO0CzsdJDGPut
uzbGMdVQU7lQtKAi9eCnU4Kt1jg6SwXIuR9WK4JAOhdSPCoZjQQ80p08nzuT4LspoCIPxd+uq7u3
VqrmA/Ki4MrDVv9Qi8R/jsyx/ul2lofCh4bG2k3NHgLIIFVy49AK/nGHtiTmqfObd68X/o+GTfCN
r9IToFyVQ1dMoaubxZgPVyG02ZeSI8R94ia+fdKEwIGjjxZt39TmFC57mQQ7Pm8DIXsj93Sj9CZ5
WXQiDHOrlJqSIwPNA0E/pmyfaKZk2fE/rIlsVvics+iyaf/8dueOCtI6z8QxVeRqwFdQON0mRa58
fpilnQMtzP87zBxqQJEb6IpasvQGdrUTuRq+AXcj50ZXnE2sphDRIlW7EHG8uN5/GHR2Nqhq9s1j
OlmiixurJgZeeZ2CO89fmT4d0udL18dLmx3iQ8VpId9I/zjSr3wqfU1U62porBdQyeBXfQB9yBY7
S+ibsRdsZTpal2LjtRZCcCk09xe3fnzuXF38NV3h3wAGV+6asNDatS9bNdnmUJ2GnUitHIudFRTq
q18KsDuaYl5yFV66ZbNzjqUlQTPqmKAbW0HvAzm7KVehvFTKWZ4OeGxBM2pTU+nzrAtq1Z0iYCRE
7GLTqW+1t+/UalMH8N3sSyiuxcEwI9HvxynLB/nzYGHR9IpUFeVQjta4YfGMtiSr1q9GSBvKMQQJ
g4b0Hs9Piy8woemLhqV1SpX3UArMz/R52ZgjESbRyS8kfPmwp/2w1guWBzKJugANHRBtseHFgMmK
nCa+po2b5lsJUeJCz2XpoXpQxHXVJQv7y922TZChaTuOR6vJjXvQTeO9QoTOSok85T8sJ9xhDFnT
MYhWy+d73aeeJjszdI+oz6urIbGSU1iRFS3Tofh+/g4vbBkMxH549W0HU9D80EowkQzNPo1BMbWr
rt6Fon+c8mqsSNmfH2naF87e8E8jzXZATmlVyB0SShp2+pDB+DX9MEQuKMaV3kYbJ+l+doDRzg+6
sO36NOhsR2SA3NRawUlGVev8rnZr/5W4z+LCKAvvxqdRppv8YXMX+J0SV3T5DknwkrdkE3hr2tOb
sqU17jyfv6JLD2z2HiK9p38coOWaclvCxCHDFWWHW5Ew6f37zw2FThMbDNhQilGz9cVWQ6RCKDgR
5xfBOnZALei+X2zDIlOJFxrfMlcpL2xiF96yT2POvgMJMnC7chr7QCrkLQlqhzIYd5V6SaG2OBmp
R08WrgmaMPtg92NRaGTH9se0rIensQlJ4aIvHvzQ6giXpcIO765p4HMQINBk4fb8M1ycL/+MPi/A
NrWamLmfuwdw79/6hsjbSGnWeuY8afV40+XNBcXV4pyZnMsYPOGFzxWNjVHKQYIKQ3HlPWdt/GMU
4oV5c205/oW3fPH5oRzAP2VThJ3zP4qEEAhHVAYpxs42U1GG9grWoUs9/cXn988wcwISsZ1lG1RB
fhzDF5H+slEa5T0pFVdJnq/ZbV94ExaXkQ/Dzd6EEl1EIkPSZGKFBrsaw+gd7by4cO8WpwXVV4MP
OvW8uQfXLWRYdNaQHQ2E2FDUiVt/wcy8HwHvR9Xb+Tm4eEkAKGEOoCOx5ySknGCgOPKosnEKO+iR
972OvPfzQyxt6mg0WS4oPgMx1Je+OhS5sVfAiDdal2MpC9OCzOkoLt6JHEm/UW4by3XvmsVLOzQB
kiYzztp1EYeue4NIsDHXXlG5/bWDgUpsAzlQ1CQvJUWFTvilueIchz8oRo3Qr4ThWymbLI0As7jI
TAvxuXXJbLo47Zz/FSdpObnGbNmIEJEnABu7o8L2tLXfCb5ZaWQ7O82b5ntkrNydv4OLD4nNlsHr
5FFymY1HjnuShiSHHcekq6+7vnQ2pM6k/2U5ooeKs1Pl4DlvNgSjzJ1ALYOjyJJs25ODtBtIkv4+
qE1/T9ToeHC05BJicHGh+DDodKs/fDPNtutFq4QNOW29da2xjXsABumWh0l0GFw4wyw+tw+Dze6j
0bIFAiXlHUNg7aSbenBQ7caoT16k4rGOIFPKJGUfmdjmhaEX195/hnbVz9eZg8PP0qgIjrmzC6Nk
1WsnS9vXZbI5P1UujTNfoohewvCINSdkOxKv8jL92RBT9zp6bfMka+XCu734+D68CdNa9uHxucNI
vl2IIS9JiYlJLM/ekhNkP1hhbv+XLcGHoWYzpZFpZcZoHCnR/YGyNwXhrKzEPpy/f4sX5FE3RdPk
QGKZfv7hguJOqJnil4QsGgpp6C3ZrSl81FB/Pj/ONNXm22DaQ4gJ2ODrSGQ+j6NY2LuESc/LcYWk
omPKhwZW6cYk22Xjqb163RGotHWGoD2WmRYfzw+/dJkfh5+m0YfL9G27Hgu3jo9C7XlYGpnAo35M
Q/3SU1uajx8Hmk0QIaIikqVDL4Xg7GTlycmFkxa+QmgtARavWR6RCH/+4pZe849jzmYKgX/aAOcB
RXSGC6wYvBcjM7et4d4bKhJrMoKpLl34aJuLzxPKAS1ZS6Nv9PmGjo0Biqbqh2NvlSTJmvtASy58
BZZv5T9DzJ6ZKSiMlsKsjpqp3wdNvTZSh1SJClNuvj1/B5evBgOs5YFH/CKqIf2utmEx2kc/1PGX
oSMuf1jKIHfnh1mchROHZmIwTuCtzzctp6Sn62lPNoar3lCh/u2Y3b2btL/PD7O0odI+DDO7cRX6
Yp8ANJ9YE1sehKf+CR3z1fKtk66r3dogheHChS3OwA8jzma9kTm2L3xdOYZ1EtKxtLJjGZHO1jVy
XNuBGP8KNjlrYTr5f/jOaJqB4YZIM/xEs5pB0fV1XMVBeKLFXu/t0W03caQr3/KSLMlBNV/O39rF
ifJhuOnnH9YRziidUaGHOGqF9rtOvSv6bBdOLcv38p8rmk0SNe5wB5jSPVjMeBJfg+eytHdj9g3T
2Mbdnr+exWVZo8tkoIsyuX+fr8cUaYuejQScHvN/2GM0i7STH7yM6L1E+RBV3grc4YUv2/L8/GfQ
2fyUZiRGLAwEkfr1i9kXNJ4S6SjEB2SJD0xEmGWByUJcQjNN/+7sGzSlgaCdhKqBLGc2S0VpuXEj
qJhZ6RSHKsl8u/fKVx8LwPm7qi+NRKd7Gsoh+WReoiyNFGdzKNsDqbWPjkZ8Ysy8DDKyEYOVjQOl
HtutC/WnkmSfhD+k967k752KlUXmuOJ+d31G9h4W6hD/PVj+yu9XtaxfJifkMH4TVbJTA3HhuSxM
blhf0JcR4FDum3dRk7qzfQ+u40HFkl/047OqtBeOX9q0H5s9g0ltg7AQUjp6vNmW1COQG92P9I4Y
WZIpbUAlP031r8kChQcgbUgIWm+ugqyviIXLyq2vhdG3smRqnn9GC5MQApNHN3HSynzRdShGbvZO
3XqH3lDWZqrtIvkLlcV67IyVEv/7IirnwKkIwXnwq9J17BpUhnnbHTOnvOb8fjKikub8JdHm0gME
ecL3i2Kt+yXeKRvrBnFBHZ30xMgJqbDUh0Yr/56/cQvr0+To4mKIWUBjNHuLwAhnIRotshzsRzTe
qzwkz17+6sq7Wpki8C7l0iw9KKq0kxaVOfnFndcpkt5WUI7HJi5KCoyt759497oGiEZg91vbkcr3
gk7Z/vx1LrzDHleH63FikKH6/7w0FsMoMOfIntWiuUrjId61pRMf4iGT67zond354aaVdv5iTH0G
NMoI0VCJfR7OQ2REqbH3sA6/IoTcZDpme6W+YFFdHEUjPX7C7/Df2UWRadnQO6RrIcgc3fYmWIVB
L4MTm5Bie/6Clu4flB8XIR8LCvK6zxc0JLJvQwoVB718FVOu6PcR4m9M3vn5cZYuyUXbi+gNs+iX
VUsGIh9LabK1x3QmlT8WecFuc2GQpYvBGQQylS8H6c+zp8PukP1LM8Yn3Wi0+97rinWlOD3Js4P/
q4/i5sLNW7oo+MjOxCtkPszdCwDhClMhzfToBcP1OEW/NOohbMMLc3xxGF6WSRo9eTJm77LfNuQO
WsR9+P+Hs/PqjRtJ1/AvIsAcbkl2kmRJzvbcEPbYw2LO8defhz7AjsQmmtDsYvdGu1NdxQpfeEOD
CR1q9GUyH0S8AzbZQGORnnBXLGxvqnzrII2iV9NbIcSIOAaDRX/b60Xhy3H8N/zHT6HWCjh3DtbN
3Rki0UMoWe9DZ+/euv6E/IiFj2oCNQeLudqPfYJSgl1p8cWOg8QdM3o9mAqG4aFJh50Qbnso6mS8
L2De1pUlqwe0Yw8m/j0J3SXrGdUYzw6/CNRi3rr3mRMRhoUYG7C6dYUbMmdklvlQXeqm/Yb3x+dq
KL5FIv98e5jrdwWmmkZ6ZC9Y2StNu0kbLStu6YU3RYLZUtTrvh7o6c4Zs7eWTeGMLU/kQpLTXt8Y
6pQ4k1SH2V2Du1njYQMrRXiL9vqXOId/e5RrXM8vsj5XkSv3E9A5AWvTcmV6sxhuoZqDE0mYPiuG
Mb6LpaTw8IQiis5HPXkywry9k2Cc2m4vF3PokUkmo2s0swRXtaVt7UVKLn8Df1d+xNVX+znatZYe
JSnrn/TaAvQSJipgFclMVD8ZkIbMhkHEvuj6VPPQ1C9HX0+mVHEBXY1/G3Yjf0NZpjXcwZFpGA1Y
e1aeiDrju9Qb4a+KjJ1wQw0wFJ7lUv8VxQaik41Squhn8PBIj4lkZravTIFJCyqtG6zn005Heyiv
Z9u1a72DAdrN6XujaznAraWA/5Bl0WlurWGDdIxHEU1+mA14iA7JMDxJjRKPB+5sKQAYE+hUJZrE
Sj19mhDsMewAq+8ombDDbEWETGWpZurDNAiMk/SujJv7xsmzOySlitTt9JboFREgAtE2BXbs9XI7
hOcGzIJyUQZH+inqMhopL+pG6aH9Zv02SqVbvIhhf+7E3NdhwoIGcBAlNIkTruQdq0wbSEMzGwKu
+rsv1HOaIdahSh/SCEjNELy/fSSub06IZdjfOLhoooW0jpVNxP/zyG5R5tJw2EmB+9znxqj4wC/e
/sBx+mjYkZwvAOF1byntxigCiEKdOpvcVKp9vbZRjNuDU2+dPrQClrYIEaSy7g0m/ZA3cgmkf2rk
4V6Men+0sFjT1WI4LWjH2+unX4eRCnACuEU06OCMrhdwdrRxnMYwuQOZAkYJBZr4A/9r5TEO1bJ1
7WSSHlqp1L6rWmy/ryHrnzl0XcpLIXQE63qzBeOGh/aiDdRjtD1MaGO5BMbK32WDJI+rWIM8uLWk
lce40EDx9BDZ/F4V1fdWzzhko5VM+BgP2XjfwvZHqs3pEY+h7RIPLl1F7qC81SmJWlPUIGI3l86P
OlGgctt5uuRiZn/fhTMnL9ZV41tYwtb34iqXP+IBZT2YwsnhjXPBnOBxWf2RxMeGom+2quGHjYWI
2BxaZEHxWM97pqIbX1MjVuFhAN8Jn2bZvy8KFTIu3RGQMftsNbaX6hF+6bav5sXRjPuftz/l1lDY
yeIqshDfrugNkKRtE5ySucDHQ+TSENLICwkdYtNGVcDR92irG+PpizqwzLFT4eKughaAgZM8NfV4
kTAjvmQte6bsy/aIb7XwBynOP9ye38brpy+KLiBxEDm5CmTh+8oDfsvTRR3aU5AnxwTC/NuHoHwG
fpksB7OrVWxiZ9gK0PFTL5JOqyvJfb2zd1LQDUwRnMQXY6ivd0QV5mNaB8QKQ2viOV917GhD/Obc
jTy1GBBXcZy+G5ysfcxaXfmLrCixd079xiWtL0VWcKVUGOCMvP4NLRW5zkClDlDdGJ3K1BpdWvfF
YS5BOOpFjzV2iYHyTo1w46pRZNRkLChs5HHrKHceY0o/GdyJMv4MWKyYU98Wz1JaeCgaNnsp1sZ2
WVBpuGIi0cMDsdqeURQZgP1tcSnl8YEE2cvmbGe7bJyAV0MsE35xuMU4VVWcq/EF+UVXjGjgNf8k
yt824cDtfbm1cqYGVoSHVYG1sbpFGo0kp7dpyUBOOHQpspKjJgIXssBfetI8UccBijY2e06mG9sE
4iQjwj4GhLOOnyW1s3mO2v4Sg9a2hmdsW8HhTK6DYGa25xO88ZJT81qEEpZ+PUy914s5iGScm7y2
zgFA/lzCmAAOhofBqNjZ/Bsbgz1BmkX2wW2yDm+bGuBqH6rGORzkB2O0HpHGO9z+XhsLx4IRqC+0
AYAbqwi66aeswS29voRl4lIj8Rqc67T5ZDVfEBPe2Rxb8yFQ51YxoSvxArxeOHp4YajmTnqJdOfJ
bIqncmzOt+ez9W14wwhHFs9y6qmvh5jNtmi7ypgueCuGHnjX8DA4NJzizHmrWQlOeiqyEksksihb
r6OsSJcjEy0rjByi3vQcVfJtw658S24+357TdcmdFVvkRmADLWIBqwpopKdUNIk/zlMxahd5mEyr
JAEx0NDskmyYPKlKa9RidKfH5llO2vgdSJhhr2m4lZSDi8KFmUeUh2Fd38qjFNBN2uBzpo1DgOgl
nKJDroflqVhgWWEYTDqitY7SH+rEHs9mgoSfJ9G+QpgvaTWkcJPeUXY21ZUFI9+BU8/X/gOARY7r
9SdHCgqOrhUld47ZhGdpyL8EtvVjGo3xHDjwF+CKy16NHi3Jnfa5GSSUBNN0OOITZLtyZRpepma/
pVnd85Ha2IuvfthyHF5cutI0yESqoNfk8YdM/pjXP6Tp2+29sTfG8vcXY4SgbBBLsqdLlDfvJnU8
W3J1qITm3x5m4/14NZXl7y+GqZOomUY1BB46zMFTkiaoX2MKr50bkSWILVnZm1u51NmpOvKSkNlf
oa5ajWZnqE3WOWnk3wJ/wDEwDkYe90jCVz9vT25rDSk1cZdzoVPWWt0Z1AvMdJ5M/WI67Rwe9Yjy
0p1SDmPkidy00p2K6sYtSJkOgvxyC2qcpNdr2ZbIh8q9PVwsqT7NTgKVKnj7w0HsIlMYIbomZ1rd
GELvNCGJXtyFgWF81zQxP7WqU+2cvK11ezHKGp2pRVZYy3UfXso2qT0rj+r7oIyMB3TTxp1rfWv/
WaD9dHT+CMfWAZkTqYOKdrp90adYhj9TWI92a/3otZjqQamJy+0dsXXjLm4MOKeBfL0qPwZViLld
J9K71kiDwS9y46iFSYaUrHPfzBaeg7pMz9NGZezBMKQ5PNwef3NlARuin0AhnPrn6y1iaEalasK2
L6NVii9CkdRDD57vYQj0r7dH2tyML0ZaHWwbFmvYYTJzkbL8MS8yWjL5TjC9N8TqeFnKAEBxGONL
hJSvirY0xcH/MAva0XRdCGVIulb7fbS7JNEl2Jy2I96Fhn2QCDNvL9TWluCVhyTHE4hm2OqViZPG
trQyye4y2Yy8yWqn0zznz23bTT+0SPthlbJ8HJEWcjtzjnaWcGv7EzwsVyIb8pqgH45qo8x2chGZ
2rV+5SCL7aUin+0TJn75XQhYak/jbGPCtAXJltVFv+oKk6qgcYjdZq9cKJyI1jVbUL2ZHc+HSFiN
j1O67kUZtOjKkXlLo90cbGPOyAPYDq0TEneCjtdnIAyGVoxmgzV1UnwY0vhHEgb3wnTe44urvf0m
M3hq1KW0RG1ujWkrua8jFTrMBaV652g43eBSM6ZAR1H+dHsfbZwGgzILTpZL2w6T6tfTAic3a2Pa
TGej7+CUp863OnHE8fYgy5F63RqkREZIir4h4DkE9F4PQtnPxHsE+Y0I76XCncaIpkljFdqpxcgn
8oyM/6s32Nn89v6QYmILgraDvhRA1t16HL6bBhgirAsbpXzFiRe1bLk8zQMtxDdP0lRQ6wJ+AOkR
nMbrScYKDNkgneRLVobzxRyV6H2iFZPbgLC5hEmxEN07/a3XAP0M9uOiSEbR+AqnMahd5BiJEZNo
2g/hHB3DKflE6+kph3Y7KSJ2KwAXIbHxzsBXT8KfgRd1MoRHFpeX17OtFzaqksioDdY1gqfBxS6f
qGu+deMso6Cpw0lYDHLWh24IVH2AFYzaoKWKT1nyGOvOYz10s+T2mZF9qCPLat96+JYxOeoccZ1d
cYXdjpy0tSxQ1ZI++4mE78fokCnUO2/q1X3CMGxJIEuyisbO+oz3czCYU7iIBMvtd9G3OgDu/jma
9GdVTsSb54QCCP8yQK1AO1znJAH34TQouXGRawsojvmYO8XvKtPfHILBoV2wlJh2Lbfk+jbp2k5I
zRhbF6eIkSAWGE9YCe5CjpTFe0Glvb5UGEslTKb3S5f+6mgPA7GspUjWJUns/NgRlDzkUUseKEL9
fSjanKKgGRykWUt2TvrmyNhwEc9CBroqTQcVJYrWpAFFSqV5DrY2CT4fQtf/KYTxJcmyLzqpwk4M
vTUowSbir0sRlMbs6wPXFpNUjJk5XtJe+hqa0kPSlndwYH1N62N3MCjMK4bY6QNfn3KAOIhfIFUJ
PuEq1Vc6A/IhtikUqW2/KQ5Zq56c6O0nboH7IE1DuZ8S8rpaVoWJ0PAFTi71ZMMDzY/E3H8Tyeyc
uK3JsD3JcagVXEcQelNVWqslNnID4fsmD7/lY+Dz5OzkU1sfahF/4jWlxXLVF7JBcQz12KV38YSG
cToWi3DuGPrF1AsMcSP49A4UQKmX5J3b8rpCvhwD/Y96u0qpeL2QjponEJGk6K4NWsR/Y6EIAmg5
ezasrH+O65Gkn0oMOqoClPdxgD+R+SKK5z35z6sHf/khbFKQeDi8EGW+3qyAdEvdiLXpQvXnDKCB
OvXTYGbvRl32p2yPf7X5YV+MtsQ4L6oBJXdL3chxeBEOjkFRycNXkxvtGeORbV1fOSRhdDeA24ED
WVfzKj1sW8du07sc94nflB6MY1DVwguT2Hg/94p1UCc1go5TItcfyVPqRpHOZWiGxALmUHtNQNlP
7yL9oFX4rvVC0K2bavMjpjnpA0445mlQI+XHaJjS/WSahR9WY3Ju4wV7jF2Uh+VG/E6LFP1cRlrp
RTBv7wyjCo4WDfF3UkxpS62m0E+1IThZcZid7KgtDkNWTufRKLu7UHWkwR2LPDqbuHp61ZzFP0WI
OUOW28U3EVK/G/OllQizi/AszrxIiptTXE3lR1uRUh8yeXDq87k5Idyg+4E5aPcCpehjAzbhNFQN
ADqrN8vn0Yz6B8walQthmMqMI4Q5LGQ4UCiqL3AM2wcA+OGj4oyGayIIeupjYUcHEQ1YlBRSCw8x
/acMhPCltMvfBWpQ3LdpHfkYlNIX1LpfUsnPNcPe/NQQCLmBbjknZEOC0xymvzK5S46jqjVu1aLE
HBihdjfNePEgVdJ8Gs20OePSZHqQlyjjEGgAS8i0gxgm+94WIU3XypQPqYbNTxW37TFuI3HWeUe9
LFIqny6M4jVLcGBpc+q1RRcdOwddjrhpM5jt4ncuZvO+nJ32rORB7Aeimi9w4rvu1Bf4jURY6zzB
+bEPfYshkSOBpOKSLaWnyKqKf9pA+Y5luYOWM33mR4A6QBYAt3a5W+hWckRJaPQnA9sit5jG6VsU
IgUjB1afYeZjRae8isuj0Q+ZL9nC/i7bYXqoKRI/OLNAQ8QZ1e5n4Uijl9pNGng6/ku+Ajjir7a2
TJRQJs7SZEteYBvdyWxQAe8A8vp0ATra1rteFxuHeLHVI6d0LItndfn7i0NsJKFmhWOG7eRsepke
nsqwvBdDtZPvbAxDWwsoEMU1gE3rZ1RIjk2vdZLOsirJ/jBglRCAH3HrUpJ2XuytoZZSMOURZ+mx
rl5sw0qMqWomALpTF3sRhK6zFaHq3ufTsBPfXQeTwDgW4TMKDghIrUvhiRr1qDjDzU+H3AsyhN5x
2OnqE8o2OyNtTIowEmlgsCqkc2scIVZv02wQa12QffcnsziUsnbRMd+7nUxdZftLZoGSJtG/AWpr
/ZINWt2WfYHScqcXX6ZmOCiTdj8Ypp/rdAsdOTnAgvUbTBRuj7vxcC2dGoJK9gdIi9XDJbRan5Iu
xZVUGPczMZU+9h5ooeOMMwl2Xm8f7c/8qKox13VDrdCN3LJyDUO0VnO15KnRn5XxCQqI2yGqf3us
jbCEeNiGJ7rQTCikvD5fWdwTjxR01pT0eyTDFA2cxzL5Go/vIlmcbCPcCUa2viAbcoG0mguJYDWe
3CtjNcH3vlRBdgSdAN1XPk9zcx40bvxHqZY+BdW4M8mtBxqxEaIuigwkcKvPh7avpNYxECALTzNf
6eVfuhy+uTqDcguQ+z9MKwiB69Q31fOGEnYAywA7hXs0pJDJatPKTeSk/w/HjXYoAcciogLJd7WK
PSJe+qwm9sUxut537Cg7mpOoPxphNOyAXDfWDiCYAaiBwjYgkdXaqZ2SNtFY2xfRieCxNeT4Y4Wm
+p4W0tYwRKjQuxjpOo8hxWmHYsL+XXaSyUNcOz0moNN2zvHWhUjrDUz1AoGnu/t6t3ed6TQyjjjY
nqjquwlalUscUTzi3NAdrCLcc/HduDc4U6jMWCCeEeld3fWDBV1trpDmnVsZabOsuatF8H60zbMk
qq/lvAe2v6ahsAk5XipvJpY89AReTzBUcCDrwx7nR1rPP6fQTAK3D2OT1F7vxeSaCo6aaNzY8qHu
Qklx27FOntKqLD9mRtj+uH25bH1UEsSlwYMsB2fj9a8RKJFhGgjYLqEK/DmwcbQrUnlPgHNjFOID
mnDWwnC8YhikAYLEXZaAGumTg2aqntnv3ZJbKdQCfCE+oI9rXAEQjCBI9JSK3d2QZ5HbKZP8PpgV
DEhBIdwnanLfdXPjyWi7wXIKgd+OtvLt9mJuPLEAbOm22Ivq/5XsclgCsVV4iM5qG4MUmMMHeXK+
YHO3U8W3ttaTRrXBcaSxcwUriudmBOSKY1SM/KTGdZZFzsEAtiJwxVT61m2EeUhV7clMJfGtL6Zu
8sK84dTmwY9YqvSLQXX1Z6arxKR4lU3yMZ51Iiq7qGXHF00uVPqjQdn6I0ibg5qCzXK1rkISTzRa
0D8q5AMjzn4YFmN2K6byUFMoNrzQCMhVR6vDpnhSiu92NJU/S6NQP4lJytWjSaaEWWMxggEzNAC8
7tRZYLEAdke/piLNvxh/cpo57halwiBw5JOSFzlI3sj8SwFOlXhgf8X3RhqCr3Kdc0DLuCY3sePC
jvzCQtbMJb2xZF8YSvTY5E7AP0Ju6l+qHju2hyF88mCSfhyzMjHuBzWbqr+rWZ2xTJckw5cUY3yO
8Y96DuQRBTGb1FH2Q6VIaz8VUoH7pRw7xrvJcgosJzUFkRdliGyvq9S594a0I+25va/+VN9eleHB
SgAioBGLRglVs9UlJdoK3yijpEsuKyXeiZ1fkhfl2lez/kkb2x3EeIDfFbpYJsiTcdSN2W2MX2KI
Mfv8pCjfJuPvAj+4IJg/ECRCzH4zxA/RItgGKhc3D9EVbirtmyTRYsM55wL/FQqaT7rZ+HoZ+2Op
eFbZXzRjeqwzjQLjcLi9PFunAT7fkhSAccJy7/UdNtXKPAd2BmZLMkkzpV9SZf+8PcTWyUaCHNog
y3/NHSzyxpwdnLUvbVieeQMf2kE7zIb8X2bCDUmUgljvFRA6QMe6GmoD19ykStxeMZ71cnxrZZAQ
WV8iBWq9i+vcKjBJg6KVWo0WVatV7zFKO9U4faPVtRNFXkWtDGOS0dDeoER+BdFqE61GcoYV0+X3
qvwE8NNtowtwOjezTmr18fb3uYoaltFoFQGeYl5QHV9vASWn5BMWhX5OqKNEZcOtj1Vt9CHtd+Ak
m9MCp0W8ABz+ChaW2KjeKH0Q3nUmzT40TQotjL3c6ewWn7cQFGli64h7NiLpbJdm9fT79kyvdiIz
JVPEGIMK3bWXXyasuugXQowGKhFF9bo0j/jI72zErWmi0Q4+a8FKgMB8vZ6mlua0yNGvwjaw6w99
J8czveqFAdI7IkIGskuVR9CmiD1qA1Zm59uz3PqeYKzJBJYvegXTQH5BmUMVbr2mpfNxbgs4J0pL
x6hKrfpTVPafb4+3tap0Kv+g1snr1hdsAe5TLYs2u2h5jlW7eJfg0JZk1eX2MOubiuIqN/mfpocO
jHYNkuzShHK9rWoXYTlB4w5t1HxK47HcOXvrmPbPMHy3hUwBVXZdVABkhRgj9eJLlCZ+kcGvy2s8
kTE6nkDQ7qUf62/1ZzRKGHSoVP69jqBzR1K1qhHapc+7s9Iprq6j55bH9/DGdk7f5lBw6Hhilv++
giP18CyEnAeXXFeWql+tF1hJZlFytoNJ+WWzm/7LF6Pdh6UBp464/fVB4BRi4DPJJPpyH93jqx4+
8IDtFS+25/XvKMvfX5TQEF0YzaJTpXMWWblvDzyZjT7WT9FQDPfFWOs72fbeeKs3YOi1SJK1Lr/g
FfxOSvWjmfSdi2l25fe9/f72pt/YjQg88OQvASuZ/WqwxGpa1g0PijxCSYK7uTDHx3LAMtr+oDXf
bw+2XPQvIyU246vBlovtxUp2BlzZCZ/3O93IwsLPEqOjldOYVeIRmKvxuUiLgKKx6MZ/IkyyMG/L
evvX7R+xsbz8CPRpFkkDWJKrGc+5naXL23GWxfs2+5Yqn8z5KOTeuz3M9sL+O8xqrkxTb0qLuaoh
13BUxv2pHkz1U6YEPUrWWeojILnXIFq/DP+/wP8OunyAFwtM3G4je9Vkdw7xrqdMveUqVCAo6hcT
ztlR7OZdTxTaaPHOm7BxeVJIAUsAPovO1DrMw6enHzszDS+drZ0ma3pMs/KNvgF/JkdaDqoS1N5V
qQ02d681ZiFfAu27hIi1M/8l1L2S7/qtWQ+y+mxdXGSkJEjMqeGAIWqMJeOoWsNBNcVbtT3XQ60+
FrjzWZ8L4VxEkSL/4UjWL0kP1dZV4aTsJKWb07IWDQ92/TXtC+vcZApssqExJXFT/g6awhVO7N/e
85vbjxdSR9KCmG7dnxyqsE/CukSJKWlyxBAk7ZhaiX5wghrp82FAmjs1rOMUCW0nxFSXMtrV1fJi
6GV/vtj5dtuEaY7V+l0sldXgtVGh3KVjNNTuoGSYsFepeQA3Ej0JpR85FXh6xL+jIRcfWwUcddvM
+ik2c/OptJRCeNRDKLZkY1zdd4FcFn6gDcmhHkgzjbnrO19DaNtw9Tzr7gyz7N/u5sbdBNhpKYcC
i14jPpIK09Y5C9OL0vde3eTfKsKdSrb+y5F6MYy6WrVQHsxRRtlFE52Pxr6fwnURu7ydzd23FLGI
VelyrCMrY07jYeyM4GzFziOKZImbIrTs0t3ZSZ82N+CLgVa7oDCyYla0Uade6ECoPFSh6hX6By1+
ntKHfM9ha+s5w5WHUiHfCSTV6gDXM6iwoBHpBeHfB1FrH0y1OHR5f9cm1Weh5d+bXjkCNdy5aneG
tVYSinNmjBFnFySVqRzDERautRgvVJ96PTgIublr5vmLkjWf3364X8zWWmUdssiHNElM6dyoTfhP
bijlR6WJB+nUxkYj+XkqCwwT4lTCSEfCj2Cnjr71aV8Ov9qqtaU3UtW28PwTBIFKLLl0d1afwsV0
tfwmih+3Z7u1ZQG0UK20sMsiMHp9MmbET4SSyc45k/tzZnmBU/hJuic2tD2pf0dZ79e0QhSwiSE7
22arebGI5MpX7AAsQRo4+pc6pPuPHFUcF+7QVPOePttWkPJylssqvLg15zoKy8JyalIe8+iEmFQE
ydd8+qVL3eSrY/TX7UXdCr0UBeWcP8KSV4UAONFJXUw18u3FgBMqEM6DkhaoOjUBWkFRPu3smc3p
qQtxyKThecUI7tu+moOEyL23jfRDJ+bOn+qpu68S+IMVrO5jZM3yThq0+U0ZbCFzIU+07tABm0ua
Qsqx5UJNzJjHkxk27twNXjqqHgVhN6qt039Y1xdDLj/pxWeUGjjzUU2TX8TFcVACP0+kI+YvXwkG
dl6MzSV9MdTqzlNF3bBJI1ToJvFgAsGXfyA45VKZPtTt99vT2hnLXF10CsyZyjBgnozD11oKsPrD
zh5WPZLa2OTsKQ9sbk5a09YSw/LmLr/mxSJqcloLo0TxlJzoc6qX7wvkfFxzGu6VIHgrwHiJ/YBQ
/2+w1RfL8jJOAylI7wZJLR/Ungwo7wzlsxJH4lhomnFOCJLczNBoC4yI0txe2eVeWUdLC9pqqeBQ
zVwnziZmmnlnw5+MwswfGlITMZ1vD7F5gb4YYlnuF8sJpHLMiaKsszVNj1GSPHPc35uVdbk9zOZM
uKDBxyIRbqzv6azGM1FkXXVpBhDvhTL+HrthJ0fefHBfjLG6pSVtLlQK99N5Mcb2UW4Qz0ZazQcN
F7P7VAcAVAI0c8E1NI9dVweH21PcXMkXw68u6QqwW2BB07h0Dfot/T91GrnztPcUbS/kIoO4wHec
NVCIZFUAsERtvTfa+7xWPF2p/kMSAn/7f0OstsSYKwTf2CjcjVYcnQJ5qL8GsSruZQ0g2s4O3zzN
L8Zaneag6LXCwJ0YzUKnOZdhaLnznIQnfRhUH6Tf3ona/kj/zm11oBWsIFF+RuLCNoD2cWrH9A4j
r9s7YfNCxHEXfZmFCrsuHRpdNcWW1aR3BbZ+j1LYhV4fTda9PfQDauv2BRmgt8q/LDcVOujw3yEz
8p9V2Nc5SlqpIeXKDNLFQKOxLVOvaT+F6k7EtbUBXw60CvBmIw3nLgjUi90pp27AsE3bMyZRNseg
OEH/hl4Y18XqUoqt0kjoTSIRkggekVrN6t+DnBv2pwxBg8BDCYNOnJM1bXVc/MkW4GuuVAcSsvaj
5rQ6hmOBVkouxklJ7TZmhwvI7Y+8tXMRN/jfb1zdNtWcB12d5dHdkFWKJ+Pp5sdSTR5bC9RJE0BT
/2G8hakPOdZYaFiv1ySyCpw/0t65SEPNU9sE2UFIhnFvtZ3qhZnzVljxnw0FEEBdxAaBNqzGI3ku
p6LG75Nm86FKY5g82s+hzL7entbWgVRfDLNaRlnClaUVsnGRmuIfRw1yVyC6dQcMeP5we6TlaK8f
UwiDIPbprKpXxOIgLmJOZjFTYp8yDFLSe1vv/EzRnoexxGVN0U6BtucKuzW9P1hBJKAQBFzDinJV
DIVtR+YlH5LkY4N89HONCd0XFdewnWt769C8HGq1knFOB182hXwpwbMqqXNHOWenQ703m+XvL4KF
vJ+MXNYz7YzRNxVAF2cHN+n2DMK2ThbUP3QN4a7hWL7aeQWI5K6TMdHR2oFqj0GTwtFHmoKgwfyk
mPcK+ZsLxyan4iHT/lyfLLNIROPMGpgsMz5lYX4GoLCz9zanZNCXAsyJPtC6ToTEZp/WKLXgo2zj
oiAdUDsr0Cnvnuyw3rmgt8aCBUFXmrwY8tgq9B9DrZLmklDLpBbqRzMsfUUHtWOISHLzqfRuH6vN
4TC9xRcXNZErdmNK1NUr6CtBgRPi1Ohx63HUSm9K9MLrA3uPObb1tTjA/xtv9f6ghK3ofSqyyyA7
h2C2vTZudjgsW+/3yyFWG7BT1SmXQrSFgS9zMUTRe2nOz0OZXxw7RWVMPdxeQkXZCl1fjrg+u0Nh
oC9sS5c4mDBy6oeg+Z1YihPiD9TKjmfWfQYLNrLN+b0lK/XRFMCc6RVZ9qdIyrPkVEyNnnmIts/3
qtXohtdBJ7BcreiNDqPQujpqMC2ec1sdetBpeVLhuCfGx0G0wbNZBGT2Y2Ganyak/Z51IFHv1ULG
B7BVFYmYmcz8cwxhMIBrJSnvpyyMhFvLYyz5advl91ZSGb0b584MESuZi099M0r/FDwgXysdg2S3
BwnQuaVpmL9y3cpVj8QJiJ7SiiF3p6iPwwMPqvajK9LSOigwI37Yc128c2ajdUMs60O/NqEkuFWQ
gjYVyjCabuYU2bMoSKdxZ8ikr7xp84ewCgXqk1apmj5Qbg2bV2DTzUGytLpwdaXNFsFotdL8WK3H
xOvS1ECYr+8UmBtF4WA7AujCFVHGOHknZ+NFA6GVPTDZuT7ISZFYd045to2LnUhneFEDUf3glKlT
H8Z06IN3Iu9Y+7SuC/x/IBjI50JtysQzlKL5pDVW+2zG9c/ZHN9TacUMLasT4y9ptJTIre1WvhuD
yuq9IiiV9K5WmryDhhDPtdup0FmOoLdN1swpI/LePFa/K8LRnsvQGB7UsJT1IzySqfLnAeSKq7Yo
kxEMFiK5aEMtPzlMGreikpqDS5PdfqiMtnyuewVzwixpVD6rcJR/LPiSp6qv4sKLs1n/dXvHb14a
4NoXpjAI93VzT2qJw6suqC9tjgKV3N0HWe4X8ugTiBxvD6XsjbUO+XVrEBIQ0fNkl0jGKmlvxXgZ
G1F3DD/U6LRHWCt4FTKeGkqYQObCzyLQkuR+GmZN8hs7VQZXs3pndFWsWH9KYjA/3/6NW6EJ2o1w
fam5WbTlXr+rQK8mJ7Ed1Bpj0blW2oSelBvcOBjkZb3yUZLtu9zZ0xjces3xkFbpy5MxXD1KJtbk
ourL6pLpZeFJhvMLudDQna1up7639QWo6snwJbDeu0JslLGFFHceNBebLaFCirWaXHcn1VZUmjlz
0tzlStjK/6HkABgevD9cIKAVq4wIpbF+KnG5PI8p4Eup8Keq26myba3gyyFWb1E5w2TCVwujq+mx
AzkIfcmN1Mm9vTs2X7wXE1k9R1ykZmRXpn7GUd7GwZDOMOYI/u1B9qay2oIDMgjcknWFZCyoOVjD
fjSMRzMcP/2XcUBhEtjBxFiffM3sshw83nxfSXmQz641Z0X1F/I4av05HaL2n9vDbW09oEgWKC+w
4tw2r08WXUJjhBOpn3HYucv1iIpQdM4l6b5otJ0Y7wqUvmRM9JcgzkNrx/Vs9Z1KlK/QokM0VJKc
THi4RufP5p/N1+Ta3yT/0+w6YuaG7Ua5/ktykDf2mqHW0UPGd1faS6P1ZfutMx4DJjqH3LAJbVeT
N0ozxYYDJKTC8z0cml4gSabFLYANo7FR4Fd07MDdMrTVX0ExoTfnJLT9PDlP9K/mGPBg92Sb4qDO
jio8CI0jJuFNlj2NuiJcq8Tno0ij+nc9FE3lO6nUSfhcpUMDNgRsAL6bbWdektyxHHc047Bzs07D
bnya+vi+KWjxgv0V8eBaHS0qWHdWW7odnEPnIOlKDipa7/B6agbEqgcMOBXXhARSu0bdB++1Ckqx
B+LMfjajVvTYkMOi+w9nD14Disp0dwnQV9+0aI1INwSdF4TKzsHgPFhzu9OI2DreL4dYnTxUUIjq
SOXPXfd/pF3ZjqS4tv0iS5iZVyAGIueszJpeUI0YMIPBDObr76J11R1BoEBVR6dVL3VUDpvtbXvv
NYwu3jd9cegRX+HtjXC9vyG+O8skgnaCbfBP8J493TKV12h1ShExE+0/AjU2xUIFs/n/bZg5JM+G
KaQH2woIVBxzfdL8rhje7EG7K8nWOFdMBeyzi/ksPoyTwFoYNtrsBO9sAcN4u95Tr6t3Wfrm8NBs
S74rxuQpJaS/o8XWgX39QrgcffHNuMpwZeZOFg2iCizlRKbxK9Y+tf1PNlV/HIKXYy12Ma9sS2Sp
q46MWyDPE5/EW4Je1yGIIQCZRqbU4Tyy7IUZXqUPsYaanpXZNLR74XwBLMr540C/HGVxEdPLUovL
OvGOVLTaO9f68j4fmi3x/tVPg3cPgC0ONuxSvxW0dBBYGJBBli53Y/qtSD5EE6OhqbYYrte3tnk+
/420mE89aColEuey9JB3stE7ADB9oo08jKx7zah3X+be59v7a2vMxeNeWJksDCicHrkjVOCZ/cl1
yymooT/pe5m1r9G8TGDOcHtU4/okAS0IpQTwcoCiwAPjclvzKYkTmhvxMVONNwQEsjTGwcq0yQ0d
oBDbQzXkAkVY3Si9MHMhZNSlTXvQkAWe8hZlF79x6uIuKTTyiCtiB4KU8FhzkLLXpjADcv7dbq3q
s5Yr+7GKLZgKGnE+0FAYPVj0XsJ+0XKiJKA90b87RqrxoMm4c28pFzRKOtChDQDtaAAXl3FF/a4r
zC2+6sraQxgYSMS5HwglpznyznJblXUFGlcWOdpxfpwSAlH/RvlET96GxnvUYPZSEfXl9sqv7Ewd
92AIzs56xFfQ2Ri8MnBGVHKC93P1ZuQKFws4nRK18YVXdo2Om/nM+/qHMriIq6rLpywGaP7oZT36
0jQ/2R35AqHgnXRaPBT7rYbgynkE/h7u+5A1gqbeEtCaVix1NGaXJ5TlcDcXUCE+WLCXTgFUB51v
Y3rX10C8Pc5GW2xVS4yV2+hpciqqpDvCBJmeTAZRl6KQDSSsteHj7c+2djxdDLhYz6HKhnJ0YhX1
aXynNUmYwKjenawXwep7zcgPPXGfcrsPzcLeqF5trKy5aMdXXoOTiSg41qOIA+rxk8yTd6fqN8rN
W8Msnle6XWdxWXpppM1SbVrZ1I+iou2pn8x8YzVXvx4SEIT+0D52l+D4zASlcsC7PWINPM1+zwQK
k+Y+oR9ufzV9XprLCzPC5L+B/vmqZzt8xC50x6ZR6HkkEESAv06qPwOoUVQPbtt3zee48jTYkuhO
M0Sd0WrxDqzQ7h3+5+InV4AphrojWwXOnS6KwDK6vj0k8ZTDMWxIrNex0afST72+fMn0th2fS7AP
2uj2LNZW6zxXzynlbBIq7wkiWs/Bf0JZzPw+TGRX968KnnN/PtD5ai0iQJoOsobdT1Eu83dzcp8K
fQgGO/tKDL5RQVh5W11+mcW9so2dacjthEV4y31vUwJ3AvNDpQOQ7tIjB2+oIMWDF/Nns+shtwMV
kNtzXcuP53NdHIDK1hJWD316amozP1jJxGFQwoZQg9kjWq7poQUGbGPM1R12Fo2LD9mJEqyWGlf2
quQPeV9+iLtZ0ZqorYNt/oeuwh7oEjxxsMpXmIJpSiya1J6K4Hrv55mx0xL38BfrdzbEHLRnQRl3
mUXANJmiRh99d3wZ4p+edacn7y2KmLeHWjumIR/872wWx7RAmRf+HUN2IgZs7SBSvI+rwjgVIwhe
Wt3E93w0oahRbsribi3j4pDp7FZP9M4F30sbuT+13ifJx/BvJjfLfsNjVr8SHsw6B4r+BYWqUgYz
8FYk3r1Ni/HoQaF5n8HNPdA1kvgS6pLB7ZFXo/EfZe9Zh/fKfRP0465iUHs41k11D7fur5XmRmlr
bgTKWvb655IJWcfZQW2x0VIoxedeX7tHwCtRLbCgkfCl6mufwkHz9oT+KQBehf18n/3/oRb7y00A
qBBFWZ4Y1Oxa3zF7FEP0mtFPkIWyn11jSr8agzZTg1HO+tCN5VAFJqndZydvCCqmWtplkRwto4R8
SV/IZ9V5DT3wuqtPkLCeUMsAkeZ1ItAP9utah+o4uF/JlovYfJdYzGM2i9QA94M7G+h3l3srBTQd
dSdVRb1XukHM+CeInXws0SspibnXjeR7MkNQvH6rHbzyrS4GXgQ8zn/BdS+FvL9bF5/rrkST0czT
U6xq9iE35eajX7+eKWIeVEr0N0HhXOLhBhO6t45dWUdU6XemWT3WJdvZPQ2lk0B9yvWTBGedXh20
gu0mOGJRS21sg7VNjvcPhKjRaTSuLDVyNXAQ6CGRI22oWvljjf22Y0maOX+MkZ+dCv8baJkxrVrw
Cc2HCBJ675aw71qtecxbCGXCCwkUrTdIl/+4vSPWMuf5kItA4kNhNag2q8howY5PLLs4phALeKh7
ozwSgsKbARGswLGGLRTISggDBIJFhUMjaIlLeCCExjVdlqiBNZX87dbo/XMlp2PHkmelt2hgep3m
Fy2enq3NYRZ1e94rqc1FJRpAT2Qe8G7mvz87nJTsdRfKDukJBXDjUI5w1BnFxKKJDP1f5O/ziS5y
DjQcSne0Ui1y9ByCCvI0ds09gTFK5toHM3e+t1b95Y9nd7G2i9mZeDm2Xg/F7w4YChMAO2v8Ap2n
jX0xx8YiCQFcA4ElyH6j27LM27qZctlUbhFlo934qpl+2Fl3ksJ76Tv5BV6iGwu5sg9nPyfof0M/
Fkfh4vJppUinHh26yB0FStN50xx66PUdb6/d+ihIqyj0eKieLnZEivKPIBauYLUOkHGRqHujszce
UmtvRRtGB+A6zmx4CFFfhp9WVQXuZXEWFaJ+BuvpgY71CcX0na6qb7BzfOp0tufUfssZ/XZ7fisZ
/GLoOeGeRb475A3qcDEc7WnDPzdmLseApgIAA+6mozooSjt7d3vMlSwDkA1UVyz4f8GddxGPg5cN
jdPiLV51AhocMs8CmM32sJbtIBHS5z94Dhm3ChoBf/ExZ9EBtJzNWVh5sc6dsIvWdfGGkE0bOgyn
c8U3onJtPVEbgggQdgCo/8t4wd0ldTNGjp54yNIR+pgv7SADkX++vYbzGi12G5jU8EGF2Q1gUss1
NOWAR6WBtgTxulLzFa/KJkw4sJ9BqTyo390ebmUbXAy3OIsM7iZoDwGl63ZuKCznlNbdxnG3kj8u
hlisnK6oLK1MT09MlYENBgh8OfYopgeSDjvZxxsPyq3h5iA9C/waEvYx/BumSCk9rIbIdCXcSHs0
pXd0q6ywcrhharMtKphywOcu4q7u6Ai5vpJHCo5+vk4a6OnZEvzOBsgMJxXG3srZBLVHhCbHKny8
/fHW3s7YZogUdN7Rw1oS/jlrC26JtoqYVvE9vFbdj1k1dYHJ0JYp+xG0F4LW2gh5+rfWZAZchNIh
YN6I/t/tn7Iatv/9EmtRmlKjyFDs5FA5oM6TacgHL7f9DM4a/9swiwVPXdT7QSCavbgz4ElF8WTl
dTQNf47FBwof9xVAOwG1uxJtmNK04mYFMLl0jROj7l7SeqNnsrpiYH7Y0AQFE2SpIaII6BlV540R
mcZ7RW1/6CClWk0bu28lJ+PnQwkFiGaMs0SsU5hxQrQDkgyqfKyyxCdNESqQr7zp5KnaH6b8LyIB
j6ZZBI/ibrcEKUKTQSVFU/EIF6KQVyj0g90v4ngjH6+drbBTQ98Bd3UDwmbG5T7P4asLD2GPRBpT
2knPpdhRKMCFTl82zxBuENiQ0jAhA12C4Cbdajr2Tq/9uh2QV2ZdeK9f/Iw5wZ6lG0BdhlnWgUPq
kpZ4NPTii6nx4hDLyXivi270Z/rPN8oqPHp5ze6MyoOxaO2afuWyP3VDn38NIhanFMT60Hqeg+7s
13hDVhIb+vewCuJAYHiye6nKrAxrD/cp1W3er1e/wvmAi/ODqKknBYyfj3yUIDHJqq/CIcstBsGt
WRQnhxAJjNPaFNB51+QG7Kw4ZODe6UiGjYhYS/yziQoUY/+5CSwCQuvwN06TAUZfq7L27TqpPlt2
Vvy0XOPFgictKGXuXwT7+ZiLry/LMu4tZ4RYQQdpB5noR2AovoCHu5VfV64fuERCwAnCnLjkLBEo
Ok5+Fpcdep/A/vYQya7F0SBKg5Ast80h7HjmbG2x+ccvriIzhgyoU/BdoFa1CKbOLCcNcK4kylkN
tdP+2Sqyw+3tszoE0DXaLKt+LY7T2EMOLHvBIsuFLpqt8Qqs0GTjmLxOgSDr4O2JJsM8meUpLcy+
neKm8459NkUSj2C37T7gPSx93BVgcuXsOt3cEly8Tu+Xgy7u3+nUUlJNrIwqxt46o4cpHkeLY8ty
93oBL4dZBH1jZB1wIUUejTbqBpn3AT4VG99oayaLGFdQjOgH7hRR2YB+HrbGpF4LQGptv5sUlJP+
NCIuJ7QIukzGQ5MbgkeoGoQ2xPD6dAsEvh4PkAyEwhusipfIn7HmZufEThNlFTx7mq9u8gOqcnDl
3EvyM3O2iCLXeQkzmt2yZmPk+UZxmZP1huRNagw2KiAAXdvfOuOTELVv6Txk3calYjUcZulUtLNA
hLkSRGjQxPDAUYso6d4BmoksZOW/+ED/DbEUP4gV3JhF4SSn3KpH009FXNJAOmITHbP6mc4GWt71
6m6qgaiGzLhZjWC+VWnzQTGvKO44WjLGjk+GiH0HKRhIfg2qWrvbE125XePDwRQWqhkenrXLniEz
rbEhHpzknUHFB1ePC1+rWe7ryip23LHiAJLx1qvhDMR346k/ZGjD+FqfbPmIrEYQXvOoj4L1cXWq
Ew61Iijp5SdiCt2HsYEKKnDuw7JwmsBqjRqOioO1sRGv3zZz2P4bSs4ygRGbDG1Op4gRexhRf4Xg
vqAsDSfOk32hl/yQJgMkWsrC9Fs1OW+3l3817YBWjJcN1v4KHzFlWWFZpe5EyajxBwXVpoPRuuwx
GZ0t3bnVqeIj2zgmjNmI+nKHtpWbwAQtTSI0kYLBkyBj93s4qAa9jUozlATToFf5gzMkG6yr1RAH
QmI+/lDtWhZHAUFs6plAHYHzN91ng17dMy6qHU8dEHrgOBfYRgI92D6Hqcbt5V2NKfgI4dWKUrS1
pK+NjLdg1xMvajNT/EBlBZhM4qZ1EHNXBBzYy3sjL+TGqKsf9WzUxVkCfRRAS1sjAVPP+6g31Seo
bkB/T5obr56tcea/P78HAxI5ZrlU0eQ1k5/E4ruGbnaSb+X262sZNsnZfBbXX16Mdq1bpRGNRQOr
iUzt47GCdEha39FuqwS1Oqn5FYeaA8QElyUoabYwkxj7PoJGQiA6b1fRKnThlHQ7MtaH+TftXWEy
JiXj2uL20Up0cye9Er4EnVf4ouzd3cZQ3uoCnqW2xQIOMvFwJ81IBJH5EeoEdOZSNwoCieUnkxAz
gIpbExTCSg+srHWAigFH7vLsG3wH1FPRNhAxNRlSNES6A5Q55A6qCkMaiMLqTq0HcwPcnF9VP9JH
SYgKQHpyXqWFa0tDZBYiIooAWs+eiQRn17tea9MAys4TiFQZB0WLwzqWGLDhUgq+3Q4KDZwBMD2a
ytybbWPjCDd/J8XoQdk4c0IrHey9WZJf8cCmU57BrJqWSgEzK3uwoCpwpkCICgHJZBTySFly35u9
EQydbu81UZqBBTWaFzrVyc6uih+l1EqMWnQMWmHSBZtIpqHZleKZesT8ADMiLUzhQRX75aiPASuA
sAFfysZ7V7g/ldPbvs7tNMwpnQLbRmbpbPMzeENQAOfaFPR995E0sTySKdeg6yOqk5sKcUCxmJlh
mhIT/4CjEvBn9Djqp2QI1AQ356zs232ViPRgGpm6T+oYFykH5aZKp/V7BQoaZGWM+gQ/ij6KAXLd
1YDG7PIxdUHKGcWPRKffmtZMj54O58J+JO5OqQQC2wOkFUYXEhxw1dXCuipBHsqLGuhAM3+ooHgW
Mczyyyjy6TjmDKT7UpuoX/ek8wHb+GgBunPSOH5AQcTJmUoZMkI9WDWX3mvX8xz/N7RIDrXoX1wn
TkPQGG0/rvlwElolvqhG5w+stvVjNQLFihpe8sm2S1g5Ol4eDgN0uUUDg6vem4YAarfyBcTj6jPE
tT0jMAhBD8bUx12rrNhXQwaEhwVVgEyri5MxMvkiPBgIqX4ygKgU9CEFJxzfwp5+xjS1DjDnMJ8T
kNwgrxfD63xoH7Rick5yVFCzhRD4jrMeUGHL/cE5qM7c4I+N5NrnjNfUh31b94TKZwcBce8JHZv2
Ycrq7zIWaN8qdN1OVJrTThuSJw9let8ZLM0XE/1IYV8MRUjp3RdV910TqbGPC9GCATzNSm791D6m
dp/cN4n8rPWwhmtwy/ULuxbB2GvWXRLT7zItbXzvtgoqi6l3F39G5ui9DfAX3Xedl36jlihDA8v6
WNstlMB7MIWaToljZlnZN0a9IbL6yglFnGpBrtc51FfSoTj1HVzFLI4OoQmD1JDjrA4Q1GmIzKEd
Jj54X6e2hedS4ujhlFTfW4e+NXbH9j2ONYFpQoi8mEQxh4T0S4Tsw4h24ImJgeBsxZ0tS6ZiB/Ip
jK0IqcdHmZgo4nrtKxhiPT79KA82kKw+RTtnlwhoxbSuNYaDMX2q28z1R6f4VTQESF0GeY0nVZvJ
fQuTqho2K0w9wzfc+tXKRoPi8dD/wKv6o+AyD7tB/YZbKPnVdTVczUhVhNCcANKsRGLPa5nsR83I
QjjSOnt4NKGOjZrPoaTceoy7YfwYVwMPU5fkyF50Bjq4msvyQIMu/EuRGNqxA4y5C1o9dks/s4sC
EjcoyxbjpH2aHK3w4bOb+qaDQnlrWs1DXk/d86wBEaIdWN6ZMLvwQazvQ1JSSLzGevUEf94ihDIx
8y2biQNIw9O+ngoDTlKVDthKkjp3aSMAkcsnUn1BtP+akKvga+uMIkwzAxIxuAUEfWVnYdoVLQka
GEzszIyzYJggvjXgMhY4PUeuxqvpNaGjcQdlj/QA3CVYK6Cu7HPdKfZGz+m9qLUWqu+GDRsiYj9b
EFl8gmMW/6TLzgpNnMMvFQRN37oupicgjllAbJPseZ4VvrThMNWY4AFXrTbthFH2rzXN2pA5U75v
W3c8DXE34ZtNyQsb+2EX6yl7yaCf4A+ZXpw6XGKOSa5XYTMHVgGSxmGUxXBEu8O8HzxWBqPL8P0U
gVtxarZgm6IMVcErNkAOzkNKUxk4JDGjIrHbp6nt5TcR283JbnM70Ghl3hdwXHzVqtSEvZwtAxix
0ACl3nEnYtIHKGqKMJa642syo59ssPSeLavQgg6vw0/AGtUBgVpOEKu0vW8sxY/aYNI7KGwMPzro
9O89vE0jVnPxwe177cnINcRDUTLPl0U6PgpQkKD4rw07yHT1zxKHaeg5uYbjmcPvLTEVUqdFAzox
0zeU+Jq7zSNrJxgoGwY5xBT29XETI690bQmWPyRtewCVA62uk0Op0vHIJMWn7Lp0V2ZIYeAS13c1
yqR+Upfuzh6xzKpoQV+ykt8Q2252LohNoSNo9dnIzeQz2JuZn7cjQA28d1+FTOhDacDHG8JqeF83
ZX1vSDfel1ZjRQCX2+8jnuFRj1sdhJibDFg/OIkQy/md9dR+KGMEKLz93MCqM2s3jdUHD+/QsPJy
IELA4g1bWEK/oj/YHKxG0EdbQu+lnsz4vsE92pdcIg9DLzuq3cKOErwtd6NtPPZDW7z2BuxK3Cxx
v3h5gquMlcY7nkPrktPc27lZ2h2FibwmBmbtqEr6XWsOul8UnNzr8I27szjFiAAd7aA9/jNjdY+b
BCTj3aIRv9SU07DJFXJTSrM9SOLFJ17LaT9gt0R80OMdeqd2aIqMohTamL9Rfm73cB3CN/WI/QuO
pM2hq8oKTqOt2tFeeQegw0v0kCh7GHsC6nU58mdR8nevxlewOfikrCnEXZoOOnhdIkPXiRA4HmtG
sRvRtfc9UYIUNg3lvZ3w5NgD7bGb1PgTi1Xti9gyd2KcxOuogTAHOoHxqe1qUvs56BevDXiefgGv
xwCc8H6XEIu+GYiNQ902LPSorAIKqlmgYIX6gsH4vk5x1Jf6AJiuFWtfJd5yOxdirke444nQbkAo
cAw25r5tZuMBXnXJDj4aOCg6XDZiVsZ7iPVWp9xJPrSkbD5UrkRWykuOqqRd7IcytXK8dfMaTF6l
PQuLvddUknDkpvERfBL30BL9WxIXXxPJ8n01Fe3OyIbpruuhgypKawrweLdCiI2/kxT5WLqcPbMi
LQHfsK27HLMLpe0UYWqZJcj9RhOKXLgPTpmqH6nefHUypiGZmvob2Pw4oJu43oskRULlpDwCePez
hnrvwU55+ejY2DjVaLIokWP+6OpSPXmEsT0OCLLrMqGFrpk5gd1yNzQYKH8j09w7kzhbstOrt3xA
gMAvAQjVW/IrvKEHOFXC/gLEgCAZHzrzuXXf9WEDH79W/TKgBoqiHlTqryQjhUCNFZCYCXT4cT8N
0xvnxYeNF8tVTRwGwKCqQ78E9OMrckNvOy0bdM5RsHYgIQDCDHtRm56Ba+sFk2bDQrFHM69g8YlV
SBwrXhGp6athgjHj3Mm4gSLl8fZsNsZZVrgSMDT7KZt41DsWOjMeNB9QKTcNnwrevWitXn65PeDa
F0IbAz7UNrpTV9aBmaRGohQfIy680FHFm4eqy+0hVlpSkMGenTXwddBTWAYbbsJxRRi80uIRd126
I26DesZHE0eySn3bgFBAmuAE3yqYrS4mzEM0eIcAIrJs6LbEsKEjAf2cPs5DeLODyYDXEwll+vH2
DFcHcmBbjJIkMAfLCVbSU5oGVYNIODUcb2GLiXceHliHwW42agGrQ0EyGDEIN1to7F7WUQye0cTL
WjNyQRH2oYwRsWlkQd2nx6Tagu2uBQfalibUemDTBum4y8FwhRV4lGpomdh4OmbuA0uKjYLDWsHN
gDSFR/HHrFpwOQTAv33WDbw/WloqYerakjQLged2IESU2XXqpwM45UDWlkmKVxQ00Dd+wDzAZU8N
9j/IHVhS1I2wopc/gA+2SOM6zU+THFy8W4lIPuhlaky+VaEpvFHDXR9thojA9RENvMXnM4usyF3S
4QCg4LONNdTUcq/4BvzzFqNhLVDmUWBJAoo84MqX8/II9BeJQCZJXedNGNUrQSm1jRkusPpGj2O1
Ln8+1hxHZ8W9rDPq2ONAvdQOnv5prqCiwzXnMQNJfQeh9eZhcCDibju1BaMbzX7oSJL5ojOMjfNm
dXnBcAcAAAavxrLbUlpjriiB6mtJpkA32bGBByRosBswwrWgNf8bZtlxkWAiUw5/sGPcWU9syu8K
yb80jgyHnB2tsnohjrex79dmhk6yjdY+IucKjp1rmiQV6kHRkE9BAxPfUaseYOO1kavXitBI0C4E
XyFVcnUvyAhkmLLWYRErneG1YK1+KCej3VGCO+qYO/LgxKCG3k6fq4POYYr3KyzTl/hSdxwrPPqq
JIonvfRxkjwZ6HLUlnbv8bGBhfS0RbBYjVjsiX+HXPRSmK2j9FSkTZSQ+0YTUdJ0ARdP3dDcubER
orHqM6cISO0EqFZsLPLa1jwffLE1VWoLN22JG0E4SYadkj+dIktCsHQnFPpMY3d7edeyOKDC6OnP
n9RYtjuZMVhqZHkZ5W0C7+fkE26XG22T9Rn9O4S3AJuhItFMnsLNIdcHdE3ovZxPQJVpcNYr329P
x1tJ2GfT8Ra9IbetbLcsHRpZ6b0TR2psg6pz9kR2QcM/apQHxEgPt8dc233AFOJ+AH9Z9yqZQptb
9PDdg2iQpe4AYNYCULR5KCtmbcTG1kiLVFqMsSaBVYcrBS7mY39gECEw8r852OHEiCmhuTY3VC8T
tgG0QKHnMdRK0FPj8bAjer//iyU7G2IOmbMzwQG2FKoR6OkrOkDVzGhjlOvMLokPfGQwYbk92loA
nk9ocVMZ3BKtSDwfI01TaBamB0ie9T48Fu4HMX25PdZaujofaz4dzmZWQb05VyYgRjPEz6dEpWGd
VWw/pEP8YHDuHhM4w/95XFzcoReDGjYkbty455HoqB4qR6BFIAcnhFn3lsPsSgheDDVvwLP5Tbq0
qFA1iQa9tYIBtVMgBkn5VOc9LOL/eC1nyW+Ii+OVCPfhxXerUaso2hx65hmKvnmZwB39pKM4Z5S/
hLWxiVdi5GKsxRJ2vB7LklFyzKi902b2Scy+QiMr4J7+/fa0VpfQBPYPd0q8fJcw4K5BW9WzGydy
487+XNo5By5COajXmI757S/GAsofel+uc82bgGpPAjtRER+TGA23huDGbPlG+vv2KCtBDzYYwFoA
O+CxuDxEenOwi9ppxkiHkhwcc30ggnzldvdC+0Sh9Xd7tJUja9arAnYStBOkqUWOH60iRRsSTlGe
zgd3r1PIE97neBZs6X2txQRE2XRUJ2aexLLpnsCcAy6gThpZ1QvzbN+17sfBDlPUpW7PaGugRV6n
dksTre3sY8mhwqdOXu8FxvTUbelhr0Xe+YQWmb1yR2g66Oi/mgJlaxPCih+qqpRBWppbH2lNSXP2
d4fPK2C/EKRcjKWZkDkC6NeKYh6rfSNk99jUPfxG4b77XMFhDS0yvaEvBTY+DdJUcFC3s1wLYMWd
v4gch1PgpqW+49ChfC+7irQ+h8nuCwye+8iL9eZBMdvauG2urRBqHQZUpuCtfvXihLR/2k4WJGjz
wjtw2NFUpgxcnm9km7UQtiHwAxw57ESuFMpMhFCh2io9Ka+E0p+L1psX0oTF08Z81iIL//x8+QJu
FsIil+naiSFAlSlWnOxRkDCHLr6fmwwlgcnCvXZM/8Ig5eKrz7/n7HhwidYNEBeCYisGSdDHSrQ3
rsqj6UUWOmJ/sW3OQmxxPuhFWpVFY3tHkbV3KPOevMk71mwKR5Dr/rehFscDJ2gJQxLHOVooSHnT
Jzl+pz33+z8X88ATzgZEHhcvDeDXxa4xOr3vh0SZR8LJURoaJHe6g+c2f8y6uRxm8ZmsuJ9oTWgT
URT9FdCbxqecFiGBEZ67JWi4FusGOMJ4liINmMtntwkx2awUuH0lyg3tobujSm08uenatgXSBirV
AFLq8Hi9DDs7xc1c0wYZaV26N4ATzcoJNpB3eYGOVq72FWt3zCXP0MUNDG9nFFoo5EkrPnvu3+Ry
E4U+ezaIBFJrEZSJ2xc9c0f36NDRt6eXpjNDar2B97oRkmvrOnueQcgTPmFXBGhmgk+UCQodgNT6
NAumw9N7o3azuqxIT7O4FhLFkqiXmYAvEcLTSOYjGCm2TwZ5aKt2I0mtDgPMOkSIQETEn5dfr9GF
42SiB92Zq90gC5TyZDjlenh7D68Og37GbOVMPWdZSUimNLah7ooFc+27Snn3ZEz3WaU2cvtayoWu
y7/D6JezcTMI2goKZ0cjaz5SPoRSwdjITbXDwHi5EQRz3lkUKFEYMU2IpuPtecWYpqpC0dAy8ghW
UejqN/2pMyFLktbx71HhITpmB6cHp+zPVxKlbB2orZm8sVzJWhjEAkmkQy96eumZeJa9sRtU+fkv
hpl1gGaHIfw3f9Czw2QSuT31Vgu95Ew7DiMNqxLOyd1WMXQtLoAc/neYRTKsY/hscQTGccgaGDN1
vgYhQ/Ra/mbRzoZZRLlyC711XIHUbkPUOnm30Sktm/e/WDIwNBwoyKBps0y2I9VzS8msizRANwGG
jR0Wmr09vLS0/XMGD64u8E41bcDlYSK4mJBeWnoMMIJ79HrrTa8ho1UngYYrRUumPXoUG1libV+B
NQzBE/wPvY3FcAPJSypzUG3tRGV3yvZY4AroMrtd8wtSDF9vL+SaWjVIvf8NtzjxTU2ptJAFO8VI
suMhR3/8W8Gz4qnuIX8Esppb0Uduef3PVlPNl9SaxHM3WdldplUl/h7woiqIa8jQhALGtu9sTEto
zzLb3oirtXMAwGCggvEUuqY6DzZVRgWn2SOvIEkOVTzclDfqC2tZBvkS8uAuMpuxJO9BdcISSTGQ
Y4PrybNEfd6EtQ1Ygse4b+sH1Xf7oXdtH1gWviVutbY7HTiw4nVuoV2xjGgr4WQgrC0jdPLC0mG7
Su8+GKOxkbXn6Fkm0rNhllV7z2UAn0F7Ocrr4p7H+c4Q7SEroT0x8FfyN1aY2DroeaMBDt74ErUL
kQPcXrneH8e68mvwSwoArEhOA4AXD3Gc+hDpD6yBftyI6rnWejXN/8ZdtpAB3nDdWMeNz44L9kWB
Iv/QxG4dcNXifRuP2QNspGvYA7jMNwEIegKSj36//SOuAxZEBTS50HnCQ+uK9UJM2Vq1LCGjnTn7
TGn3nG4J4lwHzcUQy6+Z1AwxynTIwqLswdpO+hkcrBrP2KLPXicl3GrndhLunLM5/fxDzo6oTnUY
qctVROv4kMD3sh6aA5zAggy6nLeXbYW7ejnW4pyS+QQ0Z6zjJVWO0E0YBX/KewB7jFqhdK9s6kPF
rnzjWaOFDgSwdq5DQMqKpdxrrNuyG1lZYnhEmhTQdvx3xbmuEgkkW8fc45QWP2uqIs3xPtbG9Md3
AEwa9inUouA2QoDzcoGTJlFtSuA+brioU9DueQBEkrjuxgviOsPNw/xzy4WcwxW9O23zKe2tgp/6
HkKNrjKzRzfldJfWUtu1tvfF9OwsYrTZam+tBhBOa1AdYYh0VQwscBflygRrU3bxBy1N76FL43tV
HIIMt0XnWNl4uLDhhQQl/tnJfbGWRiUzBfAajWxC3qEe9kMhz90O0v8j7bx23Ea6rn1FBJjDKSmp
RXVwd7ud+oRwGuacefX/Q//ANxJFiPC8wBwMbMBbVazatcPaa62dinMT8084uw8Wik6AIWvrCDV7
uocgNT+JNNgPobc5PL2S9M2ztTqnYq5usnmXtmrBo4nrycEpGrLB3Mfk50fFyxL1rgMq3jhTFRik
6EEBerQYVZ8Ogx5Nr4HmjZJjZmWZOZOAcJdWQsrpdBUCKDv+kXArTpqTz0ufC2cA/Xy8BJQ85ISX
vzPW5BYSo8lwRRnOQhjmK2qJY5L13/jhzS/UsNX3VIi897LShV+tnKft7vZXWTlkJqRKs6grLeLr
clOpJplQ60xMwRJafpoSyRF8pwWqdNvO9SPKF8EVKKJCrEAifrlSMYNotfNk+EGnZ80gNEvug+Qr
9JR3xA0btuaTtNhV3AFAF/wPZPNLemkz7rzKl0qqwG1XPimoprwpvm8eb69oZecurMx+4/w8E/2G
ft3mrsBkW/6lzL434WALor8R3K7cG/ireURmOkEu6KKAYUEwoIwxGtVeLo47oU2ftWE8qkhXbxha
cXTnhpYvY4IYEZwxTejqafRNRtXGbMGht3di692Nnisb325v4Opn+ndhSxXsysgEae5dI4Ym7I02
3XnR34+4UjSQ55IZblS9IkTMRzOJglGN3aRDzdfLH1pR32ijrK5i/jSUawlals88E8H5UGYGUMUu
OcAWvJfDdOMFWj1pM4RwfgiY4F84Z4g5PSpG6AwJomz7USi/ZAwXHWIzGF+gl9w41yuwOzaNGvo8
TbhSaMyjBpiKCWVKNUZflXCyxbxOHUDxSEMUMDGGlhNbiaNO+aPcCl9vH4oVP3FhfN6Ls1tl5mw0
oLwUjnZdfoKNxkQIKjEJmpjTUgJJ/RwYW1231U/IaucKE9DWJd4vFwNIXJkDcUtIMD5X5BS7hgn8
jZWt3mMecl6leYR8CeEqfMhVB42JSUUUDmbZQAVacJ3919sbuGVmXuzZBg5S6YNsVQKXadQ7fTQP
RZ28SdPWCOPqmUQvaKZ55GQuJ219ZldCLRsrt2Ww1vNjwNpHttEurOBwe0Gr55GyhcLkMGBQsr3L
FSGRIkodOICj7NXPBUi0EN3xUG4+6oJ10EPN7UfjZai1b5lQ/TUujPcZeKbGEynNOI5L0wpaY4nm
gQvLE7naQesf24huVY4H++5Grr5y8C9CgcXBF8eui5k9n9yeqZmoeSsAvkXZb1kdbFXcSLNWzsiF
rfm3nJ2RuqQ84zeF7LYBHFdjkT2HWf+pYUjo9qdbOSTYYfAALCjMIMunC7V2ddRJIo9Fn71yuX6o
aG0in2a5AJc+/0+2rl4vM2/FKS4jN4bPAlI+35oJ6u6lSPkPi5o7c9DziBbHY97cs81rxSgUwhHm
KmOMHoNSfytV80RDGlR3Pm5MP6+dfRS2SIWR3eKqLQPZTgiYFJmo5EM+Vf3WB1JjGJFgiQFkCpZI
hZdHY264zbr04CWBcCdLMGPe3tn/j0NeBFQmWRawtz8V/2UTn4FaMwSb4rkMtxfaoUJj2iAeNrvJ
Tkd82lMSjc3nPJoGzaGMkKNHBwe74UwqIxyHajTrwBHHOuuZQU18dPGSVDR3kVUFlS34WdPaTWs6
EJyZb+Ng1ZFTorH4qvFJSVzHSZIZXaym1FahQHrRjK59TFVReGeA0aLJ37Yy8STAod6eQiOqHDOm
JqTFitbYUDqW005sKv9ZCYqq3GVeP/xQkf37mMp5Z9lyXIzjLtMtMPotvALTQzf4/qPoR+Pviele
Jhsjz/MPRHqefueFtfklHRPzuVWQKxR7AWXAqWJc2e4gcIkYIgilyum0gklhc6SDFqAj9U0XuuJN
9sipGHVMssau09D8zgcfBDxLOwV3eWKNL7KalRFkekhp2GpvjPpXhpD1bB9VZqIfplbVXoEZi7+l
yEqpjgymuvMsQa73FcMSxS7PB0aIiigKBkeg9N7v4rFUXqHhrH8wj5q9T1PGoFw/tjE/sY0q+U4r
U9M7Fi2qi/s4HH0WUGfAaArFot0OR7D0MGmW/l6bRvXC2Fk7PZZR2ahOA5TpTWyT6ROZhYDqXkLp
TSuMvnO7VFZRqGtr/c3Qi+rYxkXybApll9teFGiy7dVy9HsIe0G1EUiJ6n1d673F/G8rfYwpZKaO
53v5x1Esg9Bho3RmT2Fxluzaq0XVQexy/DGGubJVLV3zilDscMrIh2jwLwLtSkfmDqofKKBqc4ek
1J5OjitQ+L99nTbMKAvMI8OphRUz40XAaDSOnnaVMyDscRz8YUsxZM3/ktoBhNFwHVdZfZeFaR0q
qQlFsDuGvxGlceK2sGFl3XARKxEUWeS/hhZBR0XH0WPvZNdXtD3MBgdux0ZYumVi4XZjTzdJzpEK
nDI5dAYNXbrW+Of2p1l7g8+XMe/nmWuvsqkqzKhtXU98s5SHACYrq1OdTD1FWr27bWv12yDjBCsh
HeirtC4EyetzP4qjwvSmYcGKEAnPwCIeKM9toGxXlzUz38BuSTVpGcUwSdgrGtwrriqglqoVrW2N
+V4oSCm7/JQb1d8jAakkYQqyQgbFrkrYdZ+meqwknltOmgGQsxRstdMGu7YqfQOusLaNAHLAEUnW
3N9f5EZBgi8UhpQBq/a7F4Z2AmGbajwK2Uaat2pHFnn3AXzBTLsImSyYrGr4cgLXgDEWhqRAYoB9
ZG7P3wJFrH0thIT+z5J5eQjzCXRomVqmW8u65ygN1CQnxeuatzTpy18DflQ6yIm6RSOzdr/OzS69
3+gpQkqqfJJ6UX22PD14zGrp70FU5OH4I1QDKM3Qar9cXDkgIZ8xBX9EhuapG3unkNVf1vT3TLWX
ZhZ7SNJaxqCoYP5HYyEuUyh4flTaVzHgw3Xu7Yu85s/Pl7TYOOZ5RaUrKv9ktFP5oyiGj60ktq9W
KG0pJK19InBaOhkXITWglsvNG9NY0DJP8F3VS3aJHB/CaSMxWDvl5xbkSwthVPsxtdHoNImwi/ZB
1O7jefS2rNJiP8iluFHZWDvrTEeSGszVDfKsS3tSKElQiYAOnayptOtOtewAFWffLH6NpfQwyNA/
3v5aq3tomvQlQFDh6xcHMLfGXqzz3jjWYenEUX6faNGX2yZWF3VmYnH4jIgybSEFgdumul1lpa15
z8RkYGsbxny3wom1T0ZZHaYG6oBMtC4cYGnQw8oQQXAVtRyfJ+L4fdrm1qmJGL8ZGyP5dHt1a8cd
tBZNOjAEFNkXh1Bk7E5pmJY4WWVe7OKgaU9eNWTHmlHdu9um1jZyPulwl4FPhHX48nR401xiyCfY
0sbY2+UKXDrILtd7HzE/O2rL96oYft42OX+bZaZzbnJxASrBEOS2DlTXk+meTQ/oiO81/Wtbf0Ni
niLUxmaufTwd4VdYVqhrqcsVjnmbis0s0CUwRTt5H6YCqgTvO0Qot5e1ZWexLKErg76AkfEo4D7s
rulf1SxF6VZOH8bM+/hfjFGtoe9JArbMWae5o9DLDT5eE3fJ9KNhRspnqmJ7znSt70l3h+CJTHyu
XS8Of1v3iulXlndsBa0PYCXJjV9BRfhBZjGJUA0qxtDZvdjGTzQAhhCBlTJ4aSJG2R6kibTsoRUS
KdjYgLVDpBNxz/gnGjtLfDPEYZVSWWHgShPh0XuZl1nwPMiyAN1NaxQtg8RCbRzURsn+wUlpW+z9
11d01mCjIkD7GT+0LLt4nhZ4tcmpAv/i1FbpSINhh7W84Uqvl4kZCht0b3E7VxgsHX45NRS5K4Py
GtTBvVy+q7m104onKjFOlISH2+fq2h1c2psP+Vl0LkJ3AaZyylzol/7xxOKLFIfvaas+amP1sY3G
l9vmVnfxbHnzzzkz5ylwzY6DiuJIqdWvTdU1d4Uhqw9aOvobucC1KSRdGX4AJMBBvoqXtVanjF8o
wUk0hPAeZaXqA6AL/S5mymSjorTqCf419afgdLaqrmNiUWv6xI28bj+k6qEfg19tKEKaZb797QZe
rOrPLOWZKSSzGVi2ktHVe8P2JvVDryMOOlivf2/GZFSfBNTidVviZVpf872+lpVjXlc7GKO+9WK6
y6t4I9FY+0aEDfRfyGgA1S4eo7YeFBouvLPpJFj3U0IDZhw13ZFjdUvIbu0bnZtaeGstE4ZaUmJY
hjzFe8rl8aMWTned7L9oFqNbt7dvLSBifgp3jaYPsk2LdQkxpDx1H6VQZpZ7aPlByW+NPV9f3D+p
IP8+GEeoQ+atPTsIOnCw0ijxhwUVtQk+tkr5Z0rQ6zsIRQ1wfszSIr9H+cffwhOtAQFMuHCgpCaM
MBipujRddWmReKLZu7JJZa0adkGRvmrC8ALTyk4Ysw/hWEB/1NgN9axaLR4FQO5Gg6yqKO51Ol63
N3vlEFlQPiJyD4HLPFR7+XNk5AjBxFCkDnP/oMCJahuDdsjH8OttOysfFTAeTNwQMEgKocWlHaMI
9KCPBfSElLHd6yUCasJUbKWMK+f0wsrinDJj7flWroX0JdFRyRo/fxUDo3mSE8p+zVBvOOTrY0SL
jm8IsSOYn6tn1R8TbahNSGHaEMY1415ME0hAkGiSvk7tXyd1DJRzzxnDI9S9mn2e0iAdO+ApRyku
HDnyDjTvYOAJN87DypLw9tQukEniLV0CV7u49AY5Zz7Y8EzxPooV6yQBKX2wGJm3/WkYP3uNuIHc
X3u2z23Of392G1F+7stal0F8xB/jbqcoHwT9rujfO+lYhVsyBtcH/vLNXhiDprDl+o/BaVQV324F
T3JHhA+OQx0MGy/b9Zm/NLXIw5mcESrk3kRmyVWkmNVdbcobb8D1gb8wsXw8kbiFf3SAM0jOy/2g
Jk4REuNZe0uKNrzy2sE4i62Wb6cCdWyv5dbkTlAPDlnntMmTPtaHIf+t/4cZQ5al4pX+oMOvptQZ
pU17zagSV5QiZxp+QnfvmH1oA/z4D+f93NL8Dc/OnpLUsphLXekaYvWgywEcd5qTVD0E1P5d7m9k
PaubeLauhfPXILQemXzzYPWI+50XRw39GT06REUi24KaB/d92/i/b7ve1RN/ZnQ+Q2dLTMi7JRn2
RBd9abuvfqeB6GjWw20jq2f9zMi88jMjIs9HLEelAh0M3EihH+ivVSGp/6OVxeVtAacLypTF8CDV
btVIh6Q2f/xvC1lc2tZkBLEeezSefOFJ0VN3ntG7beL2B0F243Kv0igrlDaBcavtzV2gTPtWQAIZ
YuD/zcziydWLycg8qRDdUhA0xy+iwg47Wd43Sr4BSlhz4P9eIvAJlwvSdUGCV3TU3UYS4d+KlGwH
H4hyCJpifKgsqzow4dE9jqU4bryKty8UtEuXlruxyK2yYgS2UH/m9XNqoe1M6zP0nwdP3f9v+7lw
FTEy3N0oMmAGoP++81K3UXRX9LX/dDpowcwhPXNLi88mCYoHHWk4ubWhH8PefJGk5lO7OdW7fgj/
NbP4ZoXPrpVoH3JhI6eCmjr2n1p9S+dlvi2X1avZkRuUDEzk865SITkHjd3PJNpi2/ThrhHk6XfV
KlDDTl2in+Cmh+1LKXXIPn0B1PsAWEneKOmuu6b/+w3LNzJGmKyMk6p06W3BXh1G0G0O/yGsgAdh
ruCi4Ufxc/HVjFYQ0wF+ELfvYjg5YVy0fT1sP4bapujHype7MLX4clJjVm3uT3A2hYhktCZllKQd
9TsTYqWNs/gH8bj4fhe2FveLwhnMklaQnNpYE3NIm5GjsltNbb4l9IQaW+ho7u/FOCpjiryD9qnw
9JgSSAkm3A+Uj0mv1D6pdlqchEIx+wcLjtH0LhVl722IRkjDRBqnb62o+p+bWsp/aoVVdbai5/VT
3Gja9xQhgTuxGsLXlCJyus8qwAIwnfbKUePyU8Oe2u5XCuJRsenIzvTkapO5Uu9n8HIpvfc7V3sQ
N005aHu0ReLfbahTIM4b5p6GJJQHuAIV2XfYVeuEbtqU3mfe0KOoBTFKuZusSH5mWGn8bIA4+SH1
gSjZQi2Mn4BkB7CSN1b3pe2N5Hs5ARuu8hjqtUoxEslOzGl4D3pP6O1Bg8GMGV8vhS0bvxzAHB1X
3wphktyy94cfTUL9TwuU9m4Irfgns2rQRUVJ0kAgrtXp79ueTFlx2IQZQHgkBnKZyFw8cqWk4rLr
BDXNXpie6YHCRaoRjsR2EhjCq8qw7ks3SvrnPK80qMTLMFZeGrGqOuhUVeS/Ap7Jf7xyUNpd1RCC
7jpjGvvj2If6V75W/+TlgznyATxf3vuj1Y+OKnbAMorGG7/Hil+IH5g9toqPTBZmj2hkQ9Nr5Xr6
D1VCyy2jRJWfRBmqeLrCNaK+0dTCvBDx1b7CWzx5oD8n/0dcj8mXSPbbhEOm+2F+uL1R166DKj8C
OxCFzAI7y31KUtrRo99WDHXqU+IojKlWO3j9jK00fKVujCWaIjAIiqLIBOnlQwbgP/VjRWEyRRqq
BH/vKSSTuTfMtLpZRN6fFMX40UtKNbDLQqmUnRZrVWA3jTy5lH4nWKI1U9/yACsn5cIBzDt0FtcZ
XeB3veoHJ6qNzLQl1WQypqAQwTiaOQ4PUKSrUIQbDJwIQy9tfYA/UMorB8Q8N3n2TPu1xLZx34op
khVEHNQIhas8BhdIizvQFDsIq9Gl158gWd7XylOVZXECLgvgIsS6U//ZbBThSc3F+ofSReLnCOJF
c2clXqPtLDUddYepADoBUzR4nq03/vTUNIkQ0YQwx5MeVtIxtwzh09T345vZZcmzZQVVA/2NKB4G
WLoG28vpEdlDVUHhbBbxoNgRrLnvRZIHz9FoSIktm2Va2WbWeM+G1Bg7vwbg7Bh5hU61L0ZvPIND
44j00KN96lvSz2acqg8KDC7f5CwSNaejjMTjnMlCand5I/0OOkl99TsNGm+r0ePRoWigt/uqUsrQ
KeKxephUMzYho2/UD4nWiojUw5H1QGmh5KVgk7YO7+otAfAAFJam6ZXGjZmkqVWMWnwqLYipvUqS
P1Zjn22EX9eh3nxD/rWyePbUtsVMVAtH2YyPZfWkUHPR4sc+zaFa2rj3W7YWt3GM/CYsotgnCSBq
9ibRUbrwqa/6n7Uhv3eCsvHOXqfxl7d/ET3IVSQBJ1b0o1eZOyavP4VCcspkLfhaM+L58z84tTNX
s9jIrJZxY2bPPGw1OcIon2pz3KjoXO8fHLUMS4oyHURLXlbAcQwtonhtelLbbrB7rUr2mWl1bmok
4aOWe+GTmKfVxkdbiYvOjS7jPE/RRmhl6HLDXM9T33xQBIap5Cbu7NsbuGYIN00Zjn79NZgoJK8S
s8kCN58FssOLH6EyXybPORW8jYR3ZSORIUUAZJ6Dg3d4/vsz95vWuoJQlh6ewrzrS5CGRX3SJXii
74aoRGmmbXT9ixcGW2wG11eahwjIFEMqTDdczZDoEaT85dRYR0nPP1iJ2aOtCSP17X1cNUI7UoVF
gxH5JVAgrAvPtORK4XUVjq0Bazrwm781ocIBKs3JB5P4V9X2MvWIlbMsdOse6StD3Uue93rbxPVp
AOg1M4NL0EIbV7C5ZgoVOcugjMn78FCnwp2UFwdPTTeKiSsRAkw7/8ZsSxnk0DMiBq9U0fU1jxAa
QR348sYxamKnE/xkQoK90So77qCZP9TyBNrZ90uomgpG3Z4QMBWsHZ3ZLdqVlQyPn8UoGIxqzKQu
G971MPpxEsED3IzMBSgvcaodWjm0K+3Qhc+DodmCvIEeXDk3NJIhxmUEVQNjsrwUZmRkZuzHp74p
K1uL4+5ljJRm47uuXL2ZQADeyJmyBMDq5dVrqtGC1Q3K6Dp4q+VfPjCFuHzUldyRxy1yKGl1SWfG
5gfi7J6bmiyAO4o0DlGmZQ+eZlWg+fLYk6hn9Km3T1EBr38XmhTfAevuX1pfFrwSeZEuPcpKM6Vf
0iAU8+NgwKJtN3I1vd0+5tdPFHxIjNdQtaZvdSVS33San4Jh8oHxCMU+T9By8FWldki0pr1UbsKi
rq8VMwYzkzXtOdFSlzw7eW0YTMUDER37+puuFl+rnNTC737dXtbaxgOehMeK4f5rDjUTLL/XhDFU
XHGiwRMRqHceOi53t61cn6XL933+FWefd6rgQBUHo0dR13I85UXpPwPFBzG/myFYt21dR+zYonMP
AwVNHHX5ZMQlYdpEbOn2aad/iwVqBGbfZi/88SzTIRpO28mVm/uy+Pm25WtXcGl5/mVnqwQOEU5Z
zjxZFWdP6Go/MT8ROaMU/ID5zLBrVbobR/M+q8V/bhte8Y2Xlhf5LCMTapyPcU5/2vpHS4cfnlF/
SPTxHhizE0bxo9aZ6I8UR7GIv01Wd6zAGt3+Ddfn9eIn6IuibtZkbSTrAM41KXo2jfIAOewrzfuN
a3h9Xi/NLCNFzRBULWn9U8gEB4OQTJaEjkQTUtjfXs/Wnury5dcMVSnQe2BucCb03+S66+xaU3dT
Xj+q4hfcJfMzX+A72cHp9KLB11f2W4/3ckvnTJjpRIu0FW1bccmo36fTCCFZ0LiZ1laPgldk+6BO
tQ/e1CbH26vdMrXwv5HQAQvpesRtSyoVnbWvjd7RUUa7bWbpB/6sCNA7NEQQrl01cYVppr4VaNcp
sjMF935v7elXn0qmpsw83KjKLz32bAzfSczAECnAq8WlAA+SE13lM4nveBxQ4kOo/XUK9TvJbzbi
/bXtOzO1HHWL6O17mVpAWhyqTiV8Mhk8SpotfshVK4SKbJ2GteWL3I4ya4oy8Ugl5CHQvdgB7/W1
8rcSiauNAzpmapaFwhiH7gpQ2jBAlKWpJrlKY6D/K6X+Ph+V3p2iakB1vhI2XoerdTHGKcJFwDnH
ZV+x8DVIpZkNqtHHQO12UGZTRjMdFBE3wqblwwD6T4LDl5lwFjC3Fi4vtEUhIjDrxnKhoYROOkg8
dBOLwkiH3ZB74+SUQ96+FBPDBE7aTMZGGX5tlbQA2NA/27vkGux0JWnGWorcWm33Wgo2MkxO4+Tt
b1+xNTO85iAkgLBCirU49WEUjnDqxf6pSyVhX0at/NbDIeTkabPF0be2oViYKb5Ik65uc+SFpS75
ueZqJoJrZntXM4bRMqzWCfExTN7DNthIZ9YWR5wNVJx4nUmdxSek2VUrsKYIR8H3KIZyOOvYJkS9
vYUr55+ZfouDCE2VYSyrnpYyTsU0iFDIeKdJQD3QQ5Ar/iQ2xoahteXMkxcw5qCboi5zh3Yy4kxH
As9t9OohTMLK7o3+zVTjYMPvrhpCoY5LTTivL3tqZMp6nXo1eC9U2JAJNZ88qxpsyvwbeIwrB88d
owEEydLs4KGIvLxjAKsNv9QBN/FwJjuEpmXHKy1/HyqdTtPdq23+SN44FSvfi+kckUdyZncCKXxp
FJo2IxwGRDGLVvYQm40Po9Z9UgOGgZGauX02VnYSCRaV8XqAqBClzn9/FuPhgycRaRSBrh0ogkzZ
6fL44pXh620zV9EHzorygyaTA8yI12WO1+docaZl79FSFoydOAnjDs2N7Ci0CMvlxRDl8HaHP8Oq
T07KDGwQBoiz0kD7pxviLVzx2gZzToFJaIznQia5WLQZGL4Kf9+xbj95lrjvmKidjCev+FuqZVY9
A2mY7WVriX0Wu9vXeQT0MB7ceGiVDCjeTN/dRsM4HG7v74rrUrhzf4pKMMktJ0vTGaMXVp11lLv0
Ie70zwmSGnZnyQfm4x8yGDI7NNtu25w973kpf16cZDFWAA6cR3XpVoJeFHQ5pG8ewMs6PVb977H4
pFLQTvaijhRgvOFd1uzx1EBcTRnrWtNatchUrbEu6Y78kIzQYcv3cc3wS/zciNHOHIB/qRuP3DI8
n9eoQS+gwtxBs3EZcwlD1cowaMSuMLXCXVkY34c83qLhWrmD3D8WxSekorl84vwsL3VfzwrXyIbj
NHRI7sqfa03fCOrW1gLEFcQmpOgUHxduBQ9ZQg4MN2wvFYegT46kN19vH4kVd8lTjU+GEZgXdJmr
enrC0Zwk3y2l+ljV3c5qeM+QvxPkgx8KG4d+zRoigbCXgXilUrVwzoLVRqLMFLpbdkz86zBEip9y
ZFat4j6p/7ZIPJ8EhJnRH8I1qwQ+lz4j6wW9oYOdojhWo9Mp30sqUXjUHW/v4NpHskj1QX4yd0IF
6dJMGms5GoHk3I05oV9cP3alvhE3rpqYedJQZuBNW0IblMToDGbwKHfHyUdVEg65tsWP9eelX/gG
YmARKi4cIJMqi90yBTg7fQQjj/JIockZaaglToDyVrar1Kq27ElPUaKUu6AGxZTQk7WDpin2o6Ll
HxLzzgiPgxq3G6/Qysp1WhgzwJ4Q78ody1OFcG9CVa6ygKJ7mdydEhAC329/whVfTN/CsGgz4x+J
vC4/Yasw72NFcUHlQLmv1Hel/GmI7171tRpQq7q7bWzlKQNbb0IgDHCZ47k4L6FI66LSRd9N5XQf
l58K616BUlNCkfa2oRUnZSpQg/KSzGM/y4NJXTiwxBhZL5AO2WiPYWCGjFsDTLXVSN+Cl6/tIYkF
MnR0IGdmsss9HEI4NyY9l44yr6W2q6o5K4xDqDvsFEE3NEviQP2ElI7+NlXlZly+sqsA+hlCpCxN
1qHKl+anoEWXzgu1Y2t98ZvPhtfbQvOQbTHKXO8p9FcWEHAic0qxy1VmEtK1vtnrR+gavhp99t5Z
6GRH3efbn27FTwJEmEUMmYDlGZsf1rMYz2RUa5pKNEuquhgbB4qX6mPhx96IODtS1b2ajz9TNYy2
+MFX7ZLayzAEzzTxCyfQCq3Ve3ggt6u8OyNB0XYKZdFW487cdZDyPQ0AMv6WmZ5vBivAv0bnT3u2
WK2OWtTTUslF1UL5ImZZ/hDw0G0kIH/g0QsHR4YDEo6eBcPSy8iutZh9gHAyOHVJ4dsUAY6wHSS2
9Ob14i7t1Pumjb+BHbBe67aTdsHcVdn4DdenZ34f5slEbhmUOos7IiSx3w+oa58kYOkfeKCMA0aC
By0xt+LYletoUTtBXZYjRPC+MNWinC1QfjKPavPA4uwYKeApeBPgBKLyUMQ/bh/YtZURo0CsSNB8
TbnQxvIgtELNxLGW6KRYWac+a1lTlk6rBNPG7Vg1ZkikJoQQZHiLtY2eIU5qZ5KDmyX9LVlxGOY8
hYn39+HXPCCEN0FlAGThwlMrmh+LHoOrx2Qoo8fckpKDSBNy4z1Y+1JzeKwz/sOo1TIob8wMKnwl
KN1QgXTI+1D5D4xw7rL+gwaottnAv6/tHQeC546GqSIuQ0p9rMxUKAv1GNX1XWGFjzCpuaEWbkQs
K5H/hTtebJ0WW2PDmJEEKhje+gQBnaPkFYaNiPOHXgJXhZCndI9GsDHYvkSj9PZxvA4bKPHCTMUA
/IwcW5JTCVpVRCLiPAg/miaJ1JAckJzfCjCv3xzUNIw/k3+k/DAQXjouszeNxEsSBOcDpT6melE7
Yi7X6OyV5S5pwy3qtOtvR/1EIh+gSgkseckWqIAiz4qQYo3JSbH8B3ijHNl4vb11a0ZgNIYYCK7+
mXDkclEASyH9gIbmmNbayTcG+Aki42MVKx9v21nbPMqAhOUk9Cg/zU/RmdcX5NIbqa8pxww4He7f
Nqr7UA+cZtqid1hbEd+H/2ZU3xUbglYgjiOlBQiOKou/cJ+DQxp7CurzjdBsVPzXbBHdwbYM7Oy6
QJ6LVux1Shye0GpT7mS9a4+B0Xk0ruVqi+Xh2nFocL+qMmBnmVH3ZVYgKYMmTYLJqF2qFY7p1yGc
/srgAPZUHkLoNfZTrwe7whjzDSey9u0ILUl55krJVWcYzPrYq8UQnqhj//aRfd/5VtsUdonMx9tY
Q0+4cVbmQ3f5dkPWSv4zg7sJF5bFEr/UtDxB6esUUJN6LsYq91AvCc1j6jVCuAcCXd51Zam/oMVV
PdVN5H0YvaqWDkYjhekOilKv+Eq0Nf2U5Vh4kQM9Vu2UgfvmW5xriElmrWD6B0lOkdfSW2F8z4Oh
RdaDJH+fqlWoo+KEnmutdNaHMes6ye7UyHwuUov/leoGXg19hFDNFn2rM52WCthvT2v61smFrLsX
RfhgXzyBsuRQNJJ2ynq1rd87NczdriZxdMGTz/qwqTw8RoEyGHcqg94faBMozb5K/aHgB+h9egh7
WXIzI+nfM92X0cJkRrxwRqPQvqVaWFe2SPk1tgHJwZsCrz64yjABPUoTZQq+Z0moo9sEQ/Fr3HXV
/vZnuo4eNZkrhrQwxTNqdAt/GGQotKUg8I+NGit3jdabrtzL3tMA+8kxRrf9bYwn43Db6NU4L+Ue
aglQ085v74wUvnQkUtA1ppZFlivWfL9HgRyv2geDKk1OBjxMOAaZn7y2w4TybyLVuuiIvaoBEJKk
vrmXPW16pizm7UalMHdSMx6kEbmajRO8Uk2lToTnRsXNmCkwFu5O7MOktLIkdodJ2XWgdAurPIHd
06Ah6u4hC3zuC+VjTjlXM6KHTtdd38vEjWdx5QOheIyw41z+u47SBLVNfcngVY7rYhc1vS1WJBNJ
ayvda8EZuf1lVnwhA/jUlOZKKl9pseS48SOjEGOd4W6Z5sxkN6M7Nv7GmlasQCuGMgTZGD5p+Qg3
VZgE3Wj4btB+Gcre8VmW0ovHv14LJXB6kRSh577kIiEb0ii2QDkNLhzAh8lM93Ji7dSwuLttZu2Y
UBFGHHNmCbluk4gZCgJ53MK3Xeh3Vd4RJwU2+udc4tYpyUq6cNd6L/NIR6w8h+qGY1/bTN5JVaMs
oShXw0JtUSWBWAfxyWBO7dS0Za45ME1WvxmtQZnm9mJXXpFZzwRKdoCqFN0X7kKLxrSlJcucX9S1
duY3iQ1Nym4y65+6Pmw8zCtHn4otZSSgRnSWl12TvDO6IRERh81Nz9GSd3V8ywcgMi9jtyUIvvIu
o6vD1UULdM7eFw6pk/zWkEPVPGqV8RNSyruihdx2Sh8maSZ4JjbItiLDta2cdcrYTNoG3LpLHxho
Y6ADp9fdoC5/gp5qTsx6RA9NP00vljZsET2vHVPgWmQQMtTLdH0WV1sExt8GQWm5amK5lgwMTh0k
uzHroxaVezXUHC+uf0H24fZR+yBkseVoebyRY1wd1hldQYILM+dctFwummErDbWSNOdONrVrQa16
is1YmIeQtE+3j+rV6VmYki/3V/XoyJlZiE6lLLpd7jlSWn9t4vZDEYUHuW02Vnb1ORfmFjdjIurW
lLyL3d6IHE1+DgaBPvPPtN5AtK7vICPeHB2NCHJxUqWyDLWokOJT1IfTa13X0b0g+OquqYgbb+/g
1aX4s6R/Tc1LPgv388gLqB36quuLj8xx7obpVSMEL7T/x9mVLceps9snoop5uIUebben2ImTGypx
HAkhJJAYBE9/FjkXv01T7sq+y85OlRqN37AG8OeAEZfxJWUgd56kDzHj3xFRecfLg2rLsuPMe7vy
2pBYR6OL4M0dTfuWU0gkbcPJ7pqtnEbzAjFhcz/xoP8SWar0N+XkSrMbFfGh3Ow7VZXZEBF/4l0C
lcDGcYizHUK40aaFm1dfJhH3LsJta4xTRnpnz+pa/CmpTMC6q9UlYYj1XfG/D1pswgR9+jAoGL3y
68LKjAXAMaFde53QusiIHC9RMJz1NfvfgIttWEjFEEnMGBEqppPJRxVl2kcneNuRWg/grOb+D1u3
DVBw5cSbtGj7YhcXQESnECX0d5atEnbImQ+P9tpgVlNl2a2P2porURaWQ8vQYXX875/vtbPsf7Hy
8/9/t9cY0mQ9zeZcVeFNKVD6zaEhUCH+91GQvKKMhyzs3Hs1NkBOwILeOtTct9MytuttF9DpApxh
7Yi+H2VxbkAej2pkDPlhQIsJbf62z0gDMU5YZ4/Zf/kg6PfhIALUvSw6J8qHXnaVJEc4HrCdMRo0
Umj0XAgx1hYHsRreDsBbZonWj4vTFL4bgZgojmPc7uJEnNrkUkqwtm/R9QMLGO/87C3zcYhimEo9
xbS4mmLi38KNLnJTmVgRWuuwA/k92kV94yacn8apgY7457O4umDvBp9/3LvNNxSOHU8wQIB85Uyx
fg2mvXIuBb1rV8H7L1yEoyR3u6loakDBqyjcT7wvDrYnX6sq9zZM+vLt829aX7NoVo4DJf6sD02H
oW44+GTHoR1TzfWVaoZ/jc9wZmddOhs0EdiDLaugnYLoeD6y5DCoukk76n4tbPXNKsyD7NShF/WF
2u7qMv1vvCWXww+pZUvwa6C1TtPK2OkQ/uoJ+dcUaP4qZAso74LMAxrPx83gDj3AXd3Ej33bfy1M
9F1A172E3OiFcVYX6N04ixtv4B640ANkynuu9xA4KdIorF4+3wR/2VvLBxVfAYYhZGbPm1KJ06KB
ThJ6VQrotruc6bSGqMCWQ2ntajA9OQll9T9q2wwnNckwy/F6XNiJa8uGwjLiFbRPEV0vJhQiVpCd
t3t+DHyZgW6cQVQLONf/MJ9oniCwDTAERBPmn/HuENOitSyF1AvxdPWtZQbax/rb59O5coQ/DLG4
2MMy8KFBCevzsImrDXRMyc1U8fwEENXw5HrVpYbQyswhF5/L4SjPACG3uBSbaUI2oKLxWDF6myTW
LZHTw4Ag+sJWnK+exS75MM7i/tOcSdrHsYIMA6q5w5C8opD1Kxpg8B66wxUkCfY5EU/x6F4IZldi
9JlLD4EzQE9R/V88LFhIU1OIYB+S6ZpHU0pgC2QdxuiKXCryrpw2CIEBjDCnyUDzLkZyBqglVkhq
jqKJb8PBpBAP2n++O1aeMAyBdhpsTNFPX5aLZB+gSWPpAU0haD6oR9OqFCpMdC5Pol9Yl7vPxwMt
ZW3d3o24WLfS5ZzkjmFXQ0EHutd1q3WmWwo7Dk27q8CnMFO1ehLUKXdiNW0aJ0ftmehJPfW10vbe
1KS/rejkVRkrGg1sWVvXKbySobUdcfx6QW35Sseu2wz5wK2sz6PpySIUQrrdaCOepH0CtIlXGrqT
lYjjLCxMCJm6XMIgpNAhUKlwAq2e5NgXTRqiwdimyoEDUKOZ26Z12KL4A03kJsgo5G5KWIgEaFeX
EVjLm8aHuAUNA/XdslqHplMcFsN+FCMAT7WyOaxEAHeU6ZiMqslEHclHiBKKKJNwwvhe1MGIJEzo
SqSqsiTNfBlLknk8UDYQDuASVKzpXomDrCr1Lah13DbAiUGyAMjFUz9AGiAToDFCaD+pIV2sdRTo
ezGgsrRp6noIUt6Q1rk2oiniLO84jApZJUQaR0hdUg1K1D0jUxTvHcZskko5Wyb2du+9es6g80y2
nERpX3neg6YjJzCAkdE3ZYkCMhtUsaf5b/cgqgdOJqh0nkF2L4O0cV3zpLuK/aCMTU7mN/Vcakoc
+qMJCNzrapUXcYqPKPM5lrajjVWFcCaHBEf4XQQWUlQ9KPF7QjPuBPAEnCXggHPdwz3xijZx+FQ0
UDPecO3Et6axume0YUyQVrBALvZGhNAwkSSeIrCEAHW7AsChNSh5wSjaT/KAZ9FgOT9Rn/eaLZFt
WGzRW3Reghy9jSwKe3TODVSW0klW3jXo62g5N1jSciNJU18hdq8dcDGp/SatTn8NlYK6WDhI2ALU
qP3CxbZiyUMIGVJ2FcMMO4LLihrpAS7oosxqPTnIXzQgT8HkEZ42pU/43mhmZAq9CI6mQj/dtUHU
/XBBwX/0Hc6uWwx9M3m+eiuF0neh50mSgg/Q48mCY+Q1VXbUp5aSbZO2icduQO8N77tEm2ETRdSH
B+3AUZpOprHILFiQ3JMxEN+TiJiTik1TYKf6+nnCdR5lJndUu82NtsVOh3UARANXFUNptwl/Wq4n
rm13ykUK2Jj2U8piQMmlV3qvIYuDMROornzt6kkMWdtWw7RRIB9ABchuxpeWlYX9mFMXDrEK6MYj
T8SgDgNoNa+NgplL2gyd+qPdSpQbRkshrmUjB5aKHns7NSOLfhcwjnssuO3yfQAyeJkR9M3KzLFy
IjNb5RwJdFI7ziEORe5uuCOc34bn0zPK5ZBQGKMSyOLaZfEfh5YVvYGJCP01RgV9GoyKQGqv8RRk
SdG43+sqx31TR41/H/UQMnn0WEIjWHfWTrhVXQwFlFqpqErzhEDR8/MLdOX1cV3U9sEQhjkYZCs+
Rgy+q0dQ4Kh91KpOxq2ME3VtQ2bJurdtVASv8imyddYWdnkh2V2NI97d24tUIGkDYrBHoJhKVEq6
O8PbrGm/BNal8sPqk4RqijvnVbPo7ccvlINyMM2hd4hteQI59LYK8TRFKnXZD7jtPnpldeERXH2S
3o24mFMHVo1SEwV/DSHuY8MOHf1PgR6AXLDUhawn+qgfP6ottAinoJ6OxC23uHN2XXKpjLKyM9Ap
BeEMiSiik2U5eIDPChc0hq4MYi/7R0O+DON9Ez4yeiE2XlsgCG/bs4oNRloGrUlcxJGDssARr4S1
9Urn1lfxM4pjt0FpcSgT63bHk4hdCPjWAkvEXDNPEKaaZ1PIcwvEdpnDTFfj8e3zbcuPA+7Oz8/X
eZvPBmQYRB/gGWfw3bLa65nJ4FfAn8ZCZIBiHLEavRVVW8gbPToltIq8frKv6rGBl69b1ajJ5LqH
53yPoBAiV6Ho1L4RWiRZXwQOoBqNi1ezgqiP+/D5b11ZcXcu/s+GmQmw6IuT0rua2ZCFzo+s8KKt
GQqVVX7V3goLJksdQc1wrOx/lT8D19BFaxPNNrA1AL9cZEYGjt4IUcCQGLoZW13UIosLXH9J4TYX
7rqVFYcgOUBlc5koApb746HRpeU3aAMbNKletd3sh6TbO/QSfHXlYsMoiLD/Al6AK/04CrTICMy1
fQCSxf1ofRGhtzUeyarhgsDH+jiYMyhgzHfAYrV8qP3hmRPQ260fAkSR7dhBG2yr5bfPd8XKbYYK
AFYIsgkA9S9TV6ZrPhFYkR8FYHn7pPDwqiaJDi/RhtdWB64HMBQFSQ3AqsWV1ttkMCIBpMBYNk81
Xh0dkYMFj4PPv+ccUIkd54L74M9d0bnp/3GBOorIXQ2TOcTRLa+/x1WXBbf716h2UwVzgTKE61J1
adB5by3Sy/mmnqH2aOOBffFxUOkXgumew2qE5AEc9oKpT5O2P2nwQXZqDK85dfQLTdz6AJoooiFF
gmR74cuTtbV8/yvmPfWuPtA00aB1kyeHvsSZPngT8ZItWGZTBuClyRp7QCwK6x+2GXlUoyMX8Zeu
k9MmDgp5FReWk42io38sGGNADzGyb1gzQcMmTtjG4nJ66yiQAE2h6j2lBaStPGLg7egb9SM0YSlQ
b++Ka9Do3UMo4SCYO02FgCuMu6wPTPscdEV7ZUVFvut75u4mQcaHeErIHeSh3LdQTvQAaa4OakBh
kXm5LK9t1RPwgJjaxC5kbtoBKNwCGI/vcESEpgXwHgdOSkukQ5kDnMJp8ctDn+QUCg+htuYDfAqw
WVJVSv06QobqOgcz85BIUfMUSMDu2CZ2MaSQiyUo+QrnxrNIv2GTKGCA4X1jzhjfJBqaG4FUcWbi
HjEzeJboKloqSUXUwW5dicC/gTe62scgH6sNBVh7V/ZqPFXaG/CfY7TvYhYibrfsR8WgN556tETa
aMvefmHwVt+MqhA2qAuyBG/eEnEGmFC76WVkbnJeRndAy1hIHBWYbqUf1le6n+Id9GsQNvtTWN5Q
G6rxmqn2EakOv6mH0oHkmERbHlH1bccdF9lTO6hTaQjbdIlAlJw7P4Leb7c4mQ9+4Ys9CkwdeOeK
fMnRVjka0vepPY3WkwnRL5aAys94eX/ajiTkoAJHokq56fHDB9LKGzBnKpzq4ifNy3Bf5YbtPQq7
xBrX8jZqQj8rLTVtS4iYHcc8RK6Rw/+gHVwrHSbWwsCQebcEEodfm5yRtBjb9lnnsB22uP02Eb9F
hlHQqtw5gxhBRGuojDYt8kKoZUDvYO5gm13Lw3o7Wfk28ES30R6iizCZ1HBv51rdub0ZHz3b6sOU
tHFx0wV1dSrDpkER3v/btQr6sd/IXAwvYZWzF5CgrZ9ub/GfOdX8SEUY//ELSPeeYLCdHF2gu746
VoHKRxgyXC+8tEaSNTULTRb1g7iNQPYZUoEw/5CEPZzDSW3TQ5hIfgfsWGxlTRfwn8HU2Ts+GnlC
F0VPexahDpxSKEnGKYIb6mU0MP5t6IE88SxNKU/oJAXQZ7U8dcned+2mnqGCgOECjn4GFLD9prQ7
kozHgg+Ub4Zg0j9FD6hlmtvArF6I01bv6/cR1CKc9gNgIAFDCw49eaQ229ruCJrPc6WgxooKBbY1
FndjDxRwoO5CyLASm74LGeBr8vHC9M3UmbbT3ZG7N3aJiplssijowf99hPi2P5b/5WP/F6PABeTj
gAb2JbjD+ugYupLHqUQdaVcNYblpSd9mSFJJZsIenGdQo3dAdkdbEo3NHufPPH7+Wqyt8vtfsngm
A+iSQUEM3UjAJABOiDWKFXWeGCADE/9imLw20S7wu7P6DPA7yzBZ+QSmJLOAp3Ew3/s6TsjvYtLl
izWZSm7cpvPyjGhpfVMu6gJ7aBZaHWpUEym2kQKagcdtk0D41LZ/l9WARmNfkVftQsolK/AWfcWF
xb9/PkPrvxltR5T0QdhbRnpO4VPoj3Xsqh0btLRIC1VXeIeaDa9zV6Z+TYLfuquBanRRPvt87LWu
BhL3/w0+P/XvnvLeSOHbpRUehyHHfmQEdBeF6z2VlNd7L4/lpmhnVzOugMtrnGbj5B6/0OVdjSfe
VQ8WMWjEoqjkU+gduY9SHZxqJMUdbue22H/+uWubcY4LI3RZwxC9qY9f6waytrnvW0c04t3rMZDV
VTehugVVCOdCxnZhqGSRJQDVX3otodMxh7T++OTlLqUnZqrgVwtX5Atd5fl3n4WFUQBcPDq+82X6
8buUO9gj9UHVCI3F9IGyJs7vcqivoPML03uPAWWC9wtKDS6caMs2dO0UVVgTXGhCrG1l9IzmNBXs
rXhJmveKjvuTjconaxyrAyC6KY7wxPtVUSDpZqzNbqIVPcihc18/X9mzNAbnBlHxbK6GPwHg+XEG
ahQPmYzNdLRGtAqix4SLrAS0Hu/6hYVdGwnp0ty7n3OmZaY5uuBHMYfy41+hZQUbb+iwjv51JH9+
/knzon1YVHwI9PSARgQYEkqIiwwQltCtDClQ3oOZ6Mb4yQ8/t2pgOfBW1wGzsm7qL/mknZ3EeUzA
BiBFNiMhltUayIAWhYFnyBFZvH6pWT47X4/FeIkKtjaJEOdEGgNuEajDi4PYKAq9YUgbHylR11Yg
ZRqbCj5pwS3vLjWT1uYR3FYcd2D2UIha3C4A57ZiRC3oYEcM0sWR7q6AqwPVAkBouBK03tZHM+TL
54t3dvwxkTP3DLxyaM9DlvDjfswhqsnw+ECmwoDYmzJPVt85cVovq2u/8C5c42fnHyQSRFF49TCf
gCgsphPi66jGhAilmLm1dbENRp26xn4iUbzNqxM6OwcIhh4+/8SVNYSYD+DcEPCGfNByr4AmSstg
kPlhFpLInDgvD61OXvTQnYY4ePh8sJWNiYYjniocCXjyLssU+VDaALaCze7JorazTowQOO+lpcN/
P97+PI3zMwEFkLPXmDP4a/YmOljJLzF2uzqvsyqIkNO/fP5Fa9M3nzF0a1ENsZcFZaq8IfYHqFEY
NR3Rnnhkdr/ljnkYPbb9fKiVzYjlD3FlxTNSa8nkq9EroOHEyFXiWP41ZKGrlOnRvu1bduHOWtmI
uPXxNYDZowq7fADapu/Auighwoza9c6Jh/YpQjzxA6FUfeiUz+5816Ju2ts5BFRyruXFiGbtJ2Dh
0AuHi+4sZ/Xx5FHbbiU6KPCsh3kzimZdLWUGGWU5poUh/KZsC6GyHD3P4iqGJKLYNej8Id4YYoa2
OSjlXpY4KvkmeyH4pleFeVUQ7kcrsGoaOxs6B7i9HFU/ta16+6J58trvR1Ualtagyc+yph9/f+KL
kUFrJzzWIbqgGQRYHIggedxPvTDiLCXCTCcaV+Mzk/Uwpaavu++f75eVwwb4NvDU6Avg3lyegb4F
Ag448vFYj5V3AxWO5q4nF80rz4IFiBHNvuEeVIkRtCyP9BRpCNcmvXWIIvEnhz5iwvKTK8uD30OK
3PNvQUT5DwcB6HeA73Bbwh51nvt30a6uAzucYujVNxUoS24Nnh+xy3KrsJ+On8/h2plDzwP3MdAY
EGRZvN5VFJe5kjMKkyQPUEr83ih3j17uBeDY6jCQxcBWBw3IXt78/dDCmB1kpkNA9MEfrXtUDjYh
v+R7tPKGQn0DygKzFCoAJotNaeFRCZIxCA+uvI4Igea0OdqBzLryUdBx9/nUrZ0AhARAZIMt7gTL
B1vJsWtiOtnHvDcon/VMt3uU5l7cIfwJn+MX6BzsQGj62lLTvH4+9Op04kmDaDhKyGeCGwNYZtSB
tO+RkdupEtuuAb+wyS+8MWuziYt/VtzDbYgD8HEbyjHQoLAp6xhjm6TCNDItRD1tWi4L1LyGfNuT
KLqw988kfhEY/2XOzkpnYAcvK+MsKoirLcWuLKtoX9ves57YwAaeArkSBbvSU9yBR2H3JdTFDlCQ
fg/5EwrORiDjxyio1bda+8NpNDy+8NPW7ps5NgNNapY1X6YvoV0WTetAAiGmDUCj3hFv5gVOwdrC
YraRYyPenMmwH6ccLK8RqQOfa3eJPhSgwdw2qo9uezojIP99E/2919AdWtFTqQQyZuN7+aFkSYYr
dGM5KJXLf7XIndcTgFR0oEBdgK7DIsSkYO2NATAxxyhuHnTd3MRk+mMXevPvX4NVQbdjbuHiNvk4
c6gnNzVqhzG8q0eWsQrQkTJu7Z07gPfyH4aKoO2GDB1Hf3nLxIC3aEeMMBbiQK0ENYZkh8TlF1pe
K3sBrRO0JtGxRQtvyWbTyglAUJhhqYEWmTcLBmubQjVx8C5ZdrkrR/39WEtPADZaKnaplR+nMo5O
TACwnQGfbQGmw0L5bLrA/TN1ddFvhCP4i0M4+YqyT9QDuOE7uxyFn1uYG5E2JXkHIS/AQOowa+K+
DQHEguLpTpcyH766vOjfuAvsUVoXDvf3PPCqq6EqUf4eyhIyNEMNw0Q4KAJ+4hPUiv95m8wC9Gjv
gbQ+q2AsntYJ/FHlzZjRQCfPTl6ciih6wb/+9vkWOY+awS1HNgNU4PwcLbeITADvVm0M1zD7FEGt
3/Hpvqv81MjxQlHqPDxBaXpOwJHEIZFbXtL1WJfCJg1q8SAUe1aUiXJIafUm6j1UHVLdXlJVW6GV
YcQYKhgeXCeRhC+ehbyKkBmOkGixrLh/FZa0nzs52ujei068Ve5cltPR4N4PcLn9XY49OwnpwLFl
4AD+DKy/kHOt7V0EZ1hQGDThoVosaYxOXGwPdX7089wXG1aN5tqyg/soirXchSgdXsf+dCmiWVlh
qDZBXHQO4EF5X8zCOMKhi7egL4zTCK1ySskhtyyoLSZEAgrDLwF71m4DvMWQxsFnzpDWj/eb1Y+O
Z5VWBIUOtEvhjNUDoaDzC3N53n6ALB9yMMjXO/GMHFhMZvdXMk+63bGrhmoLXji5iRykExpoLKiE
Y+y2bIKtIIGd5fkAP7opajO/DS4ZKq2tKkRdZsopChRnjfgJtVUOwZrgYPsvLfmVmysg/jLdbePp
1+dndW1mEVDPIl+QejzjTbiCWPD0koi2O7nVuQNpAW8TFfrCq3G+YaBxAsgZyO+QuThrxCsF6E/k
lYBbFuh9KqVk1jcqg5hmn3miiC7k7SvBCgRWgXILUQBE73+e33c5REDd1gbaEIR7V/W3ytTud3vk
/wybwnb5GxHNzzuqEItToGK7c5p+YkcDlCS3HmCAtrMDmqr8twcXs39fKIhNQ8oCxw1I8cVg6P4N
Kg/McLShCaBmsjqy9bFUwMfCZl2bw38YDoaMuFJsCEIvnwqKQhYrp4FeATvVHnJAkFM/suobr1f+
hVRibQsmyCLB25mdI5ZXWA51Aco8zq5c4vnoYAfBsQAiKgPU1blQ+147V2g4/X8JHvH14h7RgTJh
LW2KZF3wHUS2HtxaBKlTSvvIbSL33EziQlS7OiaqOqhYQbH1HPVEO+nAYIscS298hQnKA237HfWC
eyOCe+X4F7b+ebcI7VobGRlawUifofb7ce+PQHI4UetBZm6AZGZNDkXcbFu32AiruRq5QZ0lfomJ
vLOsf5fARXwBljwSQhQ4z/gNTHJPACqbHxIcCBtbpiPFZiCPkl+SiTg/4KBhYQGRLUBhBjivjx8J
DeeyS4JxOjrhlAFX81K6gKB8fgTO7yyUVVBoR2cWz87ZJYJwE1DhNqiP6DlecenurUl0qQ6cqzi6
pFq/NhbMReZkBLLyUGD7+D2WE1ak4CEQUczmO0PHP7Ju3Nue9UBVYJP8h0AQR3suNbqgVS/fb1fB
AkN0iXuU5Xhs82KXq2gHBeDs8xlcW6UYcEvIDCGdPVPUhsFIEugevimTKsY99A2qLavxCHw+ynkp
YlYVwNfAYchFB2G+X95d9k4SDFwrtJX86EvhdGikP3UU9p/Om7K+JM1zfLF1vxZ24i6GQtmslI+2
z8cRed3agG5AKcWKQDacflbq52RKADuA/KgO1nAJAnx+Q+ILoUAxY7eR3S3TO86dIhRqlpaW4Vti
lW92Uf4gdfn6+USuLddc00QQBJCmuyyHDY5VVeMwotoNWNDAgt0QNo+fD7G2z3HXI9BA8OickYY6
GkStBoP3qCH3CT+oMCFpYotN01QXtvj5tYs5Q3UKBCXkxNAK+bhGTtd3xOsDBvdSZl2XY5jvTM+Q
DvNeJ9+MJt4dg4LBpUAnWFmrmck/V+Iw6lnyE3C7AWUtyY8w7XH6k6RiQE/XCoR709fQG0oVPETg
OpuLxj4ERTV5AFMlxU9jcv0CyJz5BeiP/wvYsfYFHW9kDQz4BsgP+I3UG2tiMfR3RGDiDfSzWpFC
qS58QxdL3011klfXISQFrgbIOAUHQdByTTvY6UHF3p242MgmKiacjLG/CYPO3xcWErV7tAk8JwWM
yn2Ax0llsroSLE5dcAP01hHeUOADmuDZIQ2L9rkp4cqXRJX1HE7t1G2HqmJ3lQnCYlf0OYt25ST9
xzin/cnpi5hsyGhAbwaCwCu2sjXR18oGbSgF7LeLUuF2w11ky7a8UEFY2c1o6uH0wy4V4Zm/vBZ8
gEtVaGDjg9blHiA1BkPI8dIVt3IV4L1zoaaSYFOfbWhjeWVXKTxEU1Floy43Eby/yrZPI8jgGOZt
R3iufn6G1l54jDlb/iVIh84kqnXLS0FBxTlGlGVTmKCJDpjpyA9d7O5YB6ct74VaAmw395/ZwvPb
PhNbQfuD78PZXeur0uR9jT6t1YWbQdbTbogIbFYBbdt//plrBwkNS3SEkd4jZFskYwxCda72UOad
VHfKmbdvmn6HzX4hJDxP+lBhQgKEkAUqXUiBFuNYha3B3evxxFul3IKnUl0ZdIxP0Ed7AM5vhLpJ
4W6a1hdbYoeZ5B07gRd1SWPzbLsihUelcNYCmOHXy5kFkaqC3WaYo9s+DCcOjN1doqbg+I+TikY+
FIgTPP1Akp99rKxhwkYTgUMx1tt6nLZE6E00jNvPhznfoshS0JsFl+5vo3FZx26awIacOZuOUNAI
xk2tTPMTBmMwIoEJbBinnoLXdQoQQ0R3hYraHzhGWu6tsv138sf8U9B3wWU8F4mWLfCyCQc/LwNy
tHz3UMEhYmwyMDwvhDpnD9vfUWaLyhAxyJkQqykbyPwIsKikBgmzZPhS4Jj7AwWnDUQ323n4fIZX
x0MHEo/p38d6EYJUsde7FSyhjgnu8HQa8ysRNJmhjZPZU37hxlnZm7MEJgyioIGMhuMi2m4t2TfQ
RumOzgRf4El6BcRTzNfPv+jsvGMGZzOE2c0Pz/YyZw87qqrEWNbRgrD0aQA6kqXU7uJbAcXji8/0
3xjtA3IHwyH8BR5r9mA5i6mSLulNR6zqOI4523ID3eqksw+8gDCqT0J/Gzba2nFWHEdHPrvF9HVq
ZJnRcnA3pbERXw4qQ6nzGCTNsSXBHiMBvwyFsMqj953soi2Ae3QTCzBCwqIUB5gIEtQG9Bv3AXwi
iAyALyVv3eDbzw2vXoImCvZa1V9BBnwNxvgNgeez1ynoMXa3kLI6GigKp27rDymo6ldBMuwEzWfj
9BJSB1rC2ET+RCOsT+EWbwN3TDYUMFmUoGO4hLioCXojO7Z9U+3ycrDQafdgsFE2JjNei9p38UcU
7k9fkZ989Pg+rtUTi0MFTCrMs2Nb7a3RYa+55z2zPHG2dduN26ZL4mzyQEYu+9dpCg7SbSAK1zKU
v/3U6qdtVfJ7lvf3sRLHJBRvhUiGtKy7Nx0pkpUSaiBxXGXSra4o8IwQ6Bnuw6rEvIXQ12A3piys
jQ9N6BKvOCXNIff0caBtnNpVvJE02fSh3jOLXjMv2KoISssJUkEV+9u4oltaV4/FFMMmoPpqev8l
7yFiULhfGrf+aeeA7U+BdT9N5V6RKfUTvu+s5GF07N+YK7ACBlukJiDXHjPXsbCutCdPFkVDP+a/
tGgyPnWH3KEnUjGTJiMGgnTGjQy6DTSm/zT5C3T7n8EK3cFT4m7k8VU7mRvftPuiQLGaiE1RQ3LI
cdgb2BQP/gQDRMuuMqCtf7F8fKgd9FbpFDwOkyxToiDZ0qh7mAlfeYV6oqqH3w1D1zp4dFonG0L1
xVbTqUYy11bmkLvVDxCzdz5EZdNSi13Bxc63JLQV8xkz/sMb7a+APx4cZr/2fXVXgJJi22QPNT+w
f/ztIMAr8OItpCEPKPZnORAPbaWegjj/E0HRMGsqqHANnr0D7fkQc/0aDXIP7APoy1GTRgXwAjrZ
jNVrH/s30KA6kbq3Us0anoIQtzdJ/cuu+L5V7iNandcFlNlorPxNAmWszTD2OkM2dDdK+3oYCzfV
6LJkgSOqjd9UZi+8kKQVqtvAhdQwUmqEBdo+KdOwAaVIQMsfqn0abJGg2FY8sVKbexNQc0mf5aJW
10xW+ISxOAJxCbBJv49A1hdo3YSSHVHPAxC6OwA8wK9Rf/bhl8TxT5jY59D2vkW3gW+kRZ+qOHqd
ZWnSyatNqjtzMvzbWFnVhg7SBedCm11OdJQmVryFi2iaaLpLQKFOhae/aVCSYBfxrFvTgA0YPflW
/tuQGAh3B6lro90UxklfqobveQjZbdSbR+Y/aK/hWygE/6YGXpXVlPGoO8ALJlUyyYzt/hja6adT
hluQPb80ueunfHKveD24d65o3NQnHgp6LMCs9dUV2DU7AQZO2neBd+d4mII8DjYs0Q+RW+862Gyg
vHItnR8oN20hi/wzAm4VF2a8HZwR+wXekmkNnu+tGuKTVQbox/hPBKW2DPIEXjo09DSGyR1MAp58
XWB9+j2wed2GON0PLWgqh+YLsoanCeQi6sPUSDv3ONovUEiAqly8rTpy68KIPPT7GxG8Fc7UXKEf
8FM67kFa6rusg1PRtWkcmOuyH//4EPjAdcj+RIo/VX1U7Hxv1jnI83rrazmlhaUPTeSnfdzdxaCG
j7lJ8374rog7ww9x6gAAfoNUfkoSti2KYN/biqciYW9NOJVXaOxih/CbRLRZ2QXH1iX3qp3QiBdT
RifIonpckdTL7XtQoOy7YUysLAhgRtJz526y5PeyzlXWuGYHzj04Jm7WQczXZ/WBBt11HSKTsEf9
bQAk0rKnE+giD7pTqFSGT7GKRFb16istIeDmDtJLXU0Ogel4ivgEujPBc1lHm3oct0UQI3WMKrHR
85mAmuU2KQGyZ0P9kwG5BF5xCVWHduOG7QaAaxgfJf61NuF2av6PsPNYjhvZ2u0TIQLeTGHKV9GL
lCYISqLggUwk/NP/q3p0b3fH6ek5LYmsAjL3/mxFPAP5fkF5ESN3ROXFhuZ+UZFGNcG4BFGL3i8E
CDlXntSi1jFfs4Urba1vtjdoYWBmHDaMQar7bMw1CH13PbX5eOuoloyEJ15V4Ca+o44mYsHGG3eL
pz84ek5ryyJfHLd/rjo39kS2R2wEq6bLrwwTSqj6Jt4WkVAnTE1uRbMphQgWBp2Q0uuHUpYXd/UO
88BLP2xnFtJvWqrFptfFhiyueapdPESlXWEe2To+0kD+hjTbO1J9M4R71LKOJII8izx9iSZMWaGj
DZ+EKPZhZ2JSLLMPa/XjAJ6dlZx0BHuMU396c7XWC1NO4qJSsaFnbuSxTIeixbplCwt0iEj7U5eb
yZhWFzXM57GnnLoo+3BK21+CK4Ba5y3eGmNAXzGwCMyAI8RJwP3APC8qWQv7VVfVrus0XgUtL56t
wfc/9ED8x3D5b6MYoOfd2npXe/xjes+CpoFgKIh8DqJ1Ld/rzuVy1P4DGf8Lg/nbDAZWDeYJy08g
8z9QXJXOWqEyImtlFqnsq9/si5GJcFxywKG4a7ew2l4I+gjT8djazW7Ilu//e+r8x/7OGIgpmzR5
VLIUs/xttE3pP/brORiO/dxGy+rEyH4OFMmxQ0sCQNporf8j1uu+T/7jl76Tpwzv9l13/P8DUysu
LYziOkGddgAWI5ZoK9Ozjn9jMtcHX98Qfo76Vyr0n//7V/0ndw29gkwdKStYBd6bv/3LhqjE4g1g
FeSSXDO9+HIGW0ZBJq5rOt0CRYx3L3dKjE/L6p7aVI/19L+Q53/5vP8K1L+b/+Hn/k6xGp1DeE+X
ZifLk9XRSfWV6ccl6UObEp0JmSxfQ4v7pjV3//u3/5cdBjAB2/m93PGfyqrOqZiKU/DABbzICCWz
7FO7LWn2H6vvvyxmWHUIgMfqcN+z/7aY5a3ivFe0YK5+g4a2DuxIaJ48r0390Jr+8h8o17+8qtDE
ABj3rk9cVX+DOSXJ9s6szZx3i85Yg1F8l6fbEs0V9rX//Qn+Eym5q7KQ7d4dAaAIf8/nWiodf27T
2seum87k7nKkfR8tBQxUh1Vrn3Pj+zw2cWtmSTv+x1vzL78nDwuR7SjZSY74+1FR+6ucJkOVR4Jg
Qhdb4FwQ5q/9l16Lv+n+Bf3t/fx//yXnb18gu2agbcK0SIiwh3MpMfGWzZD9EN3Uv6/bsm77aqjN
nzNplKeUTeSB3KStD03BohQaY7sQoePV0ZAp+Zpv7qqHnd7IRzFxTYHZklWKDeY2EdhK4MXECtC2
JEv5K9Xj4azKIRpVU+xnTFDHNMdA3tlVsPNW06bUjJjDD2txL2Mhml8NobuRMvhjjetgj8WkvCVS
UZsb2ri+j90UGNdhtB1OGFYQS25VBH/rxuR0LjPqmCn9JjddmCJRG8QnG1vma+W3XmrzzmtcrUsK
U7bmPvA7+4ddcqkPeeAzwQ6pzhyxdqjH/f6DV7Z96XQ7JZqJ9cfYYXIuOMXkKPHXO02lmKB6RE69
zAjRncpqtfb5NvRBIhSSK4pk6E8+LMsy/qkc4T5tvqGtXH1ivqH/RMzmST5oPsYCDbhtOGvLAFCq
szaQxxU3mp7v18zwtKjua3Uzq2zYQsOrskOuUusjkINvhhp7+L3egHwLW2z2daskcm3fYcjHAR+4
n5R7uzXm5dwaDo2XlflRLW26L+nuPWxOZfpszaVZJsOizc3eXjL7pfXS5hmPFXbeFYtasnLFfaUc
LVnIa9kNkVFXy1mJkuIJbV7rn4EuJ5oQZhbUYFksTI1m+Wsgw5qo2dwZPkgAqa7W2AxvGkDBt2I0
h3d/5F1mjmj0nYY6knCuPOhutkQbH07ekIOSiMI6Bh5raYmpPimyxdkRzGb2BDhVJW3sJHnU0+R1
4eKRubONpRauvW7tMtKOixBm6XdqTsFb41XiyRoX/X1M2fwUUYYHewHkPzrmlv2mydhqE0cMpozo
E+ubyA1k6+1yiMRfjadyPtnKEmeV+cNDvThzpKX+NoX0v+Pi1fMvXebFTngW0xcKXm9PKcXcRXMA
ZzbZtf3Ui8X6MeYbA5qH5Y+cJFW8dw5Ch8SCzEYuAmvv4/QINEEgV21BKjR9cfD7oXspjX4BaBRu
TqxfWd7WAD7/uS7X7SZs6mJi2y7Xa9/kFUOF6/o7TEbOt2E2nJ92pwsyWJFVhOUw5B92So1FuKnC
e0tTs2/D0ezwoTpYI3QWzLTGYInwH99/35iPvjs0/m6zzKkIByUmYmwq4ptCW811B9sUGFGtlyWM
SauO91La5dBoW7P3W1/7GgvP/0y7FfbQyIttxSkwanYMkKAygA3XP2bSdsONXryIMDeM+psaf49V
0F0NV0tj3Rsx6DtEa7HgUw+i92b9Wg9Y7jULeZbHA/mYEzR1My2hngpLp6/JcNu3Vsz1zp708n0m
P5geLFJuZ+FbSdf4bkylpxnNCyYsXsQxrMeG7aBQ64erNu9xUfPEfEZYbZY4Mz7QcGttXh1Tm96d
ejV2xKEzw4u82RederUbqlxdfSWKSZaU3OyXQYwXt+nMPK60QL1YZkPG2wZfYklC6BIxKwN0pxcW
M7Sty/eM9ye4lI1TfZVB4XZnQgC9j5bAS7qtxaJuqzKWq6uCMhIt+LEyi5kbsJ6q+YJYL93NAgdb
qZdraFqDFZuGUTx0mfE9n8Q9WtWsgn1lZs2ua0FxwwGcTJxKs+9Pulyg/DGJWXj7sup5CeTyAjTp
Xb119UtADCu/ALHYUUHeDNUqAYUuJUUpe3hOr4kc6aY/10nIN43shUQQvB2OlHdEpTQbN2TZmV8M
d/L2ATYfgtq8lg9JChchqG8/kB+CO9JotBRUeQJhnHmdQ4fIu0eZG/TNV1a2a2xdfYmgkWXo9tpY
7A0p/UioMd+R2unfdOkNCV/Vcm1Gn9G6XfTYddG2LnMm99uguZ/BNLZ4aCr3NjqUDvA7yOvQqfd6
nt8dropzL+yAbILUXEML5kOFdj2oKVnx8ZyAgB6Fbc+AOG0Xi/Ye7TPKrEkcw9dOnVDgl4GWhYNc
3FgjBC0kFxUreyqMKCumF1S+TpIpXtuKoI7mza8qTSaLU3Htdi6+LuK9E2SM6mI1U0G2JPqJS2XM
9U1Nyj4M/K+XcXLLM5as6lNudp8gyi32YusAD4M2xWoq3CA0nVzseERg58CNTpXynFAR731UnpXJ
ELDJeNOWJptDkbVpgixIHFOm1bghJSWcF795HddSPfeA7udqMPqPLC8d/arZwibXY6uWDkVinv2R
Kpd7VRQFO+YojPd+mZujkVPK0fhVtydN5JfURztEROrsPB7YLXSy1qfcZQ2SznOHtyo3hE0aX+sO
QFEUGAGgEOrP/YvrXHlrcFssoz7ouJ7QvnjZmy6bwQ0VRPce+X+WLBa+8Kwz7Mep7heiQ6z2c7LV
tRQLv59mpO17IDt+hNHMPzrPyN9SrdmCxPRnK43tUQN+Ho0n/uUmMjxz2ysfGpfrfI7vcjHgCkvn
w6O0wdW8Yb+Ys7LDtLXKnaX17m72TXkpVNVPYYX2lcqgzvrkZP7ZOu0a2fUS8Dal3mNfDwX4YuHG
mZsqbi9vuGM4bTrsZj1tntIqNWL8fVuCrT/48ongjDvhdo9bZ1p/tlUgtbZSQ4R9rsuoh2h/CPLC
QM9vduth2/xj503GyWQg5TyirsRIiIchgEsOXRlNnUlIXGe5CFPWlSPWxr7P0gb04G0gC94mXw2j
qk7Cl+NF8hAxgRAc30UBnaFpSM/JfM61UUSS4/2PWHXe6CKbllhVa7nzylElg+RSltRgXoLFSWkQ
8ZgZczNV38ve3jhYN3FAguTEQz5pr75irm3QIhHxVningHSeECJhBnnUBUa8RgksuKb5vbXs6eSS
PBJ1JTDNPHrDwyybMSm9tAMCHM2LD0vzBO/lxyibMrTXk9kf2xaqQCM78rFuGJ/JLiG/tBZbVGgm
SZ2zvLe6VCkls8xrkW/MfIFjHizoiPvuAvEPrD2jqjtUixuIaJp5tpnKcmHuVs+p//Tw/wNqWbfZ
SXsado4vmAmgzJ7GvjcW8jiV+iVnNX+oSmTvPDsz3r9udSPdTK1Xndq9cGbitncL88mVShYf4JxM
HGx9BWRBP+reD32cPa5FzQu+zQX6Tl4ORWeK5i6Jm+q/y03JkMyWOkJsYcNOd1mi83SPzCHGqFPi
ss7xWiD/0/3lBzbL+TRAWBihyXt+5fu0quPmDq+jltfXe0hq7JVifh4bo6UHsCAmhXFYENeReQFG
4Uyvbz1xRz8bd6pP+lJ9y0dVTKGZe8FbZpvZQ1lWJESsa2NU1DqZTwMolOKsptsL8G68WGPKdSrb
FQ5feG++0MB/dHQVyq6rNbGDSZ1gF0gEkW37lbVyJEqTbB/yZFv+Qm6ZNq/u53BmPrpl6nKmAGtz
zBcvlcg96AtnvQ41Zz8j1LjTq7r9XKXRf1vGvkw0rZJPK7WmIYMOsZ2EsrUnw2w/B0qjdxyQ28Eq
5m/N3cqrl4GMeOqyXT96e5DnYCfF+NPPgJErrA3Em2ZPQ7YON+rPPvuZkCa3LMfnzKuMeCaoH324
W+3S1Vh84lu18lfu+/V72hXpWwVhPEaFO+oiwi0xh4vmjVM41ml/5SnqL2mhi/1k2Gk4OrMcGGWN
MUgmk872bhiIDV0c8VaIojkLbXPOFl1aPc+tVyWqdvLH1ZBLyHvucQk7+OUXaI3WEOXJKZX26KjZ
5Trmb0sqQ20Pos2qiBOReum1qG6WakesJ7LpL1xjZkxIWhrNs21Sa+YvU1xvendo6tJOghpoe1Xa
F/Y+fefZW7nTkYgQ5ddvAcLn3Gh546AFBimtq1U5/QH2e7u5RYq9pOsIUWp6oOJynUYMZvpLO5GU
nnI8I2tbpmcuw/M0en3EM7t8szI9pWsp4/0Yxy+/0/YFE8JNTwOkODZRX940kxY33OMW1ESV/eAU
eeL3abMf6laF3uZgkjDHKZ6ATV/H2pTMrYvTnlJ7ng5lmsnPwnPWXz4T7CEY5UaeHm8jXpj0hZ94
3LeD8jHhVU40mbnzJ21a42hrwbusnV8dvhYSg8r+khv5GCFnsa+1kOpg8dexdhhVwJwTPPqGvcBU
Nhekj4TpytE1r0BVedRKjYKgsW3IdyYr8tHYTOeX1zHmpxyVj1JnCgxk0B9aF1Ymq7LHAkZjX6ZO
/wNny/ZYMzcmKe+P4rU14lS35qhs/Yy87bW/Dkquv6r7SeESqrSxS3iPgvjobwDtQPcku0SqcANe
93TZ0b3d7oRwYFlJAqZoRbeTkbAASk6KksDHggA0YhkikPH22GjOcnJJitHDkcyqvWGyMtSYWi+u
GB5IbaDWrFLdE+L7+bcmMrEjgHyKN5G9karcn1Sj3X/Q5itfyEicAvP7uqHTaPK5TTrYHa6pMt+N
ihCs5h6gYXdpfaZg+1oHnFczluidh/kyrovCwIWZUg3oZFqYj+zuy7wqwie7OoDtYUWm1K96HG13
jGY0iCHx1u6ZecQ5ybF+WQksSYrW8F6ECZrFnN0+ta6YjtTDnb0NwehQES6HdG2A3mqqBBk0A7TQ
1phu0QaIPu0TlICPSw8BkJMZfqyomCPGeENZ1ltmZG7KSaRtcbeaGgHTTa6fK8Ez3zT+mqhsAoWd
Zv0mtmw6W9aAlwoII0Yp6SVlASEvh0ycMIsNcSNxa7r0Gu40p7HwgHdPqSmXvd1ufsJZx7q8kqkU
gMlwb5ofqbZu4dpRat5l2ouTrlVU1miZaO92oK5hW/oF7KFOnSdnYhBUAdYIiy8OamMTZz8fgrAv
9OfZaNm0TT4CR3JMpCK76iNW9DQlQ34utD0VsnY0axs/tl8byVJ3A48XkU+u26c/LaCCuF8ITpuA
C6KAoPBYaXduxtZ0fnhVvpZEnYSSUfyEEdoJTWm68eqqJV7nuRrgYIpfpe/1zxAyX6t0xYXQkfLN
mBv34lYZSUVmRgz6Mn2vnQa+sdiGsoX41GCbZ3hjMpzJiyvqt77toXNFZZ1W2zMuZU4WB0zXfYud
mw9/42zD0GgaZP151Xmc5mmfW8YPEPzq2jmQZkaWN3GlGgqdC3js0J0GtbOHwb0UQ88c46ZFTCeX
TvDFMEfmmv7WjNUIm8F2LqWG1rFjGgGomt/BcZnGPGFnoSoG9Yg26vem603i+aX21HTlc9uzJUK5
aheaoQSrF4wuXKF9RffBAe+5Gw14RFsRojPwwjWdSB9Etsm9DGpWj1x1LxzM6c1HcPVFLg3ATEWy
AOmdCBTsXjdRgCzGJR14DssaCDGael+FRFrPaBE8+xz0rhNamxYAqfRM5li/qn026iq2sq2KQeGf
RnfWjq3gAHWdOblLOMMCceTV6Rsn6iZLNSHgCQfzAsJwIQP8uM6OFrn0BMR+uppLOGVzHbdOf98L
l+3ggIbs9dS65FPeRPXsOu+6EhiAVWoSHyet+uLeBUFOOmQhHZEBaKwQR5R8+mmet5QBmCujku13
jdbj32tuPiw5M/+Yqy+0U18ZwMORQUhR4DtyV9XGXCS1Xb0FbTYnU7CY+2JVA/hPSZ9rWz1N6dr8
6Txru2yzNG7DkH4uXj0kDFdlbKvA/jB6lAfrbA3xaJu/60xdNVxi31D0WWHmlZ9q4MNa7WyOlEOW
/Lw57DtrCYrqOAfqWh8LyyYt1ulhKokWpxa6sEXU42W8mrAZYeFlLyRungwvw9AYrNNBWegjLCrQ
inS2Q2GSubfNbXG0cv5zu1dHlZvzQZoYLkeEdp+qhr0nUmw+0ylYFLGHtHcflJO1EyY6rkV6I1Pt
oDs3Fo/mJfvr3EKi8WlOY1kixhmM42hr4mEwSjO0qj44lJOn7bQu4KJGLRumpO+fm8XmWyy0JclX
Fg7IkZ++mZlJPtrPdTfNx6bWIXbJY1oZu832FbfPfHWy+1u31CwTLeDdHQOIF+IIEfmkXVz7HGbe
hjLYKtUYl5mbRZSVlTF6WvMhc5spDpZUnJpxW78LrK2J0uY5aQtIZ7uc6GgO1g+TPxWDatmxSw5W
rMqt+2mQKH+5Y5I/jK396UMyRN5QGh8jbI1H9pqzJpbPZQlu0GdxlTY9A9HQoeMRRCx3oiEyL3fk
bxy+DCQGv3m/1fONKtse37pb7xS4M6BoHZzz3NeSDdXObibZO2xqVkgSPf9kWcVBWWeNG9UOZuZl
LZzQ62pntxZkshPaMp5r0tfvESaQhZYqb75XGk+TNCWdF6BOW2GYe1M4/tnIfeOh8rsutjq57ua8
YgBB1HwtEXMQ6Jlp21NZAV0jPWp2mVKfpJKWlyzPzAe3MzYM+Eaf79K8cK4bquoE7L2+mUO/xFB5
LTKVbn3Q5mLZjXaLvShrstjskYqpAKWSN5Fy7CrmzgUXa8wqOt+Me6gR6WMpXPxkxp7MCVuZx9Y9
2Otkh9SsQqrXczet0VYExqEjD+lAew2xJq4FTVzRdUT+PGfxUudnquLWXZnL9Gio5fe2KGvn11t7
QJfUhrlj5Wc78GfmJpu+OM7LW6k2uP10FKBhI+FYGcv4Mc30/janYnWiykdHU9lBf9XqQMTNhGxj
bDz+c8psE3xv1l4r5urRmNAYu0ZHHmo1sdEsHa/JXMzr43xnNSbplxgpxx9Qcwa31zokLaUWUYVl
7aG0ZL6zy3E4bO0w7tYUKY4AzRpbiwXGybuduTJSae3CJb5k4iJNzFpCFu7NWNpPOwVytzTu9HAc
RlQ/LVtMp/IiNLbsNVjHXxrrdjJtIMfeov1Rw/iJ4CI9MaBaz06FcHqq+a+6CjyTQYSH22VeXLSg
B+W+01uDbUTulnlnzDIvxj1MPm+QeU+jxD3ds1A58xCnY6qizQswZ6JdeilKZBiL4S5XhPN0Dkhr
Bhrh3JxK7gita1skQQxuNf9+aA3aH2HI+1fcBKgJUQg0IzuzMY0Dsql+PsxdRya/k1ODoFqyaYsW
TMDEyiisaTjf/X/xwlORLD5HnaG6Nz4QzKkcH2GtG2/DNM27LnXaO1VQxpRbbbfRqOdnx1xlmDW1
QloiHFQHZb2T2Won3tC+Km37nTl5f85SfkgECcyxTWGEPU90OGTjhkiHnN1uLlYuVuo7khyk99oX
VhMLq6z32ZRW1EIouR9S5Z9M5S8RRXdWWEKa7tJa3/HSc3Z0cGBV7eI6TW3jwU+N78MgbwDvFgOy
4+283nvZsAWSdMgBozDHJN7IiFFQEXFsFqpY3WrjS9XAssoxeFs9HbtbO+zaHtmEvQJi9PBvJZ0Q
CSgzNRiWfHEVwkO5jSZ3OfwD33SxR0hJ2mfhfo0bEGxQa28wUlOCqwBNTZ2uscQbAyppkJxbet9N
C5FaqQlkNevColaYjMnIhn7WyziBrMrmbIkREFj6cb3kXTJ42lMLn3ilecp95s8Ubzo4cOi1SLyr
VdSHdgH8mKT21K38BJsRfLNl+lY6y6fIWF2nztfioSBzJRyV9Z103DnxNI2BQaudSNqL+OBs0Z8H
099zM+jRghB05w+B+Ja6KBlp6ngwzGa8VeRqHWfdflTaasZGVui8OAztk+s/tZqXxUO6vJIzSb4J
ob4oEXP/l4nXKcFh95uAhPfx7nmmYJypcDWnEBSTthLIBkIaiMeV9BBjgx+qCErJf9Sd9UIdZZ7M
dEDE/oItlvww+ahXaLIGp9dflWXVBN2njL96OYeujvYjEKp9Lf6KoDbMNztol8cRSaYXuHjaSfLv
H3J/88+CmS/mOUn56+jBnEvUsDLYeBvZzuD56YkJacai2GXTf1nTUrJZqDyqO4zUdoHAZJW68Upi
VP+szP53n3ndD9L09LeprpowB8F8N4sJpNDqnseeFkXb+MgGh0c53b7yVP/SMCnGlrdYCaaJPtaF
ThkKwsaT3kDlYJnxwmIc58Tv/MfJHJFZlHXsqVE8m+3GBNLoxMyW/mvGcAyymv7GO22R46vlp0Za
8hT0mr1fUvs2s7qBmTbZ1Ta3F1bAX+y33zcJpcfD7IO1q+rYjOQud+4W/NR1eqzt3P82oeak/GLz
OPkH/1oGnGr61ORHc8BAPxEuSWFQr77rvnVjIq8zIp0DL9aLdo0Hk2XG7PM1IcMw/V7msx7Xev6r
5TCLrGnk1anm2TkZFeX0fWtoL8XmtAdvME6iNZt3ZvF2NykJVyGyEJ8086PbmZeFQ2WgjJTlb4NN
CCupIateGnEksWD7JqbhfQyyKlmKlHr4DSlUyBfNz1mZlLPznPTWYoVVnl38lHMCceOhgNZFeYky
qs7fkUpYN2tLwdRm45WsRLZrS3vgrtSYijb3CLFXPmhTkSZGAzI6+Vr/Zk6VRRdFo+KsnIKzMyz1
tTDZKDRnc5nOSxxEOv+A7LohyXlV3FJqJ6egzaX0Fv3sVoN/WteWUX5yh+ywGDA1Yz9dV7JA8JxR
6xxv7YbyTuj0plHuZOJN981DX1XW3tEoRxnmwDq4zWjGtADJsNK4TUuWqLcllfpV0RSTdHo/hqhQ
vYT1Kr3ofjYlgd8DL5JKkV0c5qJXw6FKxh7FXrLlJaU11IdyLYUTlsJQv6aqSnebvrb72ur0PfL6
NakUNL2y9XqvGRqZw4sJI5l/8xz5QxiaeJE+e3InxmNqeN2p1hlBeL7aBGcbvK1RgCtSg0MfEGVH
DeyP3LilFwJ992WD/8y0u5kgYe1qgw9y5N6jex31bC3dD6hNI2mFvUVrN9kPVoHaLhVm/i5TUPgB
cKoDJ2Y2WvTdir5lN2o6cz7Eod1JiPcODAO9xlkLUi+qzZ4ihsFzE8OjrtezRnun5yiEt1zT4mZl
rxr7sXkTQWmffMeoXiW5l6GrDeYdI0W/66gxpFxUDLHb2B4S66GBavCKHwVcOgjQBDHL9hrlgTv/
Mpf5D8goO4nrZc+pcph97vLNxSLucG7SnN6vMrWSoRduonl292fsBSjz4H6WgZsdGmW6D7bK3B0r
/kIGvA63nON80EvwN21c7Y91Y8EmmeabKv0X5sM/KwnJz1Lo93kMObR0yybux7XfQ9TgPst1lM2t
yIBC7OYPsHN5C1pr5P9l1EnrlJD1VYMNz+d9JjsyycmtJ8oqQ4fQTGI3Od6ftQUor10koCBcf0i7
8f6UbhDE5to/+RpcqOtNy25xiRvXVAEY1st57xDafcASkIbGkn6bGu3Lowg4WgZXfUJHOWd8atio
bCDowcq/V/BmsSxhKmbUHlEu2MlVUJmoXdwNlbMyTsaSu+G0dT8sJ1BRjngk7slZZeqdhlgG9IbX
vYXspfMeV2dygYTlutdMC9Y3bb2HGRp8Z9AKdoHG+6YNPvOyto27QW/lG5Vs1c5eKVkxjGAIC3vO
omwzHuYOnk9TLECuaDlzStvcDTx1IQmvfdSLbbstKUZMfD4Bimm9O6N9rZLOaXs0bCJjEdSDSw3u
iOQ1xx8S2OOx9GDBB0fTr229PDmZ1YfMbOlpWgwT1gv2AnXHkS3U2BVZdSUv26VGbhinjzucFlZO
/ZbP2XeRTlbiGgbBz75bJ+ZAvYwy7BsCoO0wUYoV0kMG2ze2bR5ROzb8WoVnX7yp7i4oeFZoVE0E
D06K27TpU5OtSqcHynZQtjuUZHm5h7agzvk8CPcrr8Sf/CnLaeOLGMzjRhmCF/NOTruSyzeiIiT7
3q2b+WSmEBx+LefdhF0mWVYYQp6N9eMvfUHdQ8DnWZOep1of+sQd9PXRqE3Cxeli52IqRsyRdTUA
y7rW6H4jAGy75D2oXlvnzdMKq00KoH2vYG6aiWvdLD70BhQv7EenjVH3dBfcTsstTQ3/EOTWetAb
r3jxtmJtw2adEItsmytJGLZk7Fj15EbEl/XPzTxrHxAY02+6u7pjZ001zgmD8KCM/urYbHJ6CKSv
6igtSHMOvUDK87gS7p9oKlj284iMJXYVqEbY2ut6RNNZflYITa+UzgNu1zTgPfZySvcabOIflPT2
gfHyp1b7wY61Ydov9GydhgX+EnC7644upRoqJPSMSctz24h2rDzKVaafugYol1NrgXAP5K5wU679
u0QvNFE6opq0ITtl5hyGCXfW2tXZk+pl8NCPfftleFRVuKnb/CGr6y8sdd4rxy93q4++PhOdDZ4R
OE/Ug4wnaQ/rrS2qJl6szHqTRjf8bmxjPQu7rVBZmDaJ9CQbp8Vi3UYPisBsDMR/qMLkvmszldRy
yb8mwrSPk4XQQHqbdjXXoTlYNvnIayfVDqqzeKm1XDt5m7FEgApd7A/tnyVHTAMUU+xWyMMXQ7uD
UDTQvXSd55W32Z5qQp10NviFJ9YeiMULs1Usj36urU85JC+0n8FT3NlLkhZ9EU8yyONsQeuzZl5f
nYN6tTEj6NN007sMyd5QrhzTZYs8wWhFFY1T5j6laeNfHa2aGW9GxNv/x9mZLEeqZFv0izCjd5hG
QHTqeyknWCqVSd84OO3Xv0W9SaUkkyyranLN7pVCEOB+/Jy91/5aRPmJPNTDaLpKNUF0fMC8au3U
jYlGYNjUDCwqBBFG21btUvGNhPszByYeXf4naDSicX4n9i2SSoM4rJJTYbMzhw11EF2Cyn8jGB0Y
CDMkiRfBYcyi9UrTN5qXiWabCcP+9fUVfyK8hZdFi8f2qV7198yVyulRuGS9OBSZFsq5f7Yz+c3F
fnJTfd12VpYF+ERAnn9LqsnAkJ5KTfvQwh1xqVY0rFmm1YTa+I1/dr1r78ShyLbxQKA79MQHqkA9
1ZNjD6YL4cTfSPUr4+y/xlXUj/50//V9++yi6AYZq2nVXikaf19UMRljB/RRO+Kvfi611jnF7mLc
+/qQ38WJbvwPV2bTGve5KuMj+ypHFVjwrmfHZrkreOxVMwXueKkKGeLO/sZQ+okK3LfBsnuEsgGc
sN6plidLG+yE3eDYxfODTGwad9aBDJKD6cR3Sow/hjj5xmzwiYDYt6F1rBRGsNfvbd5GuliFKjBA
omMKPAMDUpXgg9JoxP/797biV/UVJfaRO8C36dZVP2XHtOkuVOWftHTB41iipxC3X3/Up7cRtrdl
Gev/3wv6mSGXzKcVaKGM7ozpLLD0E//AGx+K1qTj2P0GrP4/3EgHRg3QK8DD7vvnsicfvPWxMx3p
FWuhlmnWT0WI/Vll08v++vo+e9tw5nP6RNUFV+jdY2IyKsxEpVtHVBnUyEYi0gu7tbL1REZrMIwq
BamkwQ/p7L/+5E8WLZzrPCvGyqXyjXerZ+YSPVpM3XDw80r+iFA1XsxoIL75lPUVfr+akAgBE9qw
oeS8x2CbkoNFofrpWKUY4F+YlYdm5B0i2w9qerKFEqfe/B9AA2v2w0oaoFX/AXrMWFmhzOhJu2Ik
rnvRfh7zb4g8n949ATfJ9ElA+xC/ME52IZHb9UdBQ47AVC3fNxaS+K+/o8/eaOyfuC1cExDP+zd6
Dcs1ZVeV67AyvWncfggNwHkB3dbmG0jEx48yeP5sHd4U/Ga80n+vxeXAtuNVkN54IoMJdUU9rt0s
+5sr+mTT5nPwvwtcOiZ5Eu/W/MlUhd457JVuL+7FnJ+mPEOuXh9tV4XLqubMUvph8nxaOCd8fTs/
fmmGbrgrAkPHmPThke8Q2UzCLfXjiEAik+kBosI37/Nnt5HhOeYjuPO8Wu9uY4262qNFEh8dt9/P
6XheNdH5sjTfeEU+7pwGojbhOvDPPuGPlmVMSlwdiYNl/M6iV3v1KCPeGzii/fMto0NhgH4hrYav
7N3XNRL3jfLA5nqQ0uI0DzC7/vO2bACO4/FefUvYiN/dMptRrN0R1HmQSf9ke9o+H+wdU0m6avlz
43yXzPjZrfMQabA6wF//UJ52WByHfJ5prmeHnNRxv6iJo7tYByRf37pPHgUbrSjYLr4oioB3Lps4
1+1Z9gPBFDa96qh+bi1nGzvG09cf88n1MBezbKqo1WLovfsYr9M19o5yhBVebns6baS+VmYVYKn5
5ln45JM8kHRs+jquDQJg/14ihtgYmknnWRBl3Iez6aPSqamuEUe1u1zXvktn+eQGkrJB7ozPvgi8
5t2z59sNrZihmo/GNIS1qwUJyrm5s7/ZotaN7u8tihfWAmcFRM/8SOXIqqhvFy91YTeMDKKknZz6
momsVfg/3ISvLaJB8M/fGcsD2weMGkyZ71NIF28a4X7Y+YkMSGbNRe8k5cYcYgTpvlm/ej1C52++
vM9uJi2/FcADrtt8/zTi4K7KIu/9YwLyaG+nCzHfbpGG2cg/fX11n63xvk5Jj/Oe2vfDXmJjLs1Q
t5enuDLQlFh9zM2czZtG19ytA+h6l6cr9t3y5l25Egc9OnbfXO8nDyvvAvxE2Cd8r+/PZGYB3tNy
mxnygaLbC6TrYNBSDtCyyM0s6+Tfv1KIyVRTNrRgyrn1KfsvRB9CAOY1Pq+hMRkbOvd99qoLDD7d
d8X3x4rYwNtKpuZKJxccZf7+IOVpmo6JENSInjwmdrupmO5Ps9qrMb0G/0mE3vhNsfPx2TF1PoxV
Zk29gc3690fmPDiy8RvCXJUIYjRwRe7tMgYGXz83H7+yvz9mvfL/uoXDkqK0qylBjOlMdLgKEBzS
ptSzm68/57PLcbhHLFACMsb7voE05tGM6a4e4TGgQHXPJiU2CBi/8a1+djmOibSTMsAwQUj/fTmI
aVIMx45/aGV3JUZsCZgnSP2MGMzb/1y9wTpnB13jC8Cfvy/mEyJkk5yDzNFvZ2gUmZmonwj60ttS
Tf6fr2/fxyqKd1oYnFjYQXHQv1uW55z1hfepPHWdql4qBcM+SJcB/t2/fw6lKHg7mFM6Zc7f929o
Ms0UdHEPeYyWxkqp5uXd1x/xcekn7cEwKT7oq4BsfPcRmYlDizBT7bjEXhR2PNJh7thvw+ymJ1Ms
45H28vzw9Wd+cvssg3HEf+DNH8kDqTsjLxRDdrQzF0DK7J16YT99/RmfXBeF4UrN4juCg//u0avn
zBpsIetjIpBcl+QmzgeCf3OG7gqJb/bNJX3ypNsg8/g0z6FJ9X5JEnNJta0puByoRR4x5XhbXTB3
RC/uXdd1UYf/fnkOXECfpwNRj2/9/WToBe4Uw+k4FqURnWiB2/T3EnnFrWcy6AsoYeaf1aLBhPr6
cz+9ThpVoHIBR3zgrGlNZi66STMCd79zneG5uIgRhe8z3Ux3Bja8b67zP6/t36UJZwiQYTqwdp9b
/G6t72aLIbbeZ0dERpMTlE43lRuHDFcSB6pEVad80OFtap5u7MZlxLxioxbTNqiIpwrBkyouJ8aR
gGLqvMrPsszwnhof9dUG68FCFqJraNrLP98kx6SoAUsO7PpD2Zv3rKa4M7NT5DE33PgiHxFOUCje
NL2l/ywHd/nX8CEqDMsjWIxlluPr+x4RikWP5NK2P+LcRhDiDvO9n/YGJlny5L++uPXFefeFsLtT
RXlg3i0Wjb+fvFlO6/mOelCQWZ15yb5YWpr56psv/vOP8Uwwe+4nhAW+c8OttcE/RIMQa2GYHiNc
bkd/hat8fUX/wSe8vyTh6nB3gdJxI9+9TLVZ6YyeWF7HYd5D5D/Tk3wvC6TMXgSHpeGB686yfn5o
cj3Z4PvdW3p8SvLvwOUf6xqwC2sRvjKOCbt496wT84CPeJbzIc3mdqenKjr1UgDDmUCS3qeVIjEI
v3Ow+Pay+/oefPJeUxYTIgjelD7ce1Y0k+hicSaBHV6gkm0lmDEVmgKYxT9HywiydYmwYIZJcWq8
39MWGuteplxwMF26j/A5Tca8w3Lx7xdE89nm9zONoIX57l42QqXYFwaNaBncvm3iidMwduaFPhM2
NzjOw9f3D2L++hv/for4JMjUFqAbV+d8+PeLsaiezHQU6UehEQ4ndGhNjVYAGyPBNIGhtEwyCxRB
9Grfy+SSB9E8w9FjkvC75A7Tt0VbJVLzluLC3yojJlI+G94yK75LC7GXDqP3xlwyJAAzge4mTKRe
DU9CFqd26G7xR41BsyQVpupKv2l9+yKxmkPup88osLTd0pZNiKD7zxjzCHkS75bs3hbNLA6otKEG
lBnHMOzlzO+XUkek1QEPSLCy75BCFrs08XWya2qPxOgEx6mLTHJO0RfZXor9yEDImtYgxhL0Mg/T
NFc/FgPjxHZM5HTs8wgwVye1PQkRXRsM3dDsIweuH2UHjDFWtGur6fRbfDzhNOQ4V9ELLj2/P4bg
EESEXm18bwIVB6RpU6UZf2BtIYoJTDEZP2xDdw8zO9NRFGb9NCvMSMzVW8cOyKYZLjn5madI1/Qd
agt2jgFNHXGgw1VhunaglhZ/qz9hv+yW7MVI6+oRMFQCdGLgaIbu6ke9+BZGY/l7QI5GBhoyp1Q9
J8iH93pij9cZGrKfMY6xhGLdKQF/ANAy5ryhYR+lr32cWRuHcXK+TfO5Oy3WXO4Fp4o9lid5TR+Y
wy+q/3G/JNmA1hmhBJSB9ic2ommPyj0PFc6jgJe3eHTMsUU5NB6WeTyL2axv4r75PWoTI49cXhmj
hhA76+kza5k3hcRDZbiY9AU/0mh34ARyvOYThoKwIW612cB37g4d5uWDLxCZ+gIAJSInLCg1aMFo
tLQNqhj3XOeVuiuWoTlmPs+a2er2c1MbjPXxvm79HiWZb/jFsW1NcTESmLLJC6di/jjGOys262dV
e9UByor1GOWadbA1EtDjRFOHuWI+j8Qfe3DZ6sNVjKxly0rXPRqIFG+jaojvJznfzAstuD4C3hnV
dnILUgPZZzc96bKWfxy7Hx/8KLfQAc/QFQV2Ixe9Ncmy5I8UXMZDjaPsDWWaMWz8ukhfeY7c/QI+
RoVDxxbKWzWhvJhwi1t7I4sgFeEbARNhRYN/0nunv2eWCsIt1nz3kn6g/8bhW7uVWd8cGfojjJj6
fGg3yezMb2Nj1OYWrXS2JWUmD0kxmALDi1M3dApf/RF6Lh99zJfMpNt6fjCxw23QWzOwqpt8DzR8
efKKKtlPTjpfSRl1G6vT2h8QJ26w1PEdGqN/JrRoQubZldkmb6X7M++GkXdDNuk5hlL8CVNe/5Hs
LHeKnjl0yGREZmO9qAnlzMLjdVH1aLfKglE1T2l3P1BHBkTYFsFaxQSGBYfMG8YrpWnDBu9Zf0k9
Y57nKZ1DZNnumd65JbDOxQviqGgOWWdnv1JnSOU28xfzPp1JUB9JirrwqFgD9L3NC4NpsBMLUoMZ
ws6OOQyyoixur0q5PCGLdcCAgBCGGJGkeugA8MOMAnBgm7bowspR6b8mAQuODpx2BGdY7viFOJq9
Rv0eRDmiVRRT8ZJm+XQpJoVN2G2mZGvpUY9njDRMjISpqwc1qJort+M3tXWb7fG5rOlKtMSF7rc5
LslR7kppVBcdSDhEibLxXpY47rde4dl7S7r5uWmU1RAg7jQDRwdgnUJPChRql/ZENwRhdcHLTwfI
cdIN3J2u2mh+IYaQBmL929N6hLWRSzd9kxj1ArWkU1PY1D0pHpnLHe6QRG3y2J5vzdpIdr5uFpA4
Wmw1NhiHbFM2DGIOi5V0e54EXiUrHu4Lv2DsE2eLLgJALdEZFiK5swxE63M3/WKdjt7sXKPjlHrY
V3Cd9smfqZfqipSn6uRzlkW2aTWnzup0XoeZPz2J8rte+caboUgubzK53CazbT5aGpIc0OAtolu1
GOVrbSjAOyqHpNgMOLo3jYftyutNgmB9NdwKjPuBYfT2xVxVwxbhoW+GSKTTbt+bthPU3UjbYw0q
94OSt+WaZSi7aluFXQoFXKGjtNe8k28a2hV038bdxFkFlCgZcUSPhLWdL07iHIwE42KcacAlvbS3
cdr5znRwpxT3Tte3Pyd7dFIQofN41VYJxEB8WUwAnkWOkGUaXONt6pYK67Q5Xg5p2w7s4EV1qaWV
/pyWU3NC+JuyB+KM86pxX3lSZ/sVHdJxdwycFhREAmhyO6ft0fSqt7ko4RNU/J64bDt0RxNeFLyz
pLtgeGmiOdQY3B8aVKMBJI4WERjKx7y0zzw0nGR5IDDN8kfTNn5Ulv6mGgtD2ZwcGcsaq5TcRUI+
XMaVcLdkwEi8h/ax6OhOWN6fFv34vo10XBFNPm+1JI5CXh/ci3nB/RN6b7yKfBi2EI7ay05GLEQx
9u6b0WiRnYnCwBaqj4Eaqnbf5ENylhNiAPkCRTyq1/xYiNQ+jbN4TaT2LO0spABsb7xp8vZNOr8s
VTIFvTLQpWWyCeOS9Rk4hFGEOKjHMwW8YaOiGl5SC/qoz5LlV4/YdjMYwtxNsU891QhMpnHehK1t
dzvZOFaQJ7Y6yDbGYtAl9rZF2BOSPIQlLqqnMC3zGNkxPC38taeqy3V86nIG1w+dya8x8OWivSaR
72aqOwRqBdk5hSbuwYPMh6gRRZh2uMmcBbIzcOD9lHknm/xmn71x+T24Tn1vaf14Pibk+EXI/M86
fBh42CYGeT0WyNZlak1IdtDZngTKmc5BDOhzqMR0y9oznTt9f1eNUI68dvpRdoO5n3vyu12Fsw4i
RLNNHcV6OUPssme4GkCbt45DCnZqVx4KKB0BdA+HJe3uR6+/GwZH7p2ovgBKlcLfQbodUwzd2ZpY
DphQiXXPTJUGDqbI58xTt2y481aMJDyKGdi3UXNW7WrUdq4JcmzWerRWmuvTr4Ova5vGU2zXJwHt
89C6PcJntpIzHIoG4vj2lmPVeO3Ns3aL/24tpGQcZsvU7zLEjs+54/zIIEsdlI05KOcots2j2dqk
hZZe9IvbnUaRxPsCsFWladeId3Fqg4KNsrJ8IpvV3GlN8SvP1/1ewUPtZ/VTJZEDjbloicZKJg4t
nrs31ZQfh8h5gSeN1nXI4+3MWX8rnabclmRQERTt+odeDOXRlGPDqwJJJXWsDsN+bAZN2tG2Hi69
vKn3lA3Jzln6MxSgTRAj8j+HfBRvFw3wkNvq7bkhoQ3Rtvs5u13/s+04CRdau+w0iTMA64XgwhP3
zOvpr7VJYp4mC4YJDTfmuk2Bgxew6Tk53emlRqMHWlip8UBHuPdH7xpWVcNbx/6QS8vDITtPf4C1
1A9Satezudj3Y4GfeA2uDB1FgB0QjWsC3qBrJzAKDGt8rlvuzlSYFFOjELsmLWb+GAeEoGeld7RW
qqC0NG1jVhC6/b5Gx51aoMYG+YuGyk1cVc/K8vbUkth03fFh4UXe673i2xsBi5VGa248L5VURVxD
3JT1I7GYGMJmy35afNZHsBfj1idOF4W4759VOT1SBcM2QDV9jX7a3KROLMgfwye4VPJ6MkAamWDQ
7lrXRxKa2XM403DA5S7yg1P2/tXCehdqqkvizUjv6DpvbNAiuNRk3YDamjBruEjMu7Itd1qk04ir
01s7bsW50/pqK4fZ3tHMN+/YufiXWqPvWI9+C74gKL/JdObOmnseD133ZFLrbVLKtqvMAwY/9vEd
YNxjkiFjrmMVOmb+ExpCjKnAvpGJVp5UmZr3TR9xeK4pBiJUyFmFVNHMJIxxVednkdk9TZ7/qNXJ
UxE17q5YjN8Yo8oDjtpuO2itEbarjhlCEy9lbls8uKxBadzbh8R0Ye1yZRt/dDEXMGVpKKrOpqi/
FaPO0T2CtmIXw0Kto92qeDSCxRHjmRbDkWlEXt0VfgKXszXN+yFfbDxeeIjJpOrORAGcGgG0AFbT
DM9xXYejJaCNed5Fsros5mY+Y2qmbSLdvjP7QYZ56kCdSPmT7zq4JXg73D5wWzBcTn9Zyv6PUdoP
/Ee30AWOKUt64CtpsRXHzfgHJewQZEO9HIq2Brql79eOAZ5EpV2Ctl9CzbJ/SFTWm0gzJAMykQUg
yHrMen69pSs4bZDK30Bgzjc9mKhttTQPbTcZa62RsX9O+q1dWOdq4ZFqSgcNpMH01NYXCZB9BVy4
mr/V4ongG99+UAk67QU+OpSIZ3sFYdfTWZbbKQK5fuZFTMGVKAeATlKVIc0UMpqAg0MRCqsiv5Ey
a3cKDf/laM4CCHmDacsX0AVwLkrNSX5YWmnzhzLWHNxqvnFHlhIzjakhNDjWAyacYmt0JrUQAxPf
dyTC7xpTV8N0i3ww1937+fjWRgZrh5s/Gk7yUuLJ36re0cEup4e+cR4WA6hEl8xXsHyeuiKTP2MY
bYGq+nYDIMC+U57QDprnzSeMNTrHAaTKWomc3koisAlLMZwZMw6ZXs3+a2sU/QF+r9g2LFCbBiTo
A8V5dD6k+Skeiuiun9HwsyFiwwaIvSt7zT0bmvGHqbAJizYF8Sars9jEX8MhLkzbDvyeMH+poSsg
HRp3US7sMB8wkwCzcQM11wetpTbeOa2Kb2rN7w9V1e31wbts7flPPFRXOk7ug1rip4L5zu/JQIJU
aEYFYUDimOZhZGvv8EIscB0MWVxjo6gObgzLI+nhl3Noieqz0S+6gCCjdhdVkKqGzAu0ydppebwc
BMBBoK7JL09NSZi3fhoYeVOwZaHWVxB2tyodU5Ywn4NNZICE6GoeXMNNQRgtd1nLYizwXBOYzmG+
td17yGI/iFuaNsTt/HKG5M6R4E8WZz8mGfCWSlZ3TVKMpyZqdkRNpPskTbpb5fbdfTs5P+E7pKFb
4jSj13LP3cJU3UT1PptgaDjYzPaSadSuIKl20+p6DUkZT6JCtrcn6xC3SQqiG3gdbSlVnFKBj3bo
2vN2FP//D57TP3atdTO6+o904vDeDS9Wpm7Njpd1znz89UNzGxm6gGstnCumd1BQW7sCaZxZ5X6w
Fpg2ftKtpqEeUFChyW7rWSuIrM9H92Kc5uixaOySpS3pHjE8U3Rojn0pSH+cCqVREbngI+MC6pzT
01sF0+UlZfkwe9a8QxqD18do7b2oIw5bAx0sTnVPMQC9vejKBbu0cRL1Ip+lK/da253yJb/pmj5/
EJW6bzgxhfk0PGWSo9/oYSxfSrI68B8wM/ZvMALjdnWyJ2Mi80JvvDVCkd4np7uhf1nvzJRN4hh5
k9gmZmMETuPctJ4HHXwSb4zv2wD/G/9R6527oJk3awJzQGfH3vZeP28BlLSBZXDG16tu4fCUNJti
AguvYvJPxIzDzcmd8Zy6vT8QiCmOGtH0oNrr5I6sdi/IXWoqITOqmNSU11YWR4dhqe66xcS83LbE
1RrNszKLYWeZHOs8b9S2VPj3AE9wYtW+uu/I5NtKt3iQc6E2o99Qk+pDE9aGRUGlVQlkRqAlmEjj
7KUrRIz1e7lMGHrv1OK/TUOnbxJv+qUnk3sRx965WbtzMPpEVsBLXEtUPNmT6dX4vKtX+OollPVI
2y+N04Te4F4p4VjroOB6ijQY95DNjmyq0N1ggiAXgKvmV+Y12KCWAtQvQRbVKU8zOQGFNwiQ0doT
TEfe8hxiWokNLK5nemwOLV7FYjs10cbq5x5Ii3uW62ukRlefizjxz0yti9f9mMk9nArOF6W2jYic
SHW6sxIyeaZzVpgLfM5RLJwjqzLgCAsbH0mfID4xIsGxomLjyIXOjIZolt+pGM8MaxbMl+SNLk4b
po2H04VRTBGUSC5B1RhPTtURKKD8K6S2/HAcAVdUDcHtef2AMeal7vsnA6fAtpzBsLBfT7ea5oCy
aAbwNJk3ExGRNLf+mNzp/JEhy5a285zxrWiH/C2TBj0/ustHNOZFaDfsMlmzsmL0uxGRxBaP1LSV
o/rtZ/CmENrGl71Zvo1eJwOp4+71inQHyO6mzRegku341OnpK4aBAndbtdwOBiEtq7E97A12AVkk
l75HLLbq8Yd47hjq3uL+doz0dzx4d7XZsl+xR0+7cYp/2zaGRJPj2ilzy3u/JMLDcCd8c2ooNkPi
5afOI0fNGY0VW1yWR160324rX3ytLQ4xmR37sUiLm6qQbwYT450RL1czpyN+zbhcVT1X2trtmybR
eQm6QJf5EP2sbNlftqX7NMEVjDSiUB03xgGWyDlsx3beWkbyIlFrR7hlg6xq1E6NJAFkWfsbJNQx
plIOlR0TtRONxpkJNhaxTHEoRybWm6Gs5vPWtG76CJgFB8O5IBCgq9Nrw6iNsCbmHRQvKTmtUjiS
nQS1zXCrj1V+TslqgCTqLuNIvY5jnxzWLrRekyHSxngZDTvmoKL3yRlRSCpsovhhSLWe6hlIjk4D
+rKH4K5tlSsfxzZzz3FKXc+WYV6hkbXO6OTf4WeQN1FTiK3lt8mhanCh0t2ElbhY3oa5RRPmY+yH
9AVurRqXedUXv8we78xi1UBOAOSMxEvl9/wMyuQienZzTnpmxYZj2MNN1cV0KDnKbjDmmIE36Ad/
SFwI70bKDeS0tFLCRT3bN3UeV9SgcHW9trsshr4AdRdzmFxstR7mFh52EKZzJqioRkhrw+ChSmo8
65iVfXvoM/fSAuqxjSbxTH3+RgfrmrSeJOjahgURXsw1DWiAfxPYpK7AyBCn9QIfzeHYCIbkYKem
Oh8Wu94Sc+DfigwaSDnU8W7RMgDTQHtekbvJ/eAsCwY//3XqOp9OSlriCivhaU8oQC7xwNtBbJnl
ZQkkYoOYsTqid24COWHiLRn3Y9ejOxw6XupjVhziaGdhAv1Bn/sPRS3FhJHcRVMhT/1k9XpYUHPc
gVWzDnTjr93IuxgaiqIhLX73mWcHDFKsU+/D0et1q6EbGQHz7KYf81pIjmnVn40WPvxyGh9lUU3P
JitzUDS+QQDFCh3AMYlHsj1jpAnvoumGHdbO60Ivf9bKVsmGPrh3blRuG0q50ozZJGE6a5kOXaHA
WUUoZLz1YlfSJVYnJvKXc+xkGwXjPtv15Fi90CoFa9UO/NjsSLKaWvi6RV3lYZWwgtA2uYROuK9l
i3UsdaZwAacEBM6mZAALSQCP+ZQpk159dWE0JNYY9OEpioty6/v4aueV/JfI9pALupJT5wPrSu/S
Tj/MhU5vRiBfjs2mutVT+w/SdCfQbOH80Atgr+zH4IGabF8a+OuZFMjLRXb40Qwbc+NUs3+jqaWt
postcBo7kPHw7GS+viu8jEkQ+qstGEX76Mo8wotYPyapl7zq2D93SU2rpDPgfeBQ916w00KedJP+
F1oTP5zFNJ1VNc2aLmvqlcbq31IIRvvF7osXNWjXw38swK2JTy5xilNieNox45j7VA4L70/jSzrQ
ZmQfdIlclpnGoZA1MXMtIMW4p+MLRHXZ0nmy2ccnNmkGupvWoeZw+hr2mK4gxQpZXmTKghzULOqX
GTVaMOTQ0hgsJnvLJ2mYRW54IHOnoG/qxnsW3Z9M1+ZQYa4KqLs8rEDNq0hgjluiv4WAeEU5BghC
ls2uUtb0CmWgDzyHlGtHqCdhqZeqcOUxcUAW6jK7TXVfMsTALR0OQyJDvZb6jr20BEdW0zjlgLAx
dNAknQ30AvUlyWCVfFOQkhlBNfWhxya7150mfpN5DbXITWaS2NwHzju/VQo1UzVOex3bNm3qRrS7
QcmzwnTWhl9Na8kYErBkvKqIpjzrlzHOBkhTT+4cypLdrJF/1g3zhnA25mQOyNScn9i2dtfvZFdQ
vXJs3wxjFR/iwqfRpY3i1HD22yysRZlP0FRMfzNQGXu0U6Vnddr8ln70OgGxC9iWLhkWalvTH09a
7+m0CmgfGWCeA0i1I4OMagpFH501HmFMWeO9eXox3fNz6TmtZOOgkN3gp/DnA93iOKRz2e9lPpT4
ubuct8PA6OsD4/eIf93kSLt2sQbsO4XpBVvf0gjkyrrSu7Xi3tw6Qi+PQ9oAjnb7W8DirPIpeXfN
bHNstmbOq23GgucL6yZvO5ilLi1DZtGnNvcMxhELC1Wk5/DjFjdgCDCvttdz244Csm3V3qZBxpYK
t0Cse19BLnNaA4+WumjR2OYDl5oXVFgjsPaViB/zF+SNLjhRg3lVdPxMRcRUiYR7l8cS9ihj32OV
u91NrqVzSJIItb9pAm2I7ZiCz6ctnnktxUGVRkczce+U1hFDp2J3j8N9PMW9V16Pk14ASXSdM8cC
SrNhw33TovHZs1scpb3VhphBrxbe3n5M9jZ/VtBJeR87DeB1Sa6BqZdQaA0dkA0zMvJPtSvTGpmn
tUy3Iv9ycLpLlc/uHjt3T1hvWbM7mIk8c9b6jU5IfW51RkS8mjZeRjFD7KmW963e3HQCOVLU1C3I
C7xHQoMoa4y7WNF1B+6zsjza4aIXpXmW22Z66ErXC2RLA6fT27cum+c93YyDAeFnQyoIh//ReS11
bMH6LCLEsOULQQDWxp1yQP8iXIwEqs/c3+sZQX+OTe1nM7/aQt14tofubRbtiKW+eU3y+Xkylgt3
YaejkUSWWF7fEC5F9z/zCPSLI0a8jPtIFSQaImWHd6X+xBgagm3EQSkZbuxm/L141rLtFh9mvD29
JRWzeKcHBeglpHIKn7C2DhkyQvRDmbkYAiwJaKDIDPh+OlU8UzXv3uzGHGr7NKaPZj1IpA/L+JIj
rUAqDaf/2KsFtGIECQ0m88NYFMCGKnenVKdtbX9+5Ce1e93sHVpo3WWU6w88aloAx4PRiCerA1wI
WBRq2pW5OBaYtNYZ1LgtLEc9L0y5iU1mxcD+rIVgLa+bpbi3zXyGfCpIS5MKa79DBU8oY/sKLgHQ
Ia6uXVsKLUQ+DHtmcYhmXJo36PEDIQpws+M0U3TvTJ+MLcT2reuOG0fjLJgWeQEcuLY25Rpe3cv0
plXiDuMfupHBPOSAzsJpYYzWih6KT9a+qVocUrd55dBR7fjXfIRgv/U5zq2IvREEcv3kcPCHMC1p
ggkNRVM/BSQPydDLWSJ8q99mChhfBgYeqvJ4U6yhbByhfvVLUTNqpMae8lNeGE+uDmdIh6nEi5/L
MLXAi66i81DN0LNARsc7IZfzigw4cg+MNoDJSaYduQVPddPcRI6REEHEwm1aK+K0bqqdJH9lB4/L
PU8K77Ghg3PDZD7j/aZF4y3GtZ+2N8DtWShA6h1HYBZbJ2qNgxOViouaL8iCwB2fytdZOgRgCuYw
DuCBwNSMPCgrQoXd/+PsTJYbx7Wu+0SMIMF+KqqX3HfpnDDSdiZ7gn339P9iRfz3s5UKK6pGdQdV
FyYFAgcHe68tRLdCo0bfxHWmqzIhS8Cse5oHIqFpnvkuopQ+SxdqzQ4eR7DUIun/KNTWh+YS5KvC
roNDZLjvZWH/7uXorJGTwvUEPOP1MdeUncieUispPkhTgyaUwZQdTW4SL6iLZgXaZ20RRHJHdVW0
54jrUU2daIvcoFJZRR2kS1pRP4IQQ2MwRHn/4KS2ChC8wrEm4PncIISQYiGtdnpy48J9ni+RXydw
z5HXhYbbe9//YX8pedE5YT4nBwntGEaDk78LrGVcBEpNMAmdBwk3Vg3GfyttPBniRBKfp5EV40Mh
ScsaXa6aRLUqqoRiqBTmJdfGX6LDeSxShDFOzl7NUwGeKbQecH3EFRLMpPuUpRtaANooGSF66oOp
8Jqayw93Gjxp1pwcDMOjaxjwgZLcNgz077FxKAstlUyq71/1X+LAf/42zPWajSDcPnWvRFPCXXPa
pjs7yLE1q3ip4ntrrK6jWNmFfowagXL2+zHPvo9/HKTYZB3ey1dJW2AkXDN1UDcUcVtzNamYS1LP
Lwxy9sFwqaCYU10LXMLXQcaql01bVC7htEjTtjJW7d9RQQ2GFsZIJ7AOk/9KleG/aipc7gsz+Pwj
/t/oszDyk+MitlG7Vxqr8RgS/aE5Y7LjA4TNzUJw4Rf82xQ0/4SfnvTka5lt8maSjMF+Ag50Qx+x
9ZQyrO64PZ48iFQda8pMqlZzzpNOoP+W85XM9z/pX0LPk7/h5HMysgIYMtb5HfImQk+yCAkXbRTV
2bkxevXvBzu7PGAGgvjuzHiDExFmlGiGojQR+r9Y82qj/TNNsfpfxjBngIJpo0k+tbJoIhyrqg/l
rovJ+FVNmIn69vvHODtDPw1x8s6IFw1NoGbGFnrJGvr4Tzs0rzW3vvLZJrktPJpEZl/4Ks6+OpMV
B/Mz8tVT/SpINGcocwADlS2XRHYeq6D88f1jnZ36tpjV1diQ/5LWC+5viEJpSMGN82uUH/f5XFMZ
vXGBJTBP68+bF65+Fi14zKYOG+cvi4kIADI1FLJUEqJ+zSVsPRoywzLTelROZh4vSJz719bTfwbF
3qThccXvfDL1ZNkR24v/dFtzyen4ZKCVA9g6/+n7d3j+2f5vGPF1+ciCMQB4jrChHm4ihRJZP8ji
Zwe7uHUveS/O/l4Ofg+d18kWcLJ8EGGeFY0RxvuqVfyNnRvFNu+jbl8nlnGh4Dg7+z4NdTLjpV1G
dmGUXHUPMPcL50oNitX3b+78EDibXMyts3n365sj4kImYP9i8D/aTRek24So3O+HOPfjCPzuLqZP
qCenxBiz0ROjiQryDNTXivZ7oJTLwn7sy3w1ds/fj3VuXRXMNXbL2ah1WqE5OTwkl8iOXUJTRhFE
JTT3WXvb69GFhzo3C2bfo4UbEfnTqX5ej/WR0gdbh+ZULzkNIVbYTViWF6x7536eT8O46tefp6rc
0I4NYlJi2n6Gku65Rbj6D6+M5UdHtOga7H1fh4hEZ1FeY6b2tdpecx0BV1Ez5qsJrbWn3xE10H95
d59GPNnsA6BPTlcZytbWSLlqpBhWcWuRAJEBTPz+4c7+TIZhAryzBfWx/vXhChGnjmZBohnAf4ro
nWO31yDE/n4U7dzWxBXK/4aZf8ZP5QvxdkoxEf64tWS1rNtyK9RoNefZC8LmGrtemu5NJpWD0VeH
dIoOmiCIIbhvS7kk3nIRhK+CJIJEPH3/d519eozAAjemSlXnfv2zOJT5CXFPCu4dP13C3Ub1Q/eB
Y2HyXwoaZD7/fyj7ZKI6WTDltmzynaan0hvphsZkNFeJfDVDZfP9Y539KGyhMtj8oZ+a1ruSGMN8
1jvWJNAMRQXkOb/wi54fwjRAGcwb1+myCDBSaYZA19DY6/sYT3ORVRem5tk5g4XPRE/Kme30lNPQ
qiGKM3S2GU9ACDCK6IzGAL2Ixr8HYs7R1u0vvLn5Bz+tASCd/m/Mk31yTJJOb01iUeEAJQtJ8pEX
C7P0iD+g7ddAa7JlvBdRhayzTC5992cXZ4f6kDQBHtmYp+unrwTNa4/FABii1cdvoTL8zsec5pOe
WSuuvNT/sHmyLguB5nE21558+mWHIro1+nCf97X6K9Ft7lnLnK7WhalydnsDcoVcXSUT+PR0ptQN
+mpLxbY2XZlIwUk0XAg3WTaQ07vuwg94abCTpTMj4zghcpIuf7vJ2A64OXzK1Oi6z5uVMukXFupz
XwHeQqgoYj46nK6eHR2ixJmGbGcR5gRBIN92VvHz33/Mn8c4WTr9nPw1PZbRvuBGEzDswP1PQptU
XjignJt8n8c5mXz4n1SnhIOx04V/5/r+e1X2e02Xe9nZF3ZU7S8PGlUvc86EJEeFQFPx60TvSrOO
laL2d/qIxCzMSbkPbYROEq/qlVDS/GDRib6TMfnjo8slrDuR4mPa4yUC4tkfEPQbNjmE+PA9vv4h
YVAb4KHwY3EZgIUyvs7dS57Xc8uY7tAO1CEYwFk92WOmSZKeXkThnnjcdZOZ0c6SUlmNZPYucgt2
qm0i5iTp7VKb6NynQLlisa9ZVHqnZlsZxK06GNO0y6BDB6OKELYhrjoivcuiiziJl+8n6rkJZOhs
o+Rxk6p6up60VQqFNTHQR7ghAmyLM8ACrRzs+7hTjK1b5UAyvx9ynpOny/XnIU++DSTbFqr1jA4q
+6jfNUfU3XvY3P+a7sV8/TzOybfRwJVDA5QlKEePPXJsx3C5gM633z/N2R/s0ws8WbvAjjdg7PRp
5xa6F+urCUEawcat80bP9MKifG7ic0DDRDzbeI3TzdUhIsJp7bLd4aK4Cp0CoLLy6/vHOTfxPw9x
spdGA94StwL+nhFH7XG8mu98ZENHXdGOYd79bK0+X1b+eCk3/dKznawujdX7gSLbcB8omv7Ma02G
ddDWSnQB5XFpnJPZF+kk1KWQE3aDTSIXVwwkSRi1sf7+NWrze/p7kltUp/ieCU47OYEaIcSOxrC6
nRKOPhrGsfrNGYQ77BL7qosiL+w2SSls08M2EaqrzvET91bXQ63yQu6EDTjn9UWKzrmHBynJmslF
/lwvfV05uQ6qCuDK2X4IQ2ImlC4uijk1Ibmwqpz7xD+Pc/JREJJg2NJGU246/VYruadtqo0ksvr7
t3xu8fo8zPxtfiq9AIYLGXJBuSVzXSvJDudAjpdA64rHMBziEIl8Fl86+F/8aU8+kZyceifVoQbm
XeJwQVr5dPG1nuDdWQFLi7WlLOOuiXz5JwwMChrmSHcaTANWTGKwww0ypPi+vdAJO1cFG/AmHROe
NMLNk98WxJZahGMf7HuOgyvmjn5txgpRviqO7aEQySquOQqrfZCVaNHzdvnvfwxYdhApBB0x43Qn
if10yGXNxViKq5uIL+KzfxkRK6E2XSjgzi65HHDp6TOXrdPOrzR0REJFgdTcGhdmNpvWn4Ahr2pu
NLv6Agrw3FQ2yS0UcLtsxzw9bfaTNkV64zg7pe8gzGKEwCThd2j6DTpZF7bGszXWp9FOD5xug1zL
BdEIczloQVAV0dZXYugnXFkTfl6QUBsim2/16Amt/ltom8Ri5tAkvv8tz60TkD5c6mM8QPrpOlH6
IdTSyeSgWOEb9zjjZBMJG5bx9v04Z1/up3FO1okRXGGKJG7aElRe/Om63v4xS/V+AEPXLkC2zl6Q
mODMSQAjV5f69etiAdQmqh3Ov2RrBj/C8hUzyjHjKh6Yy22rPNVokXMMpYhxV98/pDi3p5o26OCZ
6WSbpzXdEEzW6PSNsgXPkOYrHd0jkq5IZG+NVuAQIRi4JlkrNDvzXtcTmWyhbDrFobIS/dHoy/GH
W0njpwsI3lm7tjsoS0IL03ShtEWibYbMKAIvK4Lhrqjs+iEoBjekVByxN8Qos4I9DV9hLSaRm/W6
NwbjtTdqfVhhik6u2somDeT7Jz67LrMMqPPeR1V5si5ruL9LwRXDjoimg6blq2Cw3kn4u+tT80Ir
8dyqB5nmf0PN7/7TFhAHBa71toCrqpZLlC6bWm1eQ9U6ZkZ6A4HgqATunGo37L5/xHMz9/O4J7NJ
TyMz67Ep7SKlaTy3qgkOT5B/W1jlvx/pwssUJz0oEtPy1O0TiFkIiZYOnIqnxFbf/aDrtoUZqhf2
1HOf/uc99eSFEhQWCrWK0l1jO3OCd/xYA3648ExnB3H4Dumbk7N6Cl6yC10VvRr62zGUQbvEDRyl
m7EjsujCTDy3VVCC8UD0MVWwuF+nR0NnSG+71N7m7pMZvOr+uvffO4kF5tJ19rmfCfOUy+ptQGc6
Be+SXY+VSdI6F228Cepncmx2gX5rdnf/fjpwzUVbe74M+AuRVFZceZqoLbZ6H19F5fhiSLFS9WHf
TpcgzOe+Lce2bJv7DUfnFP/15QWFkVgoUtUdcNRHHZ5r2rdPZTZeq+60mnwU92nvKVm9/f4Jz0wO
9B7stlS/KjCwk2GjzjBacnzkTjWwPHcxVsiwePp+jDO/loEYg8qcFrKjnjZb9XJKDSMgM8nW42sU
mffdRFilg4VXSy88zpmV4stQ8+N+WqHQ+9Ls9Qs4hWh1lyFU0LltQnhr3CUXCqNzb45CRbP4QWaA
/Mlsz32SnTodny8NGqwyNDG8ZEY2fP/uzj+QDYaICxM4vydLX1xWcRjRCdkperUQGQ4G60+Cvff7
Uc4/y/9G+Wc7//TaqN9F36qFsYtgZ2OOtAAOJM/fj3FmdeBNoVKFhzVfhp+8L+LZCEMzWesU7FQr
tbGKTeRjRcJtqyy5IhJ/DLUINt8Peu7B8EVoc3OHTu7p2oedLUE4HHFPJHxrBQrfPw5Jbq6/H2Ve
pk/On1y8w/qid0Xl8VcFZwwRqior2AuSIB+muAkOtR0hJpVqg+zYpLk7ohOdPjIYkBcW3XMfFzsy
yROGwTd2ehLJXXx0AFzSXZTu3TDf2cVtbT8XgbjQkTz7Jj+NM/8dn6YILYI+HIm03dHMJbIgetfD
5IJA7OwQXJhwIQObmTf6dQg3n4zQzkZ/F6On3sX12B2KhrrswmT/53D0189FYxVtgk0T7lSnFBdh
b5TkI+6J2q3WNbCepWjHeGMQgbl0K+LEI0WBnNQgSA8JosNN4487VKEtroTJ8tw6vNQmP1cwUyxb
Dug/yOSQIL8+uw99IWvo++xkBLetHom1nexZF5DCfAg7FVtTlfpb6CyKl1gKXsHMSi+cvs59oQY7
kDUHitB8PvlCdaAVfqcO4R5GChgJiEvyd00SpbHKLe4BF8RRJYfBHVmFvv9+/vrhEZiqnBS4CVe5
ZzzdzlMnIw0uS5K9QUQiqjw54KofpLiwAp0dBtUWzWz0fHRlvr7jojTNrMnSaA/4BoyaPsrHfIzV
f/tB8jCs1f+0lXExnq7YA0SovK1FzJf4qGbvRfmiyEN2kcj+13c/D0O5j06K0/JfTGjcGYozDqGx
U7qk+61jBcDdBB82RMnt8804STJcYniee4HgInl5kIb/1v/gFRxT3yrJSqnKbW36h4Zozu+nwvwb
fPk2eSwOjrw4rsOoS046k2UkEKH7UbgL0gfpmrip8C1fwnr+vQLMoyBVYKC5vDvdi/pxyDUjHVPA
W1NCOFAjV8Qyx2sst48uyb2LRlRYYhWyssmfDrAJqdOTprblM2GWr0ZSX9KCnHuzbI2gsInOYTE/
eezMETH3qdwAtn6KT0/SpyQpGGbk6/ev99w4fN46KjEdtc7pgxe26Ru6IfNdUdubsXQJ9hv/bc3M
u2URA66toXYjV+frV5Y4rN5IiZtdjZG9xXMi/6ipvxmUh+8f5dxMYcGYf0WEVH+14HoUCAH579Ou
FyoUOX6kJlzlyaWjxrk3xq7KrIfLyiZ7sinJoebj4259C7VvF0f5bkLg+v2T2GfGMOfODyuvpet/
3bEFQR9U3VCGeyVU89grWlnHwFJ6cSe5B3zjUj277ls3LBeyc/DYFiiII2/oOq44ueEBxoOOOt/4
miSJu5/U/AeSHz8h3Vu0yWaszfCmn7r+Tzn2xkfPYQlnYe849UJY9RQsVYSW17jAyOhM1OaKuyj/
iujD2dxkmZm5hH2Ll2HUq37OAu1ad0uccDj+qqxeDVaVIWvixHFqBktTduqbpcCGwtiD+53c5jDj
jstyBWHahIMW2LxJnATjCecYD4RVXCMpC18AtSATVoM2S49ub7fjsq1Jt1rFDfRFNc9iFb5JRwgh
OXDBrU9j8BFGWr1JtbGuFgovAd+6wlXDIqTlkniGEcNesnDY1p5dVnWA46bzn6asNe8bxSL0sZ7B
0gvZdmCboHsKd2F0o/OjcbLwyk4rA9NvYGWj55MwClQul1p24QCB1Ouf5szJcvfpl3f+UQV9qqpC
yw8Kc4hdTq9pd2tnvfIKf85ZSmE9WWq5ibTCWfvcGj4men901RmkAzhqp4h4Do3GO7tuyrbc9TqR
ulqZ13sV6tSqbYIfndMS99x3v3y1+uOM8rmPoyWYgisnsY+Gr9cLzW/vjDiRsycIn1SZrpy0uFZy
A/e8gYenDwdjDbeZt+74v3pbf1fM4aWuRnQflO5L6rhlmTXPjlLXuHu7Q1cVdL40jEQmJvZh0HF/
Ns0PX4H10lrTL5gpkFKkuB8bOP/k4eK79m0SxhsXmJrj4jUCqHIoy+rPGDTHWBsrrka5wSFNNyfb
EZdHZECXicJ1mgmMLbgvF6IOtDkp1XPMDmJWvQFWtqrK/Ia7tZ3ZdvlKBAlnp1G+ZWBdH13NuPdh
+wEuqOWjQ8gkaell+ib6fN2SGj6O6jGykQFb9AAXeO+r6wRv+U5aZfXcFWr8oAyF+dYXst9VousH
PMtKfYPpC5inzqcLSSOKjqCbmkMQ6fWA186io5vHoIuwHegY7xqpqK+cGZqbXtj1b73PJR3H3F3l
lexIynR4QR564oxw837AXNhUIFXaKokfEtEqx1xB07lQo1G9w1FZLi1hTKuyFdZto7v9QbZ+cqeG
ZHBadQn0WOlq/hZHKX90tYWgNZb91nVyLIJASpddanZLJXRUMu/dniaAXlt7wIKd1wWDuXIyDDdi
9OWTr3SqN9lFTzjPONhr37dB95Bhqh8NO4SeAw3kp6y66LkdWlX3CD0qIQ0QBKz5hJi2kd55dosE
RPWb6JCa8+9WQ8Cd4Iktej+xbmBqCHh3+mwLcpy9nZvyvpMAwYUR55g58AeuEGH0+2FK1Y/USNot
kQXgDDUc6BMpTIsmUnswPkHhVUla3qSgAulUjkzZxq3iJbsrxlvwtTfcqnZAjBpzGdc6ac+sqTuc
p+1uCNv+FjN8uWutrhzv69FQwItxGrh3Cj1Z9XWV3fiKzqrQaHl/U4u03CVDVj/pKR7oJa4mygM7
GaVy1cFN1fcNvSp7KafWeS3HAr6KlVp49HMMqMtKFQGwAVO7STtDymXihBF3Hmoz3cKpFPKRrjVU
IHAE/YoI6HAFrSLdwEZxr0pD6mvsldYi4z/y+MWYA80UHfMsiWF9RAOaUkuXtfRc209KqDcdgawz
732Hhx74qZGbOU5Fp0usrdP7bnoET9cGK1p80V6qSv0rJwvyoXSiDux65rBUjmYGiGIOyIFeHflJ
sgpFPflLIyD2SqscyAp8zGQXY9YcrrIog7vhCDlotxaf9YPGdO+vQlcJwmNPGaF+RKao223k1sFw
1VU2Oe2LwsymPt7NF2oJN3z0rSyiwit5jDPduXV8008XmNSHX5HDEw6wOL1iqEPAownCNa8r7WSj
R4W60IsqWmciE2yF7iCuwkhLtGPRJsW7HtTZRjh9z/YQWe9BNyaPVlYMgE8C7bEOK+2D6ycX3JgJ
OASW63GsaAJ6NqyxteZiy5OlY910xEo84v8w15Kd6iHwK0RwhJWu8jbzd1lUuAvBbP/pBkpaA7H3
lWXbyvhXNRr6CrYW+zeteg+fULhtTH/+svQwxfFpwFZaWLKOtpVCarWjKbm/6HMISZGbk4w18Q69
tp5zz4PQ+uMbaXSbwUoZF9Srxc+Zmbav9dLfdYUc9q4FBNjNh2ari0EuuqrLHwWVTeaZwFxWlan7
H5nIyz3IWfeldhqCOckqrv50WuNc20ajPGe2DZMIfC4OYmhKGL+BkBEqoRX2Wx0JjeCzqqlXVaEN
wB/D6mEQnf5rDq3adwGG3rCzwH5OKo1TQHXwEo3OPlqlMhzdgrysAHbDDUvstI6mProO+xllGwnw
p3xQJhiSTvePpdW6LxXW6l1mdhNB94rjGd1UbUMnK0GgFnG1GwaERKNWVsfUKeSTKBXoLkhTHhym
4ksKHeWQ2vJGT/L5p1IbDbphNgavVmQCeunQUAaOUVyXBuDWJmmmq2Iw2NRGIwbSFIw7GrjFwcjz
cROmjQZB1yaIvcxQ7DWVGW+SrAboM+bNH8wStbqEvlduo1wv8gUHEXjBfi9wcJMZTF1jWQMosiJO
bpUiJPKsT2LteTB0cJN+gfaV/ncGFkqX3WtTTJI7KpiU6zCDS6Skejmu/SB3jr4+QQTMhL3Uo7C4
FoMe35Cn+wqqEyIDiet4O0HPc4xUnoKkSTc1x22vjyAF4Dqw39q8EjdtpKo4LHxEQm2FfECwV81t
q1VHz6kCv2z4dzLSuhcCl5VFFpVM0hzWz6HL9J4IJH94nG+JfwE20G8lCRrPmTlMyJPd4L5Ju/5V
9kn5qyMO+y7QTfO+zhP1DU7lhAU1Kna91jZAEkp9F9QK29Gk5PZ4E5AL92Q7BewcxZHWizQa90fr
VB3k0yaYDhlZyMaij43uJhmkcZXYMrohJT6/6RVV82Kl9N/dZOSyui3GbdyU7trvK30Tq2y1RjRg
QS6LWP8dB058XZpZ8EfmRnZw2FfX7OHkNnMfPPG4id+sdd0H+1I4nbvJpGMviyAqKZ0icqcKhS/S
hC/x3g1UZrBDCqhXTA8JeLDHTgo1Rjk0hhn9CNs6U7Gty3xL78EtF9Vk6R/xIJvIA5vgfmiwjI51
Z8FlNkPMZNA6sGpbLQxstVCUn/in1Cs9GNptJqWGw9hMIy8cO6aPrU0ZH980UCUKJ/OvzaqIdmaY
pzsTj/yydRVgJCGdg5uRPBJeaj0CZVTzZKEnra+sy9xNB/4N3ehBjJt6CfQNL7PuSaVvwLY3bv2u
D4p527a+hkqpTBdx2msrzRwhu0P4vAJqpMR/euCl5TIMyZg/wCEcw9suChx728KMhwESJO5vpI9o
3QaNGu/ej8tkeqfQNPWreFAl/S91xNOsmwrhILkbJJA7a8LL4fjY7cx2VEqNajf2Lbh7cEi3bdWn
ZN4YeandI05BENKYRcK+BzAuoYRNh3vdqV0oEiLQ+5VLV+uDSAqJxRhPPDC/KFGcLbqR1PISGbYv
CUuzuepkUoaeLcr0te4t/56zjAi2cQegdJXDpjQ9elquZBHsHH2jqnarLNqhTi2i1dso8szc9x97
s3TrPXqUuqO+TpJmA1fYAVHcEB7wRIwSNZSEhrc3uWQElqraUQihKsj6az1rJWjrWJTQDvtR8VeC
WrNfxlUHcdcpRdEsnWiyQO4VoU1dl0DnK+oh1O2F6fMbbfq2nfKlOWZgkMjPdoJy3bmqHx9tSyGp
IKnjD8utE9g+44Bl2wJYwDIUu8lv01d1lWbvPBXqqLLEupbwfG6F7psOlLGINCsNS2+5auqpTa8r
6bZwVrpc746iajR8vYrTABhwBheUslqqALMy9OoL0Rr5G5gaAPWliKNDPVp+cSA/zYIGo0dBt5eV
G/wwZ641pnnqbK9MrPw9yl27vE1JBdeQ69OG2tg2XBav9idwdInV2L/jWBgfeQmFZaGbQ4ItHSpf
SVHojhsj69R9Hha0fUVW/RBBa+8nIxW7Im7Gm66pHdOj1M29Uu+zdTwaNUiPYWkrM5pPlVkNGFGI
gzNQBaVapm3MJjgqqfUxzVBlkANPhgygwIvBc33j0EQpGgvZQque1OWEaRZKm59fG1bl3FnG8OIn
NZbA4SeUv/dUEV5dqrBJ9EdVDT/Cjguf0R755FNlEUQ2+OpQvkZ2QFLL1NXg+Q029LRNSEjT/Otk
il+IaH4hxeroNHAxBrM85IEDhrFt311/vEk4G7CEAu8qfrUZKTZ5mprbPHPchW/KyaMC2BASla46
fYi3KjFHYLDkphqicY+VdpX5hb7QOgp6i8MSpUsHzXOumcPK4hToixcHFAutcaAgZZNv/R70Rpnr
T3Oe49LNOAaVGRMkql1OB84NtLlwwVFrbWVd69WSphc0qGu9sl4wB79WWvBu45RfpYN6mPruGWxr
BsBVv6rd6NUaQBeHZVut7Ml690X7FPrOjVDMktWtuwI123mZlUeztfwwNbCSKjN8awIZQ5cvD1ac
8WLUzFkV4IcpzPPqtvLTB7UeXyFC7TjK3bAiHTrKPi/P/JxdwlqqqdgrM19YmYaenok2rGrgIPBX
ZtSe9LOrPBJXY9N85F2zi0v/j6QcXLfxZG8UG5SiqvRPfUHkAYDjEKhNfchdM4PBWsARaifVMyui
Lu285pTYlzD6uhxCq8lhwk8yZQMFKNlERd9vWOBG0gDEtIMCk20MUYSzXoFGSBSZ2keYNNWuL5Lm
VgMawP+KqTJK5D4C2lAuVpOMPxQ5sKmKGNJnmxDwskgN371Li9y5gYhjrxDCmBtyD9vjMCTTph/S
CFw2lK21Qe/nQUzz55z6pgLDssw4qNUzLsKyrhK19xfEaxn72m0san+sw1dON7nLDl77sq7r/E+r
Q9yV1Hl3vsvvUtgRpBJL42fK4FduRcO+1za5vs+LOOOrQoDmOaOurFQuCW7aoLEjT3MLGPgZneo7
o563SC1Mi/e6ChvOk3oIMVuJ4x/TqPSbMTDGZ5gJKq/QlFcukotg2Q4yvPOFGt/X3aGfdPuG7BTl
mNRD+ZEOWfAWqj2hBTZTWZRTdkWuh3o03K7/3c3MdZVz27JJ+nY7hcFzaoucbokj1xz65pkS/RYj
BmMr+5Vo2bAB1fqnVm3Wec5QXh2DrLWj9rUqILEnlgo5sZ62ma1vaNfdaaoxUArEt1ow7Pm/estm
t2OeDR99THhGzHpsx83OdisFzjR8eO6lfhpD7HiQBmGduY7tUUT9Tuzu9wTqbAGZ/DajgsBSNT4O
0+xia2h/EH9yT+VreqxI/topLJLVQvOnAg1wGVjyFxDQDGSVqi6irF+LWt5VRX6cnJDFnNThYdxb
FBE3ZhT9KvqIddkZvcQFaJxM9coMQDiF8bQIfJjV+Lcky7TzZvcWBFI1eokNOARmdtNN5Ytwx2Wu
w1iJZn0WResvTfYRLNr0OhrFEdbcCye2x66wfvLPmsV3fEfduZHJHPvZ/PQbHXzNGD8L2+WTr8Ji
ozTJgJAuvipsqPRBjXaQDa7lNzKlN9T6UisLBYCY9jqE3bNiN8o6I4jEsy3BMaI2fykiD9faMGca
WVAjyrzxelUvDo3tW9vAd6Blm+XP2o+svQuLjczAsCXDgp5rHgTxBnkxmC0XWyfST3pV44/C1Tky
qhCu2Fk2QTswY4qWEyXorDG/HltR3BZhpj8MhRHd68Bt7jnDiH1nMMHYudPEg1vcbgRg0bWwk/LI
964t0il9qBLzORjJHqFhQBstjRKv12tjSX8T7JOkHi2A3i5qyGWQLQkxDUFAggniK7P1VkDp7Wnv
Tq6V/GHP16/sKBufckcBZAb++0mJ8/bZAjx1TGj/HbKwlA/6YPpXsSKLkYdA6cf5wM7u1abSV6ob
mRu9vQ9YP9KIrt6wLdktlpwg7BUoLtUzFA7YcwGUx880xeRCKSnqDOnc9m39ESWBWLjFyMoLnHLj
6KpcIt1+6JPpRxpnYiba0axsq8IzSbRfkoXgb+2xUBZj66arymneaK7wkJT7i6ohAaQvJ2rrinC9
QcRr4VfXnVPBi5n0eyVLukXTpOupAZtQdvBgGw3Ofze4a9eNngbHOnC+FkufvJpgoTtU3HYWJ6sK
/ZnXxVBoXCulszKkw1qGJszJ+NbQ8hIljb7NQ4J0OPiXXjsMN2j6lQU1zQ9ZU3qHOUxjRxMTcMZy
7bT073KtypZpVb7ZSZosuB27odLMl+ziwAMrXlGgsOiosb3LqWU9ve5vpsluPAuyVGpgwVOQdpH+
pIB8CtTBq4ZBHIZ2Imuoex0tk2bsEGIzIOOGaql+NRscWVHiT8vWKe8nwzxGPQEUdWf0V343qRui
SI6BASKFhgCsP/WlsxVmrR3myzZInm1qcg9M/YN0gOU4QU8j1SHgQU5cTxNCE3iB7DlnDSDnekrn
q4GSzovp0u1q2g5e1bdsoUmhzYEPLwDyxBLIxGEcU2dJ3fFCgW4/pHZOJ7dviEloy9YDq+Fy2hz3
oKWjZVQlzaIYxghQktGRnQI3PZbVtm/znRUKQro0861rlZb2Hg0QWGhbVyk+nJ7r5Tz7EzsCxJR0
r7jPS5ZVK94hEt6JmpxJvr98S8taO/K+xZur+JmHhWFHalZMtmaZbcu+fHQSHhwrMrFAGcLEUlSv
YZNoi66Ew1Bjf9woIcT2Kf9JfNiDQaXEaSYmkcEB8JKpkGgzd9K2VWPUNApIHxL+c6Nk48KKwxS0
V/1hVFW47iTwEPI99m45AXpNItZRZRfV8a824Q5DSyF6RaG9QxP7lsCUJOqIixCD+9mBFveaceFx
pdkxNdyPqKHj16bBXQV+bjn6NDC59v9jJj2ZYmV9D484ByPR6SsZJE/16PsHvw+61ZCIcWn9P47O
YzlSZAvDT0QEPmFLQfmSV2ukDSG1SVziIYGnv1/dzSw6ejqkKsg857e5P15RGLMiqvxZzB0PX6Zc
Lsf2Q401Mbtt3SZzl30Sk70wgsNk9CnhZ1jniPznOiBKi1zZwg4i4RpZYqbGGBOibif1Eqz8XKDp
Gt46Ntr5T2jOEwUM5o1t8hDaRPKkoX+lX/29dnM/Mtz8yZkWjBUGiVzkkQ8RKrPvpeLfJdt/jJk3
Frp4POsgg+BAhJtOMqDfCLCCe4lIoD1I003mI9mLi/HNm18dMteT++6eZVcPzRBtpv5QhHuaSv9b
8gFNsTFQUjE0l2zEqQ1ilixBlUbz6PzFaL8Pp5L1dBw/STYT1APxR24zDmfeapNYMW41iZwsUpv8
rxsoywHJeTKBeqImE19T3XBuNPXV68b21SWMAqB4YyhaKXRq/frSeAUMZ7YxKk+kwBpZMZFYO3c7
WMN2R2Z3GdlGvSZ0QnBY2IsVzyBTNI0XfuKvdM/SHHadRTAmo/ZIlp3oTyCBlMcAfqluxO/WyrLY
M7cDMfD9zufRj1hVzTtRRPZqW/+uaOrpbU8ib9ZO1JFIvlu8vD3YNt/ZOE6UZGd+nDvyv6KS3n6Z
MGsY0vzkGxScU217GGeqAMCTzzO4wnUu+bzY5l+38R66FaQTicBSAPwt5n7iVbm1RCGfHY3LvcSN
e6G6eYElcnOXUoGFODhtOzEs5nq0xQJixWN0LbzQOhMy+oUpxN4Ta5hdg9y19w2X+z+LGNa/hKxt
ydLm6nUJ7K3HPN/9gL2FCYMpPSDU9aT7HC/rCWpuPRTWaB1Um2mKg4wUOL80jPOWy+bVNBp9JQrO
uy7zxmXmqPwhn8kc4h+ky8Yp26fZlZptNXATr4cXjZox60GRPTXs8dYbT5Cnw70HAgZwytNPtuvu
Dz0BihDPpduXtPww8Gxg6y7y8yvwH5L28F7DVmjF5bN68KMLkc3/pAqbrxKLzg4+3HkE8bOPRVEb
ZEG7/juRPealbPzlbTWy9EMHQbv3rY7M6ckjOtvejO63v47mQ2nm1C6sqfWf6Drruo0dgW+eU8D2
uaV+sqt7bp6TjiyzlUYDVkxHHU4F7vONVF5tzwEJijnNMzUHfpUNIq7m0ecXDltCXFNymune25tj
uux4hBBVi4bgxdpWF8Mc4Dsb7BWS2+G16Ex5mYQ9kbusDW789m7c4rW9irUPr+5SGq+cKB6gEM5E
454Gp4F80+1A1VT7OfqLunl1T1Qt5Jf5MijNJNx581kJyPWQXwlcoCjVh19XKl6yrdrPWS5OCjbo
ZJpkOxnOYOMqR0Vje9RQdV0m9uScOkRfVu54Lss2PYVDBzvTQRczO25M+FZTVue1m1OGpzo4sNU0
SEgydSv54KOFErxobbzlMOu5SKSkxkRzBh7lNnq7sVn5PftmS2DcvTAyHO2/GPOyPLugYkcczc4+
nD2ocGP1HrNmROqXdvO/afU6AotdCJVd1UCSF2U9PsiJd9zg9cEV5wyPFmzjM2003mdRFUMC9pTe
al9Ze/Cz7SdvFvqglkX88vmFHwQv9QXSYCIY3VIHXRr9uens7ddYYacqbIPDvdfeqeRwO3jYJFl/
2Ld2WVqtT52LTV43cIxa1rQBGoV4Fj4wWFTb/B1Gj/a3P6c5L31IUK9pmWRAquYld33q1frGOxa5
WwAl5GxmBA8eFqJ0X6o1lTfwObiB/I6KmwETRhSGbLAVMP5uGCwXc6vnHrWRGpdsyM1jVnXtEwV2
hFI7lceEvqU+2Oesyt8014QHKchL7ApVH7LJZ6mkitN7YKxJH9lRAgLoh2E+6Jm03EKVtNUNfn4Q
SyOfq7HA+DCqeg/ewbqU9xuBlBAT4K6WelxMJ79R+FXt8Zb0n1jIrEvOAPu7lwbTWWgV9blZZpc6
WhkGz3StlW9ebzmfBD9moAKd95l6fk/j0ZSdVkuOTzY3y6sxun2SVRYlzWu2JOUw9A9W3+Vx06c+
6glCr0me19189szafaVZqPnhXCr/0R7Ce1BYXu9EnJPmdXKX6memnedXntXhja6o6aY9LowaHyTs
fDsffUaD57oVXSyrCbLCcyo0FqHqwf1UPw9H3UnzqYFG2+UTC5hBN/atopLg/2nbfzwxOjKhl6jC
8+gHuiTlhpRN+hIBkM/WpIhpFS0ED6MeIY2vJkvadp4na2b0DUPuAINNQByaoZ7c10ze+yLp5wOd
RoxjljdjXTuLXsPW2P72C/sSPjEEVqc688w1XufSaZKqarz6zLVLP6DOnJnlxbKRAtTp0v4UGOy3
3abhA3hsKYePlId8PVqVFoIT2yrZ8QrqhaKpbfVwbkK1DrG58kgwXkwGvHk3yfyQ+2LtDmTVU1cD
etX8kJmO/jwbLOMjXMfO33GdkMpB+5faqL2ByCcIfuyLX4R4O/Rgg1GofVg46ZSkZGoSrqqbrk+M
yU6thIpCYSUOTaDhdYPueJaYKUTUUPZSxIj9BnXJl9RUV9a1FUzMIGvhMPdwJExmZkvjntz+4C2n
U8USLbIXFXrGuhvEFMIdjLlhM1fn44fgnIIKrSghTEL++ofh9gMGraqcSFCG7cnWM/KbwKBes5r0
3erE5FlXKyylo6Vwd7Vclu0ATUnSuy21K2Eyce089bkffORdWz0ZhH5+sCOSbOvpzl1xEm6iODp0
DfYxgqXN2TtN45rwDFWYX4mtZY8obLxN8UpmqI4U6T7sQ1lth2fCnjODrJyp5dzM0hFAJBvk/AEd
PkwMdLka/QM56m75RNlNSu2YY2vj3Z5E0Ox6hDjBdeoMc7zAIZNjIlEVpBFYlisPPl/FH41MOTxQ
LIDJ1aqqzH2YjMprEpoqUNo4s4e9IE8L+7MhQhxm11/dLVp6jojTpsLVSfqwJnulEA6KzLrKqvkM
zmUDn2pBoU7H7rHd+pFlf0+fgjkkchYLImM/8/5NZmdcmtme5C2gh+hfDyhPoZPgkY0cUzU8QOhE
tjggC6g9b5bOvVPWbD7FdYblLz9D3XvqmM+EmN7WYRR3/h+kd99TPAoVw9Xz4ltBWyfDgJOOwrd7
H8VkL+2Kpkz3yx5Od3o31ya046kiADbaynBe96gxWjehCY/dm5BUN9vrPieDNTTsdd1Pfp0Gx75N
Q81RE9T50YJ3lDtHw75GnTfq+VilVWefAR2s/GgDyAvW8dBeIeZTf4Z+So0tHmmhnK5BR9pu3AnS
jC9zUKzE54qF+y0gxtre4yepihtSCJtmu8V2spNPBl6bbAXUfGxa5TpcAvIgv7x0XLur52339zig
LSFeHfaLt5ajnA2GasvpIfc9mhu2ImhazC8Mrsfc9urmzlxQAgm5gb2DxhfrR/E1eO9aGrnYr37m
8L4Nda0vNGd0ihU0c/uzkzKD7BbjTuKPVkonHahMIAhhJp34GWdh5kYWL9tyASqs5J460tl6CNJZ
UhqYURbwOGYlNS5dQZ7VLlhWmUaryOb8rGermA+ZQZjXHgi6cRLLKXEXaJR2WdQYgsjfHiDdiQxv
CtOY8zyw36dxHB75WQ15VFaXf3a67fsHY2wm87XQhGJg4e74XM1AOYjHYEGK8zTJoU3aTCIYGzad
WXtn9ReXc4UkXwYUZBvATBTInt1iNOSuYjkc474W4KI8Uv0h1Jpa4dlGT7MHPlIdyCKv8Ju/OD0z
kfaL5lCVls0GT6bYEntzOrrJ5pXg3yn8Co03VICNz5vhbcjO15Bjf+L7XDjSFeSeXZHY/3szKNWo
qRnL++k9rUg0B+cXQYp5Nyx6CrV1B1eS00un3Ry4bAusa7f1xq98syk6HWqTI77DElVFhI6w2LmC
X2TfdlVl0ZOc0jpXwIpV9GatG3AFdya882C31Z66uJUcTLju7GDNNH69Ob3T28cKoTCjOqtXcSr6
ds7v+FVoHbK+ItI/K7MhYoSFbuvl1G3RiqB+fnY8sfWswo0/P1S2Obj9e0UeBOcu+gbQYGYdM+gL
Fkg1EM8PLV8NVJ+2KGD6nZsGc7DLaEL6IkNIsnoEZkEY/pZTVWlwVv/a1MBOW1NGMVMWNGji8mdZ
++yeqw6O1TKYTmSisvOAsl3vzAG+kcIyaNW8ysoJ1TVrbaiULXCL9oq9VrSJ78CRgTkY+QApW3IB
MIDXuVkSF488jf+fisViTpxOOyGi6pLyua0ep+boGPeOWIcF1TvNlK1Q16lFz0Pcjtoizp3LN03m
lLy1Y1vaqkLzxOl3r9PMm6jGDMIhPZSI1tyem3gngsoM/iwe0XaRIjbe+s8wTa5NIgmV/17krZ0e
6J4wi4eVDyTkUuyywvB2NT6OCaP3jMHraChdNMlK6SNLtLsI/QcWEANeL1f3axB3aaRrqh0h0R0O
hWI2t7P0msp8nxFCT/FQpWJIBEJl83ktB7E86NQcj2VByQsFP7n68sbN/RuWo9n9hxJs9PdCUnJG
Fr6J3Oogt9VxnrfeVdnHqHt3uIlGQyEXRZgvh8CrzLpCuyMtztXaMnX2tyyHDmEqPcoNKNNUy08N
/htCGE2F3FfAEzmqCobtO29qmNybrnQOEOhZ9cc1HAN5wOS3klpkMins8Zw5GnEpAT0yfXTqlsiR
O0MqIyHmtT2tVSiLF1+uYfo3A77wf8o0XW/zUlM77jQbsT2e58rzfXwi8h2p6D343gRP/Kq6af0g
25tCwXGbJN0Aq7+t13swszobiw9CS3wZt8DYr0G0CMqeLoyvNbLQrUQXh5ePdJeFfEzrM5zDDpbX
2fz8Oeg8yiiaeRtr2mYMEJVcZXd4dZpcsj8Gj38jrtAjUSY8VMN0rZwBtYEmpaZnAspKGVu1adSn
kCEdfrEvRnDeQeXWGQgeELsYKvmFYHDtD5C2RkdRjD/kF4a0gr6UcWqHE8YM09kzltYzLd/r4p0a
Mx3+yIYqsmTi3h4QXhvjm2lPocN+tzJZLEjvFCk8tcZ1Hkp65aTcnJ+hdQsVw5Oiz1ozs+IuBdMz
z26da4QlrmeU3tsdFOCk1NsqH4o6092RksnZOCvCyxaqUeqiuAZeX/avLD06eC05T/ROtoP88TbN
CmM6o2c+d8Kgqcvwqxl5WeHJgciIam0SqkxhR/OuW//A3tPqyL2CoJ5i7nVZ+tiwc58QfHdQsOKN
IKiGB75ezjizLR0HCqg0YdKBHs6FJSXn92JzTS2zBGJOZR7ugsIoWdUoWffOJBUyyq6rB+09S6P8
zYyP6Lju6PZMJDFraE08E6eTu1L8fay7dUmvEGjAOVYvViNa5rE2LpBGGWqdNZ3CgwaO+JXiaZa0
UjHFgBSjgoxlmFbbCV9iSwvUaM8pSCPp43Tet0V1m+VYpvEsUnu5WaJyBCteBqBUUPwysrwIW8Ut
Egpjt6zNvd5IisWJRIZ2JuksW1EtWflwzb0X5uJRK9q29pAr91rBjk5JvJql94Ecx35YaCTWsQ7a
6ce2+5nelwEVDIYdRC9AXjQ9xXTKILjMw25Md5aJLjyB/3DbeGZ2tHZ8M9zJq8AR/FUXGbAeLgGx
xNV6nxzY7EYgv6UzScCXYfVPp6umrVLm20eqmpLfdzCX7swDNZqx78J+xvlkQ7IU6CtMOsuAm5KC
jMcU7m+ixQyefgpibfnj+gc0eWj+IRO26x+biB0wgFGNc/8sXNXwg5f4HzN0R/1q3do8sDXUHJ/+
i9MBDOyomuKYl6tS+b4gyKyjMB2e8NCMiJFRdi9LikDDe+XtHOZveqkbtpSm7ClesKfG2HX11g0n
+heb6Vz2Bu44pJBFd3bL0Db2oPOwzKVnF5+QtYLS91DQ5WB4Hm0+6M2zyBdpVd8IGOsDTAALvfBL
jir3wEGCZHQu6jrdzw5NZTGoYx7QFDqEfWSiinPfmxQg95RTlfNr84ZRfa1bb2Z7wsxpfcICZrsX
ygpGL1EQYN9tKYdlA5x1QzI7V9YywO5So9Q78BkhNvMWim6Spm7G/jINQ+o/h9od/WMmzIwS9dky
KOlU/aYuIGAGBBGCO7kkwSTdMN7ENi7Ps2UyI29LZoEmuOkoYzXZBsUMQUZ948bUCEsC1ScUmgSA
EGTGldNmzJmdKt4NPDviM5WZ+vbXzfwy5zl/9hViqbjKLE2UHI8+GEEQKnef1Q4LmBqK2j7i2q6M
g9OOgFgOsOJjb9IbfxzJnGjp5i7zx4JbK+Bd75w/Fo1A7a7VbBQ7o6aN6LAsXr89hf09ntIqXHDH
lneFBIdNOsZTZntt+LxaJi3GKycM+uIJx0eSmdu67NvFzrZjkGluUtvM2t8hXUzTrh/wqJ2BqHP3
1TPCsWRluAswZGtJx6fi3cnM32TfpvQN5NLukIq0Qh1a3U7ZP4qvuAEB4QKJrq0ws6r4LXkqvuW0
dae2Zn1Ce2aRYInWKPOtcIpcu8v2yh3VSa65vK5V8290kOfOvZ29CIDZw7xO9R6Wc0IP6Onz2pTp
q+PQUQ4dBCBdTjRe2R6q4NYZkeaN0onmjZL3vFqaZYf1oqYwDQRCKGOC1iI76zxwSjwHRd5flIEO
gibFonuyTFMeraET/6hypXCJwYnyWyKGauLsdiAXIcoVkV2XpvFurWV5/3y+913XszpGk1XbB8ee
OCGNxtbxwoR3lye2XyUVxrF0c+c7dRHtFi668Mja1vTIbAbWrDN/u3hdBb5Ya0pxoTERTdr9hwo0
CpBVwZfgEXEvnglFiAjItQ9TX1tcmCBafwOEIUlZIOOOWHBGtvkeDZXLuArhLH1Suqqp/qThVyco
ydyrNVXjBaKsZc2W820IdAsQPXvuFA1YgyiFreaY5ocBNZYLkgYlUH44gMhXMZkcg7DW689gK/+1
WwzKfgxbnDy/L3QsBUjxprY6QcpufPm9GzygNBFJTdVJbNq5/VCNDkK5XKUoZOGJTN0jviUa5NhY
Yk02IcdbSi7i3g02OC34AIiYdViSFOgiZlkdnoNNrHOEyClPvKaA9jRZ0kpt1yzacroYeuUmsqEK
xm4UcWiNbZyi5t7rdQ4Z24C1Q/Kl6N1bqQNJscab+W5FiULm71h+kkuC6cuW2Y900cVImzCFslTV
vuwpAnUZ7o7OYhYJlb3GkY3cPmRScubUKTCXP9rf89oDPdE9FXe9sOnURf6IICylpx1SybVFhcAB
rYqsYc3EgmGsFuo4VwXrWLs+OHe+faAJa1ep7YfP9qMc9FvYozuyw30fNuOJx+k1FFk8K3EkJTYp
au9cqPFvW40v5DIcsVZ8VFZ+gQl5qDig5jD47irvv9zIjNjsBc1X+msy9TkFoOMkPYqRhmX0Q+Gu
QHu182eNtHX6WGUBfyF7tqkmvVQpb8mUmh2/A+0zm9t9gGwzH7dfE+s5fkSVf6m7yqNxNI3es/PZ
m+FV9EN99avJ2fWdfmIg+LZTmYxz/cIETMAtXhJEkBKtTTa/Q8fSVuMHv4ZF3njsrNinucea2r8s
WYcuGBhH6fNqNOy48N4w9NBE712boH3O0OI7RUsBb8PqmZP0xzdVSvZQpJyoyKragscDy52y9An1
Lm88MgxE9IcF9Yvyqcc0iuqDXXGHOOWSp/axoQAa0Pxkbct/y6R+sQTgGWov4GPwxU0SLNnB0Dnh
cGMdkV9wZYpCi16o7w02kERO1KEYl6qG+td8TeE2vAN6yaPpbSS4FG+pN38yox0zRJEWrokEyucc
NvmNRqlhL638bZim964uX5she7Dy7FDqlJQw4aDBkPAgUJJvBNwGcW0SGzdX+sa64cfItP+Ni3lI
t+197YDsAvbBHWFCL71nPvYDRRqjiw5CpIgVZwMaTHr6O5/bT9dnwSCgE2/UNpo7NB7lbQvb77rJ
Xiba63qPetjWi203+H/x3XcHWhKR3IBGuzCf1mZ78vTKwW0cMNTsPCXonpzchETrXajVCcb2nxi6
F4aCI4V+sV+w8Lfzsqsq/0r/yCdVukfho1Wq/fJLZcuBcrgPZmxS5wD5o61TXxKsQvrb4+AXr4jY
rr4yHhpRIAk2EIesgQ2OnVEAlbnls7dRidaRqxNZ+Xoq8SKHdRBXqv9VGQ5YSnru8H1tfnPeFnxy
9Lg8mUN7pFxxpzvxEm75sfZWjpi6fJL8csxO30W10VtVREYaXkx3Oxf1uFfDW9u5ievIaycZcqHW
HHvdUdWc6AotZD++VTZkXDV+0GrZHmT6YwPsWpN16GzrtHrjrjfaI5jfLh22S2tWp3QYsrhe239j
j2WPylGnHBGoOtfCJMR8nHJa/cbD6uvXVVHap427QW6nV33s2NIVAdUbJ78DYtNwT6xCnVGKxrBk
B37SL+yifKRDeLImwIYgP1nNdKnd9RRon1JK8jVCDSzcp+bLXGb9oRwmgc2hXs/jsBBWh7a4XbJj
cyeZfcoaS2Ng1KoPbpeTCDY/1rkbZbp6NJYqaVIdZdQkzw1N59Jvz0DHOyMor431aKd//HpCEgoS
Y6FAasrhAFedgOltNMJTYZ86+NyKXarcs190H23l3aWZVz/dnmwshXbdXoQdXnKurNF+3ea/fkeF
n8+eM3rlYQ5/m0DzLhaIxbaiGkyopoMyqmqdULU3RuOyrLtWmhHCrz13+yPO8Acv6B5nCjQHb310
TP8yMbvPXfBEXJGZpCs0Jc7aI62094Yu6MrUOpupD0LfnHpnfLf6PBF3lq9umr0X9je7WZ/bov23
9tsruNFzWQ3HLpuuw32+Abu8i2ToI4Y/6ZsJJ3KqX3OFOajNEoaPQ+FO9UOurG+nWmNouYNu2+9w
uwQdh5bZtSdzC4+L1d1SasU4bqwr4iaCw5wQVhRSz6kfp/432zbC+OoXptv/f5U3ZRvUP9uPlYTD
LaZduY2fDeKAZrNOpaChMg1i26N0dyV9KEodtFpG7mHc0C58Wfa5TgbLPjMOSrPyobe0jGtJ0G+P
cLJfMxFVea8fqkGovQ+Dm+T4K2msJqYiMgu6yt0B/VSadrex9dMTFN9vkXXX0cb6MWUtgY+YLh9b
o/12bIrnoIQBbjBRwmSRR81cT/C1aw9nl+6682ipV4rqEGOAiCJTfFXKPOt04ivtplip+qkFtInE
4t/ICU+jXMwfXKVBUlQml1DpfvSr97pYWRnDnG1xKSm9rTZMZOGyXMdxPTshGPNChX3mFcm4qEQa
ct/aKCLDpd0jxQ4PYbFx59vZg1mot86pfqhLBsQSKGG67RMzFfocBxlIU+aoLMdP5pEE5Xa/W+zu
w9vGdpfXfvfT0a8ILuk96DCQx55DOvLaZt7jxCgZCuRXAbFZFOs/7iUb9Z24qHJ4Qlj0zRz5Ns4W
mfXNEV77N9ZwWssRGLQ9jpXM38+KqLKhPhQOII8jtLgh6kW0hI0XxK9RFMF6ixE1a/Vn8MXTMDRf
Vtc9TY44BEN5W6v60A8j6lzcIb7xbQkKQ7qAOiE17ueqQryy4NzwJ2vdYxDvT83GDzAYzm8NBvAc
9L11QfbU7tOtf50JoXkhEMK4zj6Ga9+xKfit9Hw1Sn+DICboMLap8qMXsp0PMuwAQEmw/C7x6j6k
DbrKvhna2J1mn3GivZjV/FK24bYn+yJjRkH/ecd49nCrQKHNfPbF9EHbCaZ7995yHMgX0y1e8UG9
wShk/Kx4jBgd3RzZQRgW6Bmz+WnO0Kd243oAO35gm/LRu9fYFt1hzwR9KnEpR6pD21AGy8EKrGZX
otiPGk7J3aTyMZ46tKSt6d11sSOsQ1rusHhZR6ZYCWNFq+Od0IGwW2h+qPxLYEN4c4zumbeoDh/u
Td6LiK3ceSmC7knQOkmBcJUgVv0P1i5a+/a2Ta7zsQY5WpFhMM5NVZyZ/Q7FSM+rKvAPUps6x21Y
mZzcYsQ1u0wPpZveGpvLKMP/thNy+3B5VerB24VQQOj71esk8mOTo3yY6JZ1esVpMw3krxbMFLLg
zx3vKIVxNOfy3S/L35XZ7rMOFTSJH7zfRfg4U5yR1piZXLiAozOsO6kYxwFDknLyOmT+2Ywec/ux
B0YnywEJ0wjChJouKiu/56r5a1I2/oQv/RvQ8d68tPw39tO6t0CQ0wb8H3QB2di7P4hTSQLoodBK
fQ6Vl5+x0Na4Z/Ml8ozcrPAbOMy5i9VK2q+befxwiT94trZaPlmDkVKWLuwP5UOoe4PNs0L65hNn
/PraLyNTO4V4qJvxgz+3WubnoQqIdXPClFTgWdltNHazeXAzu8x36FnKdxutCNbIadsXoW2e8k2h
EPUWjExlF3oaMZs/vsLsYVruwDiJyLNN1jwCMwsfcCrgk9ohmQ1ewTbdQ4MsfOeMWJ+qwfqNymp6
hRhHNqnSglCVFP0ahqfsjQguejanYRreqHZaYdoJrfmeVIka2AztGdrJx7BkcRSwOOMf8nHGkEDR
mP/gKPh84BGm5rDlffrYl6H8Exb16sVr21f4R02bmzfHwTxn3s+Wbd7DWOciKY2Ra6BjOoFfQHTv
1I71jrJMviH9N6+hRMYfiU1RbTp0aHSwsQqM6So3vP2Wz9MrZG71mOdmS2tot4oHH3FFzJFsHLRE
VoH2RqPvlmVxpJUDe3RVIEvxITH8jUcZEyQScOpJK8o6sSWMVpklZSjY0UeJpWeklvceI5fvHWQu
gBOQRklGVQO+I2YRv5yGh3K09MFza5GAuKdQWOoXp/wQ4W0tsS3kXtSzc+0pgaPR1d1W86czsv44
SN1SZ6n8e+oRE0aTMQwgbF8v4GlDZNqufhKp6x980x73qRDFzhf1+DhhiQ3pnfanyrn5Q1jcADrW
l7BW1RsfFxyUzosEMQl7StF+b6y/u/XODpapmJ9zqa0b40tJ9nYzkBXaGN9osR3uiHJ5gVwcDmlu
OUnI+PQf5jzzPMGEwGQH+oXEbn1yfZoxjp2VV7dWFuWDatCi1e00/Ec5pftbak2RsUOH5G0ZJo//
GP1fDxjhBomh3o3JRWSW01jzQlZMECuncx8Dw7EOqXk3XlOqbH1pqnr3PeaOOK8C+09qbV7seHTR
GggA9mF7V9YDd1qOst4Nh6+uD2nkHgiYQntnHkdF2SH15N2MZ6Mw7ATm/GabPns4k3uh974sr2Jj
cHIhTLlTu+oB9RVxKRa6gmzw5mgSSLg3AS2MAXvg3UMyPVM/tVsVA18elKdWMSeaneCp9wSRJ1Lh
MqDcBZgue+va0kBCbpjw7ACcYa6xH9fL323uY+074I9Z84JaJA4EGm6VDs8w90GcQehzXGPiIj+W
jmqO3igt5EOrvOmmlp6fpq7mnb3VT7VD1wsaLXvoegwDmIFTYTyvZvvYaPWBU6yONkwHkUYghy44
OK5m90C+wIPpwVXa/rGk6SwWJBLUozECtq39M3W/Q6wb5UaevX137fJnyLNLDj7nOOyhAcKYXbGC
a/WuKOPOVw8mcsR45NJERps/2rr/qqQzxwTefMyGsb2RR4T1feq9ndGX/+Vy/T2n3QO5A8U5bZb6
NHl2HokeZh2ZnIv6WAf/+nJ+R8Nx90fQhVnqegMCVq92hXYZKrh9COGZd6PQb8qd1M6kKwJpNwKl
amMqRfv9Rs9liHgY+URn6QysdPttjg1+XIJQobaCPK4Eibyw2XLngbHg9ikfttn99ChOJuUNnmMe
Kf3VC2pXHL4LUTrXFp1w4tAVwbgBco5j3eWxEJqAXwy5Ag3BKQ3olsRASa8wlXgNEq0qxv/Y4wNo
1GGe57dtwxDsMkGiCWCr70Namy1nNWP0Lu+uld8IKUMPF3rIMl1WT5/+DVyk1VtZgci6jnqG9fZI
bcFlFTb6POkUMnbb/gxk51+2kMCJzar2hOXGwrMSc7T3BRYkch3eio1HoqNmFwlqhyM0/8S80CW1
6Z+N3CpI1W23a9pwIdx5UjsoLnOqrSgc3A9cuH4SDHp5ckT7D03IfJo27xq6y7KbnfEtD/7H0Xls
R4oEUfSLOAefsC0ob+XNhiO1JEi8J+Hr59ZsZjHTPd2qgsyIF+/dwEC+wmLELCoGd665Wh3C8Ueo
aoxz1jQPviLaJKrhu3FEGiLQ048Paq/pSx6I1N1EZaxtzLkheWIAAeLNWEkQCAhDU35gs8QHQYov
AyH10FiLZBdInmwX27p2iUHNB1VEV6SR7NeEMMZBSFed88nhlyDFYGNYloeU9Mml0FvSD01+WOb0
JS7TmGyAjwW4Yr0xk4joEBnywk7jgRmr7M/U1xBI+Fvwt+P7bOnNxS6Zs7dO78MEHSlO5h1X4LOY
cKkOcp2wmnY0yacvY7TFjXbAifYalSIAMfPS+Im9ZURrHrpZEZPy6vvMsjl4S16G9JwEfKt5O3vq
Bz8/Q4kU3+Gc38bM+NQpZ7EhAHia5AE2w5tmxi+qRT22R94/3+LA6DEfbPPZe1FiuUif990TT6VX
fwPA/IiQ6am65j7AJU0EJbWmsJFsTHPcZNkULu36FA8wZlrvjT8MU6uWfBIU54KVjzjePeSc4blq
jL1ZGWcIVxcWNz+gU55Kt31ES9zzOn57JiNshycAy/jwPvlyu7Qtw4eyJLUzXZRTP5cSE4kWvTER
22WUXIgMBHiL6jkyF96pKEtvlPskvwVGOjshZ5M6zi8spXSFOIdkNo7k+tM4DwdFqoqhXBneA9Bb
Fh0y2yB+ZgIJCYiMuw+N3cZHW09tjNIVC5RN5n+kwlZLTg4RBNc9EsfLbY2Tz7xKDI8zWC8818ZD
4hggxQ3ygAO/LCjHVHK6Vjf2pscYGnre8nzGyRsfkqq+NRORgKTpcFNl3mVJEUQ644iXau0a2o85
LkUwO8TYYXUyeuShM4HG1GOGdV5sycaddLMdAsxljEJtOg/uso8qnp/AnpWhRise2D47PKvW/W5N
8WxjNIKnFDPQcqj9EQ0Y+433kpnY3OT9cDtuWPb9V/fGu+ea08ouWxYSiUCv+lths7d+kiYGvv7F
MeJz2tCoo2hHhXhgc1G7dbDh7AABMtux3XbNbT5v/fttYo3Fv0Gvx7cpJtI6l9iE5r6LSHr5nDW4
FqRe7rw4erMTo4D8tvjBfclq4PaWe8I2l58mt+b7tJ0vVXnXzmveXH2cQ12wAASB7jX3rSCKSGwQ
WhhoU/FUUYsTksm8HjeTPp6pkhicSQVhirEqfxc2iSz7ZTQEY5D0ESfoKaZMVM589gq1h1C9jUeM
3lj7o4Qbr1EsoneeGP0bDNZMfd0xyloPOcuacDrfGpyscLzUlWz8JS/8d47SaIVP9cdyshcGhlZQ
SwgazXwaFtAdQ1xb69xPwOcwIdOI+0wZWYtIrqup3w+FOph9dvDvS64r+vPBe+kKEAClGE81zyx/
J3YJEhq7AubgJZTrBQyt5o3vTQHHsVTvtkzeKGtZ4WnRE/noVWT1UU/1ap7xyBpaAIisoOMQBT5n
BFkiS1djsC6cJibLUzCjTVL+azSHQspRKkTkecn8BNcLl/Si4yyE+4M/j1UHsCaitzIu3guje51n
cYSX9OhCsds2tqLNx80gTYTffimxWw3g0ONhznf1iL8tEu2aQMduKP1Pdm4cQbpcIbeGtLRPwFrq
e++xrusZQ8F4pNtATKF0vfQd6BGcP8f6bmBjhuVi+mlIWPXmAzI99k8jZpbDFKnhdRgmMBQ0ljT8
H9ronHMIOSVrvkI0ciRTpM0rjaB+1StiGgap523ncURwfxNhbR3GHHCj1m0vilOaaOqma5Stk86U
KdOmo1OStxHVe2rDkXFZZ0SL1SE1NiL5ZrLA8DbVt6Jy3JBd74G3JE2QR8v02C9sOedVTJ/oC/Kg
o5nYkGOcucPEuPVEczSFZ4eL2T4JyrktZoR41VUVmvaIxsrGXuBYLcGNQTPb7ZLAWWudah/p7pV4
SoZqJuuAZW3/5NR0cPegI1XzuDeM+sZ8twtJPjwDFbRWdZK+gAhUp0b3rSdubgdTlP5c1clLNHWY
MusnXXlHF/IYoexK3O9fKhtWoawmm+Ouuq+PnJHTNSvCvWe5bzQAxTZPvP7gWphTrEVl9OPasC5n
9bTomYeUPezqLgq03H+gFv1krrB1hvgx6uu1WdufPY6ehMzmXIqbYdPOzw2phTE95Clzzsx9bfCu
s1qSKmseb7aiEVv8fIuKtjYi2pAuv/Wm/2anzXunxFe6YF0nx64WZyd7blnTf4a19FDhEB2LZZ/m
tbmagW9IP3r2UudVJGMKPM6BRNSCq5M5vsq8srt9Irwt7iBKq97DvUj3h8e5oA2kFSNncDNGFxfw
vNUb190AAmqZqIhtjV07cYiFjZbHuvoGt5AOoisZtZfRm49zmT2C0v6Ys+IX2RMbl9L3cCkQomu+
Or35myznTTEdIbls/E5Gj9bTlmudIGQ2Y5BVTMVXZM7fq0HupKsTRdKf+wx4jN7Db7SXbNXa8QdI
AcJHjL0RQI9cTVyN0juMZJBWLPCoAnPqCfhPCAwJjDdq3JBx61pO/jW38wsjxos3NcwIbHBoyn2N
mvILb3Z8cDseA5CnrzUS/sy1Oc1z2FbiDFDoQmlprkrPf0ES/4omwNl2lT3BCXhSeWfhY3Dur3KN
oVb/iQgGIRVYTZhi5prgjVaDndEUGBY2cWCBRaNWraW+3L7fwA5C/ijmYqcGqEHMHP9iCu2knm+p
q5jA5LERelW/mor8WNtq2HZTq0OFbJdgzud/qhEoT1GzUUi9dxXojG1ooR0jdKGorwMJ/w2STPHT
q9x/x0ZTH4hmw5XMszGUEg+rXg8PHfCtFWwofFFDcaMfDay7id7vqldcEGhcU3nTkLRqUum7voc9
YgrxkKf5O8QcQmv+OSFeBGfCfJWwplYY4z9Ny7n4XnV07DQc+vEpz9omNFM0PcKsuznXWjoF0pdg
RT9tb/qOPS58VRX8Jv1rHAxKdurVjCK9wEK06vVLj9Bs6WptDeKRg2EbU1smpP1yZ9jHdgOUjZm2
u2BTbCfyncsApqYcD173QQ+0wsSznlkMyk7yVZR/GxG5JtDSJ37AlRzbY0LM05b6zWW26ha8usZb
SquaOkvgiZgN5v0K7ghnortib0u61Je8XHbVZG+E8gM8OaRvqbr8MFmI543zcamKvVdpcHrNzTLC
oCPksM7aD8Eib8n5XsrlUKb5TaYANtBt+8zbuDUgVeYpOEs3TuzxbFBuNcufMOZtWcxrNFUyMbRH
+ASix2UpDo6y3ry53hI1xnkWxI4WMpipmO2TbK/4uRffD/pCw5iNt7z6wISB8ourlZ9tHn6ShE8G
2z6Ivw+R0H0xb3od4ujTROqSZC3VvPGglrb1M/yFdQ+Bo1dJ6OYAOJf2c2T3kleqoFR4ooT5ZirM
76qu16p39oXSMMIx4e8p6K3hBxDIZpry0BtPOKc2d6879tF23BT5U9/z1HT+uqu9c9rzQdj2vk1y
KCMg5kaMs6u8PejLEKpWrefcSVcjgUqMR3Dwzq3Bq2MeEyJVrAgIaVA4wrEHDsc2Vyu8ZCHAof0S
/0XDsq4Q+SyyiwURBG9+q8pZCwuN8pW0DRvDgsEyArxG+O3qs1b0H5mId30UMb1QjGWXgE59Q87n
yPrHEBr5tkVY9LKvanAug+0eYcXKlOEls2EcaEGVL1vderV6UhJkGie0wEF2YdQkH7UEO+ZAtVwI
LmbZxswGYjZjoJNUi6w/vBGBvyR83a9+8tlEH/0ssZpH50GqI/aNdjV5rzIj2Qq+ap7bs4NnHCcv
k5KN5WU71NMlwbM/I10QnE2xDU5MAdGjsXnsW7sMq6TaCKy4k7uLGG1UPJNaJLdDPa66tt86iXEt
J0FY9VoaRD34DfJTb99SQN6O9uPPaXA3JCTQk9BnGmY0VEiviUZ/YFxlmWC0sdbsSA8dl0/Ydw4u
ifE8Ql7gzZvvc+D0L6s/ivK9HdXbov353hI0HOEtSEMWtFJXU/T6mAZi3sAG/swYtumbdP6a+F9B
2Ks2iyBDmUrrhbQmvedldLcts7cp+pnMGBP0t+Qn9b6H4lc4+xxchYNcNGZMduNqnUFsGrcm2//U
DvIPMeVwSaYHqskRqMbsQlUYf5h4kHpxKH2t8D5mFEx/LYx6vUk8aEq3vg+Lq7jFjo4RkzEfr+xs
24Hs1cGwp7U9ps/L9BMhrOAA5UrLt/r0NEUPhPEZ9X138dci/7mLt04ae1fzwJsgjdL4j2XiPCzk
l5M6bPQL0FI+NnEo1UvtfDL9DJX3t8QDV6KztW1azIq+r3wb3APPou17m47Sis0duP8nfOkJzDY6
MqQWZQ9P02BvC9vYF91fz/iyieSmyeZQFGXo9ThEvXgrscg3eEUmnxwIn2iKV60Qt7aFHZlexti4
u/ICYbzL5FvRgdrdc9k/GhaCs/kcSaaV+aeXVhs5HeoOWrpy1+CA6ZlgqGPLpIlodNINsQYOlmIH
EZ1i/NiQp1fcFy2VkkcygiV7+lrpmCndVPx04B9m1Z4G6KKu4KCFOu0NfHnJszO9uMOxg9bjpHWo
j+2BtN5ZGig45B9n/yWhYGuN9MgFOAT1Up8QFl8bIY7CHnZ+Ge31yVzLJr41M4FoSxCVBjAJSGHs
eStVc3MGi7kqtzqDutepoCdOi0ufmXswurs4hTNRpu6HxQjjXlnT5NLZzxkHnwfmzcKl443z3jWq
0xA3P5zFH3HB/gSv1bcGhdpd9HlkV/TZbNPd6E3iLSXnggPoiM/wNCmyWE4XcZMPxkvUzkfQtiic
Rf6DLJhv89Hh4oPmFEPwS61h18t2Z3scHDZHe11PG99YvvEoP/cIB9u4VW9Ypynyken4HvUDUGEc
Jf3eynTWSbju0VXe2rMF1kPM7J+Mw7j0jOqlT8WbSAjjeHHG1JvefFxOwvCOs3C27oxtMPa23Hu7
vvsq7uah0RaXYh6foSuszDK64XPGztzSaObmmizYGor4phgUUd1BnpMuuvgtNzq17EvNedzX5oEV
XjsAr0cBkzljUZzey5OywHGQFcDYBPak4MXTMbamoVQerB9Y2tYR96XxAeLk7qqKRzlSIzMuOWTj
Al3FxHbZIm/gNYeVgryJas83qKRi5iFH5JnCkrBZwBGXFlbXxvlbUksGhaY9Dwb6YAWcTaJquPIZ
CChHevupQ14zoinMLS8wZv3g5slxSZP9YkMSUukPE7SfImZGSHa5BnKaWRY0RrbmkOF7mSys6nWK
yl0cQZUEAmEKi8xzW/Vfbo4hb7ARHZuvocXYZXQb6L/hqJxiVRhcXZWm8elS5hLm39yXMCCkcYxA
gTli0N1XDfplr/MuzoGXsABLS49TlYS6gsKZ+N8s+L0lQ7ePAGwHS+m+eAwiY7sNaA2Ofj+uSptB
cT5euNBDWAH7RbdOligvOXo/XoddZlr7OSrircjG4H6HZvZIr25993q6n0Z501pK7yRe53LYaOTm
PV6Moo+uXl5eUme6Kd25Nt09Q1o6O1UBc3VQTyPnGacZ7tAmHIR2dpr0MNsSxkL6BwzQXcHve2gR
KOFwcy1jt7Ay41AS2sCkttFzdP1GfTnLQBHin1qp3TlrdJPelRX1DSKnfqlbheJ0R85Wxr2BgGsH
UdNY2TqcAbwDdzmaTew5zj7yHqF0cRiiC+9n0Fht69xQ23b9XL9rLLxMImSqmL4Fhe84dzG7WUhX
lfN3VQxXJUy8KmO/zusJRDHGaWZ9APPDvqw3eMPx7yTLM3o2dchA4qpy796a6C/J8zLwM2rxSNff
dGmOx973ftg7unF6fghceC+25+crTNDoClqEVtGMVMLkY0DDep8Rp47Eg1YO3o9H3NLElMR5+G4W
47w1uvTPMyO8qkUAlOpe4E7c4knDSIqoILaTB8+O9jnhxkWVz5XLlmijxECFwfOI0rMjTf4PoutL
ZalrtswvLm1WaQC6mU3qn6FV9CY9+DWzWLWeZaM+208L9vwVO97fMDrjcqqgUWjoPcyP++6lkxr2
AIVPAIsF5ZJufA9GnB8tG1eTiZ5Q1cxLhT1u2UtmwHZnQOC2+kfbl0+xPl3bBbXWB02xYis4x5Gm
CmTo+OrO08mES7SyovYrFnDi7F4eTRp9ekmQgjaUoks1YDb3Ri5f5ecEIMqHWHnWYx3JV+lF1O/I
84GpmgnwK+wYPYF9wawhyO8Uwmh67RrvNwYDL215NpV2jk2AHnO5iwsM+BBMQrI7IVBBoqxsTxv9
kzcgZ8Wu2kgWfvNA5sd40oKyrfVrontf1oyopbl4m/H5nNxxGFH70kezd8BrAXz0IsQYwdHd2nrY
TPLf7DLUszJUVKa8VMn6PlHxFWoWfDM7emw1p18bzdJvEiwF7JC7p9rvuFilSOAaRFtUqrEYOGt2
DZdUQtgYg6nPpJGIVyAi/mGVtAR5mn4JUtd6EeGVMvow0zDZGEU+MhpuH1kVWgRJ4lxMa4AkIQt8
bNkOHeG0VNO/LJ0HJgLWviRfONnjJmNmDjoHvgKoGEjFr30Zv8Qw1oglnbSxOdSG/tbr48ukxi1l
UxSMAiVJU48S7gclPB+CpUtq364g+yteTerXBb+XxJSMAOadKsfZU9gGmVZERH6oQBUuV6tljmW5
moU92HowY6izvYfpzxxwebE04dxSLK4cvhRvoiWwicIwPbPBVci/yi2OVJ8iYP8G2B4sxGtAaEZQ
6eUVSgcNM56fGsheVXLXFbnToXFUUEiixts2jRzC3AcHBr3xLRddxN1uX1BK6cxszjW7YczLQgRq
0AzDHR/8SvX2G67FD+GOn7Tntwwmolz67EgArw00h6UAhcnu8carPsvc+U1aoXZ2Tu1S5RV0jCl/
bKeaQLFpXaxBL9dz3cQ73TOdtUiTTxvYHD0rvaaTd5dGd58MHefo5PSf5SiyHfPqLiyUgruwCOS5
ZaMlmFji/BPHEsHOzDy7bDdlQxQSrvS/IYP81IPj3a/ezVIo6hsd+83s2OuRMwLhVr955awHhuHf
dzSLH4QOOiz3Sp78jOp9JIhLa9gxq8iTfg2ua83AFVZi/pCrPKDyAcoL7NLMRjiucnoRhIzPizcC
BdRiKBlm6eG0IYcU4kLFtIGF5DsFw38rizI+spqE2B77ItZTZPzMBgt1W1fyIjXu1jLuxiHDaqgP
Gr6HmFJ1FmOAOQR+ikiemYafvMX7IwlEe7J4kL1QFlRM0wlkfp2nSbUCqwMwOLIvSeZGoMT8hx4+
1LadLAa+qp32kPr2kOqNG0MN42JP3S+ODmszNrq154/N1i6Ukq4evif4pLnBxcQvfHDa2Fo7BGGQ
eCfyGyZ56uVczC0Ffp/JtKGKw+aB9obPY0PuYHBDe5SNvulyXHzsE2LAA+kpmV9qRbznQFjfx/Pq
DrNPq8G+xFXv+dSlFmgyZmER+KwKX02yl1Zt51scPnYMHMNQ/WkxjNH81WuGErKA7rsTfSvvkHiF
bbnurfytcySh/HT2vG9WJSdk6eYhfXZj1+rAORtje9LV1J7IwGLA42k4GqqArhd1la6hkAxIhQ7c
qi+PU/4eiGmyqysJdY+DTmRySl1iDURbzrpgscoqc/E0aXoxXh0NqCAXX0evwuCb6VSZH5o5Gq/C
8dyz5o+cSgQpQNnr+pawwMJ+XM53JdtxHTnYyTCcOawgaDu0DBzGo4ON0xXIKdA3yLTNw4zYV7iG
/qXGWjb3AxLBn48YwoQjDJ1cj+MtKyZyphnCGQU8zTYFO1rHc9/e3fRe9jJ06Xgs6tb3gkjzy5Uq
zegfU91+y+43AZm00/fWMue/Qo9H0KLpJ5lpYuau3278ElxDl83lxiV99ExD7TNl4zMnaU04/uw1
STwFbNBsz501N3LFjMU+Z+Og8dol/tnHPxK4cTru+0hLgsjWp4/G9+pQ9bJ4Zg+LvUM87C4sEfBW
zQS3LAW/EnRDkazBbv+0fHtvTj/CBkvKQt9OjdA3noufPqYEfQDE5pFfn2rzySXfBKGsbra2RduW
WsYbMCqPI7ipWDqhyQZRTIsNJ8jg+L7yizp4h1hB5cmYZt6pGtY3DFkPb1/Zk7e2iUdv0oXt4vo0
amDqrDZsnMbdJKTZdtkQ3/Uip5YfUR3nNwcf+LaRuQUJIYbC1A/aG0tpl0ssLO8SUYtuXbD366k2
biDNsj2RxvHbSsEnc2XWw1kjin6VXTY9TF0OybHI9Bux4Tlm2uTMM03fJLl7Le2tFK0VenW09Hfm
392G7nureo5mQhN9PxFAy8uS5AA2hrCZ5fJk+cCYmPpWeAiGwS7swG6pN0ulM3Aeen2tx8tI/KHw
wy6V/0yvJ5pbAa/QYnq+oWWtjVVQSQhT/zZFdOlMpX9HOTQMN3aSfSkt8c20JH5hRXKLlzRVNjB+
lnhgS3bNfcwyyLXB+X3H+GWwLLAF+Us4yaVh/WVXnPzFxJXt83w0Om6PSW8ARytr7r444YY1plp1
6mJc5qyKQs2pYX5vHfe+UWIpsP/wSeJ3xYf6jBE2e2tNEBRtn/l3N423NWFUoInEsXZm6RIYLHgZ
NKQmY0KTvQ2PGlhrlLvk1tsLt2xh7fsh/+yTHud8xTfsJR0eLQVo28fKbaSJe+5VfGFOyhGW0MLk
ygytojgYtb18aLFDOc82hzDvdHmqPUXAtS2m0AEXFGOPpm3kX8tuD8X5DJIcNTYCtFoM2gPRPWSA
Aexx4joPXY9ZkklZaZMbIeJnrpupfAS0/AKQCK3JfUZL/lf4BIZX0nJbGMeKuU6fvE9j/ITrmaSB
uPdtsr/6fvWQzyQdqrl7dT35pSnqUTJaxc70py9kbh0hyT9VbvSiGYMdwvFFwqpzGkwsDS+6XRCN
Iea8rh2ELlBYM1kRD496NQw7lfnX2mKUNzfdSTfyLWXIZ2SIPwa30RbfT0IgpblqQh/ZFFNR+bQY
3LkuymGl22Z6tRgkMFGBMykfM7gThK2g2mkM7ql5DcwNqyGLfjG3Pvpu/BnXJBw0EkU9v59ta3h/
XBXTAxTcIAPAQNc5EvNP8JnH6G9evvPBk5I93g7YklgmeAVrg8VjeSk8xpoMxykIZL2r5ijfgk2n
mcvFU8OyVtDj9bbC0DLpI3cXkX2m8NgE/cnfaWiEgF92LBRhUtYa88pggyX1eiQuQ6F3AbZd+LPM
sw6uAQheF9Q83Szxz0GjOnYjMZTK/ucMzhbbRLmxIm3F9ZOu8b7rYZdJY9O1uvaPqJRe3ri+pm8f
v93adbociXRMdRt51XZDN2sx4OD9OkRsqTjlpdN+llFm//nVXY/X2/qrluhXjt4QqcVNZW4aMzF2
//c3HfnHlzGuuAX1ytvE4C9PAs2CkYLR7WvrnsWS02fhty86O8qusPhdbC3S3me+k1Gu2RhNlzEv
thm7KMKRAue5XSxmwphgIIHkmJoMkf0mfkVYmSEvGmWmb4emiGnn0vFippW59825XrcurM9ozHU4
l1hgh7tBcoLL/OWPRXL/qkTIYMjYwF7NbyrGeoyvGhSlxpT3YexprxOOxJVmeM2jFPhTyU0a7MjI
Gy73DpskXytabqgyPX/xpuWvne8cty6zviM3cUhsMHYI83RxXpY6Fh7WCqCBSWRab5WWDe95WXWX
QTRRvnP1mlZFI3/eQNi+tkZkHWtk6Td3wjCul3i1rZrRFd0/C3gaOT5bJat28GYOX2NRNf66SvR4
o7ErCkUfP2YTxAyBnY0oYjS1xR1YUTayyyedK+NmFN64sbIuYoubgyd5xPxKrU6QIeoa+2Yp078O
dO6vfjbZzaqY2j4s5tw84Rf3SGrpuFtiQ99wvnKB1LN1sF3P27O/Wf5OnNLP0TS432UsxcmzHbGv
GSCeUrN+h8c6y3DyLVhlfk2l3lQYDDMdx61hkbAizdoclxquxvq+gIglUdCN8tISpCKY/XiSQeFS
1U4SWmVfqCBqW0r9hpVpLJnkIyKSn2Msp+A3qGnXVjECUJIxU7OsLwwsptT1J/qL78FljLLKtWqp
tmUn5u/UqBkTYjxCSUkhAk7CGuAT09ytaz8tniZZZzh1OJ6ZA1CG//qR+MwqC1ItGsami0a5J4Lw
y92g/Q7+1P91cq7JB5ogOkXWHifon4wPTHvG/OnKe0GSOh+TxsEfcbScYtzAO2FZNJLO/fwoEm85
uXOmXkUEHaL1659Sxq+InAwNoq547IF7r3UsR8fJVwX72MpOlrQouXxUdeb6wShZLFx17fLZJE6z
c1kW8cEIC9zMEM8MPnLXBPu+tNW2BrqQQYsqhuHA+yeCAu9/toE4eN8+db/hwDpHOwqb4oGVUeVt
rHKaVt4x45HRQP6+FJg1me2lyPaVtR8VY5Y0ZluY1g1bBlHG0dJseOpt8+6YLMlsVZ08aQJWRMV/
3LSChVfePFNjjjHdutN9DIZfXYtpxrGdOsUGmB1frK6N+xwpORCtAWaaShE/i8oCw070cz4v6gXR
UuOKlzndFX4D22CkZkdgT8nh1AGeDQTzpOTx4dtgDSPDSaDnyMgLPVoMpc2XA0BJ3CvJxXHL9Frg
znwCscYiPLOO1jCQS9o7Bqa4+QlprRlYW9iwciF+J/7H294tqu2QOMVvxh6SYGI32I4Q/fTGBseS
EgK7Qt16zrtju/kHW9DZmNTiKGmS/KGu2ImDnyRewUv4zXOhEaoS2r7zDWyTPcHBsoGUoxIodCOV
zt6Pje4sXF5tHCGAOCH/2PInHkh7QasAF0feN58AlWeIP8CalSrXiT/EG0OQOJ1Hj1w04OInHDfE
ZzLVzSHhjWKP/P/d9ZwjYzdMMOSNNQvt12B8mk27KOs7iab79pQifUe8JGhXypCZSPNXdjCnpoqt
U1Z8HZgeBaln11enyO2dSDU3cCjGA70g+VhPzZqkjyKjVTl7T9Ov3SzKc6MVDz59cr6SBumDrGyO
FhCKtRk71HULI9ImTtSlJJF3ZxoSp8lnfJzoHMHoLtqDBdEV4Kt5pKeEcVcYEcZOW7uKUQfZNhQs
wFoM5i8Ryb4sGxpybC7djZF9Ybf819n5c+Sa3CKsybBVnn63/kT8sNhBS5xXrM46e4JzbMncc2Pm
w0nzhbgmAMA2rHTwL77DwChvqWFkWrBHy05OVspk1SoiBAqR+7xhWErAKVtBGQ3zIZklUjL7qAPD
ZLDLYtxviTYV5jAdLymAUm0hGq4mbOCY5HhACrzuJs4iUI/ENZ7TanjVded1MpMvnL2Xoq4JjWkl
s+ElGdmSGL17HpVrySSWb8+6zostwsi3n8ZiTnaliwTuuba31whJgKO1jnAN3JCq0ww0rr6g77VP
YQx/CycSqABCtMLtWAXHwhpMlobdhGB6kKVFMR5gnokPInX6V+2oEkmCR3voPmM25GxjF1zZalRt
eko0/4cuLuKn7JZftijA0PL6JwF5IdCHtucGHplfZ1X71eOoDRJqKIKcyWuJtBj6aewGdTUUa2fs
b7o7ESyjXFBEJLBaCmNTlzQakDiaLYOaXzUXP5zMJSsXm4sb9++ta34msnzSHOMXtMepTOVHnvev
bAP8HHssYmDpaY61fitz8db4LJ2ap+VVm5yb1RAmaagPsfUcG514/FBzF9gTWBoXsn12T3QWIltF
Jgtal1I6gVcDpZun7MxnbJHuYsddrKNnNibsASHL23y3OQ7al64xfqr1cas3/jNbV+1V5ut4wJu7
KaAmAlcP2qeSEd5d/SZSltcUFa55beZHc3ufYYHWYphjk2yJYI4b32+SrWu1NxtcEd55O9mxhEId
HMNFLhAGsnndNdeBTTHrHsbVS555Lro3BXecM/lqLAx0g8V1kjcW+mPC/BX5pvmnJfEzDLR/Y1mN
/6ZEtTvHTD48lohAJ1D/xKiZRGlbhc2bBUEY+sdfgIMfiwManT7M/kYYeNBcN6/Q+8W0M7TlYUoK
/9ZIjQ21rmY/R6QQ3q224UWRk3m5Z99ZQyjKe9iS3FlJ2iYbIH8SSPXIqrdxetQT7/feBoZ64ZD1
UOZ8mr2yfKx7hfxWEmCLqxnvRPnqiYzIbetWG56dHzWJp8gHxSUMDqfBvvkZI/DEVPXNZjMKoxiT
UXVy35akzgkPwa5ihc5K5DB9vJyhqZa3Qa2l75noPsRi2B8tayvAoWMPVFKe8vsGFipIJ4CqAuGw
vqPsXFDoxcC9spJaJm5Op4ZNPaIlVz5UR1s0+WNlqAeW07NakNkYaah+U8aMttu2IfTWJwAHXGLt
gwtInEhHu0kIeyKm+3gwTGI9uCen+c2YGvMWs9mGQcRAxtLNWJgjkdRJlp7qhZ1oPjCLLfYu8kqt
OFhu8sU+jMeFPsjVypYJjwe0G9mRj/8/js5ruXEkC6JfVBEwBaDwSm/lKFGUXhCSWoJ3BY+vn8PZ
p43o3R4OSJTJm3myeyin9uw3EHFsZ/pAEYNYYBW72gdkV9QjPateQFMcFalMgSd7iSSmNoaIzBXI
m0tTQq0j+chdVJBXQIHbTSNR4tG7J8CD4bcwpvyBZCB3Ci99qLjvc+g0ULnMbADsYJrmqZn1Q+sD
pcmGnJ2JHIYropfRY18B+0ibAZ0+i8zR7S7mssTPSz7S20xPhQVqhetjwtsbc/4lKYdyXrxVXsdw
SOmzACa6xclcADBAXZPMftfJPaEJ4vJ1osZnoQFC7uIydZ/t0mnWselGe0c5cDpVy/YxOhfH4jRZ
SbY3txFnyxlAmHWWzy8EckM1JKRjDdyj5kQqnfzGW1NxbwRDVdHkLLlG6Jm9tPwJxN0Cw862lijx
6xjA3LK2JwzE1X0oGczxwagxoUnOBUsd5dNO3+GayuNn0lYm+aN7qM+J3mc6LjZNHRGJFRwYts7E
rD4d69+Q9CGzVRh1FKElLzZux41V63bd3zkgxBE+6zabD52oAKvW1da0QlBZrcL42DXzssTyXN+h
2hGe+IMzIF3iHD15aQIuuCkPTsteBX/qRVXmF4YU/pIMh9WoG6zAtmyOZjHt6KOvOWEW1yLW+juw
473RGLuRyLsDwXNbhhWBAxuds8wgpNDIiKPIgXZRM2+eXWL8MhmzFQBI5zgU3V9OYxpic7lJc4eY
cPNtuoKgqFNQlZZ5atkZ1AgBzx8YUtF6U9Qt/gKDq3g7gMYdDIombeI/z5mMiiOD3LeoFPU6NBX3
oqzd0rRLdbi2AMuzWxttStV7NlTITJNa8vZSAdPG0cqZR/Ht3ncxJwsYtKduuwRwXGHhyprvuE9Z
lKtxF1bcnZxCDMu2x48hx1ltqGSF+Uibzqr0eV0hvD1oPHObbgwteFYiO4J9D76UQetYyK/53lso
QRSI0TsqhUxka8NYFVY/bjWF3xzLMWnSaYbJzRxwHAZY1Bjdcim1ya2TSkEko0vcfBBDN55g5yH+
5/5nU/cfYZBQI+2EH9443GoT7KHRcPkoLIUUU+UzYs2AV1BZLLpkRxYwGV+jvA84XoTu1avYv+uZ
QFuS0bre36d/FrZP32J2ncb5jTZE4rYahIkkzYnJEUrLeAF86m55htjSnOo96DvOTmDULTp9V/EE
ZFOTLoHjk3i7bqjki7BtcbC6pLg1JQg4Wz6SXPquDAyWcD8vVSfFgTuZs7F78xqm3qVpKucpr807
2lWUl9qn277OvX9ain9jF1v4rhxynU65JcUx7jV9DYahxbqRQbkWnHDuMSJ/l0jXJq9nZStIVIwf
7cRbWkYrkMmgnoABAHZjCZQUF6Wrr83HiXjSOfBTLiO4OJa+74o1pNFri/efOp2afama0oehzckZ
eHCXkijiy/UT0OMyeDMC0s+OcHd3qwc4XZmiaCZvpQMcKYRKz6Au+MwnC0Bfn9zsRiAJFaTSoqy4
DHq8WAFRhiy6sA0Wj16YvbeW5SyA0K6dvDhIIOlI0/SITjPsAjg6YWjj6Xm0rdvk5jtRNPgnHDpM
UkArNBuRtDSArXkzNonZ/jQ7zJFpvfd7mvZoVGJgs65Ru2fMXOEsHnM+4IQm68Q1x9FxO+FkRIRd
ZeoaePXzYKcrHxsvtT+HOMbcjX0GZeWSDulD7+ebtnQOKFaHoTSPo67WBMO2vAqAJOeN60NE6F9q
QBRVNSxdk2wDWNqRVi8GO/SYKEbaWER4QXuTQF9Wjm8y7gwW2/K1KfzjFPJBOwd3HzFix7B2Rkon
BlUri66cj9C6niY1v7bEh4Uz7ZQKv2uu9Ysqj5+6NnxyLElZHslLDI2z6S1bNztLarG7tk2Onvli
sgDbXONNXuYgf+3sl9nsX8kewgkxfoy4/Ioac9uExnqS2ZLr8SZuzgJjdunckzcCEdggkY6nLiX4
pKINjowl3El6KbClE/nRUfVUwpaiWL0ZMN/YCiO5xMs8LQyC+/b4zEgfBCxfZtsfAtt4pLhhBQri
qM1w5bXcjTAJFAD6KSVHR8ctSLMLJJaVrZ+FKrbW5ILAQMLjC6uciYwk87qR37e6TA5+TBdeU09Z
mP7N+e46CYWX+vJ+htbkmU9dbm1s2ko8GS5hq+GjbA6cIXeOcyn4ox5raeZZXJoKErW4mouEX20g
gpUR4eAsol0kfvtJfptx+K75SS90BilEDNiAcQnrLN36TnvAovXFxAlfzrBgNM35h14lgl+SADYB
tZVlAenyyycVYfiLImteGsB56oFuMZsBmUcmzyc8GOI79t8DXIxZMj651rfbEAw157MBpW+ko43+
xURkBx3Ee990Hr20PaVV9dhP1QpdC26z8x7OPEJ/DF+m3LrUVAcstTedjWm+NiVmKWLUKxKiekGa
n+Sg169pqkfKG7/LZNzHTA2ccjNznHJC6DDkpy0fRSlDoht+Bn7cruP8G0e5K/+3RNfelXaTdUsD
ukaxbfpHqkvotzNOQ+ye8grjmq02IrTIwkcbw6NECOOuj5y+QNo/D/OlYuoAXX8R0aPJvRs3DhpV
UgA0jdaSu31YUoqJkxAM3SYi0qeKr6SPOS/626phSoq5N6bbtBkMWIgz1sRy6aSaTkr2jpEAZBa+
TvzZYIJgDPmULpt3+U0wjPs6rYZxefbMZj0mzFRGlnculrh4BkqcPl1HbHQTbgA38j1Hy3swADVl
JYXcW8O9B4pIhEc2ykK4wXfHYtBnxTdxupvrGCz9NNJ7hEC7Kd/G/QWL9ocmVUI3CYbcm4kXqnXl
I+LLQ5AX+K3/iuDW8i3SW39P/5vdfuzafVHpY9xO7bpq2s0UYTgHXnmSAzCAhAk3qPHIxOxkteql
i68ZhtbZ7r9dWR5BgTDMpBZ0PVeYFwuDYUi0A4C9oSUKQ5W/NbyIuAXNGA7WhmBOb2MbYKvGOs/4
7aNxraXlQ5Koxy3psa09pNcgLG8q8K+RTP66xG3WAwCAWVgs9Nz5gmxkH0+f+hjHQqgolaWOStb9
PxaDY275WzHDoAv+JfTNzjrYoZCuaiZ1Pc15mtOGLv9/fw9zrWFSkqzOipusvfqbROgXpS7rJiTW
6+vm4jjNs9Pk+wnQT4lo3CVqOXe4lRuHuUGb7QrwOAiq2+R+TQnvhr7y2Ywkqmx6yCnqZXTR041H
ON8y13p4qQyQKZxb1yPD1CYn0zdEe/Ku6yovAAK5K00iKyvp/Koak+0Wty0umaidXrWXQboR58mT
f9TW0GmRMXMGXdbPzto01KarkxUI54PhEULsaFrMhxqPCOcNvkzHvjj+u2C+BRhp3XbGWeuXiTcy
HyUpboKOmqKX2oXYN9lnj39elYgrMF4M6dpblROMJj85+XjJcic+z2xwDBSWbQN5QZrbOZP7BgcE
o/7mOfcgv1DCvnd08R1347l2Vb00k+EkJAEcVX6PGLrWliD3UtRfdZqe2o5hk6co0wn8An9gR9EH
MJOICWhsRZBgDS5b0a5z9fsYuOOydA3CBcMZT8I+dcz3Zi7O41C9Vwk7qiGeo6w5G+P4TePaLiYy
qFgbWxm8GmX4mGOqmrL0Cb4/G05BKMOmtNZ6GFV+6xz3KYhqGi/qvbLUuo5TOoTcRZlgDU/MLysu
90i2oK8jfkccxx78vjsyIfvuRq9aUdRoLXXqvdHN8oEOwVisc+W+TmS2ssvsr+3U0Wvble8QgxYE
OhoJT66KKban2JlQRrrLE39rRslXOjMDFyW2hY7Eqi4okOys/m6535D5RG7LqHmmF3zelDWwxoQm
LdcaT/o+lg78aOZtcd7s3N1HPAKva65G0f0KomGGjYoS1s1rwmy2ir0d8+xVbRtYvucjp6toAa8d
GLzjHfyeHb21jV3guM4q7vs1FMx/+Ak5YpFpDtnBZ+dOpKwYzVjizxpJTcSh+QDqfq8MFgTErwQb
aSCTVy7MxtInSk5JB3EKVDtGU9e+DPesVl/OSN0GdZlwkUIcCzmXmaHck6DYI2tuAXO/tzGUTIR3
8Ot+QKkB3onGsX9ViosrDy6jka+bfN7U/Z0v4WJbg7pNkTSDguSfxE27SJIApkhEzRSszee6z1ti
lELi6x25xJfedhgqdxm6IDwhFGHWM9MlrxGMoPYwuPLbwDSwlDa/3spkl4VKzYnL2o7T0Kz6MPyR
Um1aSA2M+vq11egzXTeod1nxBprkVTaoUFN0Gpppi13BXTdj/A8rCg4ux/s0HXm6k3uXs299EP43
FwNVvlk/HtIS9cXImidQB/wX2m/jUB/msGApTLvN4PlALSu9d7X9NnAfWzR182l3MOnM8sP0vQ83
qXZONR/wq/KlhHz5ozRfS6u+jna1hFEDaIImUNZRABtGhK5mZSLACKaOejLUomuZ+9tp7yzGlONa
7ml34wIIOSkfTKHXJN/oJX/2aMP+I3eQM8rIsk1NQy/5sLfWmraEGd9jalhWnWbTbEr0HBtZr1Sn
NGloF2Td8rwXu5WgOO9pGkVHnbWah/aTcPh5DIg1NHlXnIeoXBUqfGxztXWEt6prjNyhfCh6dYUm
96nj7nnwGDgZqfjlgnYLsrsX0G22Uld7wE7Qr7wjHOMv7qj2csRrvuyq7J1ZBbC5ZGZgBrQxHcPl
mHXfOZxwhMxFOIpHJMry2fXtVXZ3GXeoURzeBlbPoTA2mkLGzCeYrcSxrVJ+ECVdeObNnfLD0AyH
MeU8GX9EffCRyGDp0JFgETQP7HTjj5gvFCMIbASNsp9l8tuy05dkfIyE7lnqwh2/+PKZVSRSfTYN
M5i5lH8U3ADJlIyb5pdqgvYA4domqKrxjcTYNfUkl3mtTgrbh4UVZwUlf9fxFblO+E1D6Mrv2lPe
JuuYyrFqmNYDZwgVE8wS8GUSFh4wLEwy2BKCu0YJXU7k4ZsZhQc/nq6qBLYf8VqGv5wQHxNqzqSY
6RmUPw1MJ8vAx1XxeuRlRFYWRG0acrMNNokZ0SNQxbtEmXQsqUM+lsOmmZloucwZVbZRdOm0tvXU
sR8oF+vMyPGsQvRaJ13+U+nqYlvhv9wz/7STrtqKnuRKdd2rmUVrM8WTK5z8tVAmVeTe9DS25cbO
sl9Jzx66vnlIhPPoZ6JfO978OHkA6qKmu3lCNzsFTnMBQukkhujLl82FQqZ3lJvf3vNI2pbT1Q8N
ZxkRZnA7G6iE+wA38UVkFlwpcGKLHOP6oif6iMYlN6UBnpLtyjkYqQT4IZTC5USTSZrSvp63Bjeu
/tGMB9xt0f2L5NZDs/kFkf3IPOwkjZi7XPhOShURSeUZ8Vb9nCmuV9RV3Hh4wE+bEpN95XOl9R1y
vf5PMVLiGibnLtXXFktTPeaYMlrnEwwQxHOTf01h/uRU3q6UECcjGt8BfsUEX/WD7CcPkKa4k42f
k9B5lKQkkW/XRWcegz5awSc86pxnhmbO6NrF0tTNNzhZtNY1Did2uAVZGr5NDqo03OtwQ78TDihD
A6RURxUSLlLJDtr+A+yWvQwQ2dwGHB4TmXFKV2TLv2kx+uP6+FtP0bkpiFwlDRskxTbnoujf8B20
i4EXeNF7ytl1FPRgOUXKweIke4wfqt/VNp4n6G9W2X+2WXagaxFWY4oR+u7vc5y9H8SvYiIXyCAP
BVDsprq4aMhFeAc+deqCjhAcmjBLuXirmqtlVuu8KL9A161868lFkNMNhSCjS9IGRWlhqHHcMhJY
yq5dNV12Znh7Ssntp1lyqXvrL2hcovLkP4J0a+GBJDkDpwXLQo9yFOXbJLKAW7ln2+jX0jWtRUTQ
qirnFyfun1OUdMgDi3TAXxdTOuxvBOqiWxPkIzw0BDy9wIO00Kutee+FQ4Vb9JWxYfv68vKYAFYD
+pSDXx64O58vpM0JZSbVBd3lkbKgZa9A8aXVJmQ+FVmYmyB7BF2+Al7ClTUaCH38aA8ybFZuQqVW
FetZdieOj/ip69j4Kjy16+93W1Yxb1Z7xsvZARrKLbrrOw13dqSthZs/AX3YNgXN4bLexebMHtrs
Wj+AD01+jdtsYXXfgWc9MV7gNMLDwGkdtd2+inBXEFkpFdO6LljP5GHicP5OghrzUMFlq1sFTkpl
aflQ8gkj2Z9zeIjMwFeaIhoCuf1LllovZmVSDSurn9YGeQ/u0q6ZDFvzLZLYsZCCEoMjOwCjfUlX
CgY0REShIElMr2aCSUGGIRNi4s7mmP5YdGhLd4RRrVYdeMbQ4FaPj8+HLYhfdJ3PeBxBSDLtBWQj
ot/a5VHgBuH1HB4oWjr2s4szE/8kXubFFBVrWcVLYBbrOW0eLcys7HZvepBsnNhyMbZbnrh0dILg
7+FBEhklbEf5xlgkbz3Pl5o2JPvsoQ1wxaS0GFd0VIqOqYEezrPrwMboXrCkrHDCbntSvQOzPiYB
O79Rv52pxh3lgx8Ixo+UrLJahz+xF98HtXdhZ06oZ3aGW2waN+klV8CB6aKyqRJCHlqppHoqUuuU
xtFrE3CISBjanKU7HZCRQVUMT5US+66kmFAQ0CyGVQ0uhweafLieapazmvaVymK8MyZaY4tZbxr9
f305EHIx2faitL8ZOL5c3WXHvM+u2uIUHIQMH8lqHxyAfEY0vLPQAsoJ5cmWPBgzQaSMlHgtUXSX
rit5F/XrHAnKvIoV7PizKfEUJPUuce5xHF+DKGf2nVvp+xwY76GNgTUWegaGR36jnKzzUPOCWp3B
iGkmiTAyt3CCOHnybX1tYrKKspQXK27laiDzo0XwLLmn9HXBLu8pfz1j1TtPVfHRmryTmIMfaQe4
EiPZRgPaHcbVUzQLENTC3xc06BJXTI64q0AITf4W3sSj9vN/He8dH4B9DuIPZ4K0eeir5q2tuKsl
5TBQG19z5SLConq9zikyWkJT2LiCD2+gwYz2/KYr/20u60vkKLLgzt0Vy9HHaKgYSYHDtm69DFBg
lmXCOKwtHN6QHhUkAxdEubBZr9uIdWgyn0iW7cPce8FrlfK6655tw6XerlUX1QXHyjBuFrP0wcVV
wnlr6RJNsm2D8bZdj9xm/Bvpo/trZ74NTfRrteY3A1QH8QHkvuvABiXLj3FyBJqfTcU6TsJiR2EX
dtQx+KOIGegyyHxWGSR32p2PVmye4sp+6mE+pgh8kXJ+CwsueNY/TY3HWJrmvZPPySbAjJzp6Imm
4jd6wJZxzAeRLUJO748vylUPTozjCGQ9hb46OZtF/jDcq/7yPNgHNt0OYHItuheXYNX/cX2+w7iD
jPDX/ORxWqlpgxrG+dNjGyAT+kBj4HmM7b2RVLfSyBDDh/gV5xrFh+GzWQ4gEC14f6bzLhzvIkOx
Hs0cuqp/dDINftWsnn1lPZT3d6eOOSXjtsbPFDMu97UTI0YHd/M2lWPeJWImvwqn9DLXfItRZj4O
AYcXP3uWE/UUdr0dEcAd5s8rQtl4QP8Po2Xup+mzv4+pstdU+jGrRDgfRcvQHZZIqCeGcmb4lLT+
66TaW95OLPgVFfHlMZzlVw2fDpozjfRKfrkaZ4IJuy63u70V9JtGujsKJtaTA25VTI+Tcp5t/nwk
juzHal2U6QsuoDsTkrjFpNYdBwrPjA/xQPmlnfyGFmITl09YFxEU3cjDuZRZ1osah27TSYjDysHC
In7ITLwrVib62l210eXwUpcRTn7B7mZQVINC4r4RVviQRvDpp/K7S4t/ii5UzZLGsJTU3Sx9qvUI
8c9W+FoAhgKfee8wNbxT5HKjV051znRHDQ95zMwpXnuBvxF2em0Gz7jgn+m4hJ9s11i3WtJfvTiG
HCypRFgZfQsqpT+5oVyRSzqlgVx7lX1w2vIS4Bpe1j06vNWdvGi6+C3F1ZgGb8zRJpC404M75Hid
rWRbqYLECtJkTgMJM+90g2MS/XzojWVVI+3Kfh911bcZ4r5ILfnY2CRT4gBSgqcLAqSxWBVkTgqC
1UM+7rCfcNkkc8+1/geU6aszUanUg7lilKQvCZ00C1KnONI1rOXZH99Z6z9SK3ZQmIhTal0+RAVI
wSl/LUFxQYIidi+AHvde89Pdo6SWm1+tlFYO01jZPTQNZ4bOal6BX767+UhCZzySuMK7q79IolTL
3FMH27OIH/OwjPuhw7LYoTykUellD7UPW73i+FFT3YY+6bzL+90jMtU/UXgPbZvurILCrcw18VmM
z1rEV+rxXqk7P7tAH7ET6D9/SrdtQ3ZaGVSRubUFboBRM7GDCLo2bR4D23mgt0Zry63OAYX4w8zB
mzfWqld9NXZ3Yu04vcVe9m07+WPVzOOSjuNxZRgdq7Q9HmM3PUWJtSTd8+IglSLHN7CSp2Bf9ubV
z6v7BniADHQupPoqe6RzTPHLOEDZEeFZ11yVsvxaAlRjfb2KhvbLocToNL5h8/yY2+GnnaOrDgBQ
xZLCD2hxeTfsGw45C4KXDtIANOF26s5Q3m5RWIMdk5+9G52iOn4Ad0NEmkmz7sIjg5cvut9WBU5h
M2Y7h4C6NiUeA9De5zRst0DeDoPdb2FEnGdj2mPr+q7RDulpsWDNDb8h1yNmKc7R951TE+hfxQGn
vKtWkTHf4nr806ibd6ayz2kippXS93lL5iClXTPZaD08dy31DJxdsjVuLnyhzlPrJQ+Z7MAPVAd8
A5vBRDaTE7oXV1QrNh5C+ol8neH9aHy2Q+Nh7ChGycp1EAzrzKBIfvaOiVnuhrxdijnfB7V8rSRr
lkTabDTtbyLZzJl+LUeWa79mjNltQwXfU3CK3UNkWOet/wkh4JQFHNtym9wbR+EQ00uLTA1ccxh4
5XXLxHLovV1omH9hadB6521Faq0j4R6mAvdwZ60SozjObv2DLrCF77S3fIgVKR2ITHj5KInH5GgY
0PYFVsdlPZXDedAhasUA2+Eg+oILt64xyPdFVZ10RDE2bP2JMnWQS/14Aty+LGX+g5F1ZVTjlYqi
aee74yO9BwQWMQvUJJTycjpw6Vu5XrXHGQsHtDg1gjSFaLPu2FOyjZ3KqFeq6N5dXiFuSiRiGMej
M9gsVXDbV8XdBzvD6WV4ghWmtdASejzu+JXzYoCAZj9QPrLL8i660Nj75mGT792KbLttPFg6wILk
0q8VokH4k/mSEC2gXYk6gXKXN1O0SuxacJ5R7sEfM6r1ev82mkVFwO3eDDE/i8G6lUNxxQsEYMof
nvDgt9gK4gslkjjkqCsea2/EFiq4qWNVMagkaqBYh7kCFuytSZevAowiK4IgO0OETz6ZZmoFKXTB
alEH+zwG21jMB7q5d+3QXuLUWwo/4/THccjIX0coQrJLvjkFM4Jz6aSlhrTtKoIyPOM2/r9ngZ9Y
GDqL1JseClD98HEbWKEcofrk2Us4G4zWJXDhgzVyU9t0EabELGNCpSnhAOad5Eto7qvMZFvPAOSC
7puarM3gh6e+TM8jLjjemeM4Jf+gIqVchJsHQ9lnZNcb+cpz0tEEONdtj1DZGyt+VVzLiTf4lX4m
k3AY9HAULilarce9+/9QqUfncVsgqAAlLZEFJwJit9oPhiWrIMgMoilepm85PUvVgNMH7eodWOx7
MHG1KvjPkiwCzpFu+ho6JlMt2p3ERe+GaxeXRwpFr62JXOKb2JgGAoU7UIxOrici7TMWJsaL7p9j
UrIWZaNH6XVH5Cnqoy0rx9nkBfer4lhkMZ8E0qzK2W/u/deUUjbfs1P/u78YZgf/QCYp5DuRXTjz
MhVsaL2cWeEyabWPNO9BTq+H7JDkgLUcMGtHv3aTTULZBWfpBjOqIQ56dGjX8p1XnBZwKSsbw9hY
HicBPy4sa5DJwwMKAtSmnszm+N4nhFvUgG83YfXFFFqh5rttf1FWCtQ/wG34YoTC41FnLOYMNF6p
ao2XJLoBSthwggngvGfl3eCiac1BWuYjLKYYA+lIEeprbTVyG07YURM9wuIJiOZBul5gAoMrQQqT
4G26kzaTBsvzDrUpMUawLvHGY5Shy3Zfl55eFrQlU68EeaOZxIvVwDMyynpraDNdKxRwrg/k+0OO
JRP/v1EG5KKzE27cz0qERzuID9Kwro2RrnpFTSYFNbkVPE1WTxNqsUhFsFP3n652hxNL2F5m5ZtK
ZLmsICfg6DqKHIAEDma/Mn7Qnl8CbKdFKCl6plMIlGuy8D31b8Je4xMHWyVz9EHUDxqO+V2P4C6S
iQit7LuTFDVKcER4W5NB4n/vUUvgiDmhG4CLhxG6n70CJDJa3L1k1T5XqYPKcO+tLo62E9Jljfss
NCWzcgr94t7smGeor75wjsC1T06c4acxMeUC+n4Mem6xwjsT/jkIs/1iwrEo8G4t4p6NQdbTM817
PHmtX5ueJEA5T3tSrC+YerZAAIdNl4nnvu4wyrWM7CLuPlVU1ST/Cm6u0UdhWf9GGgAWiRX9Gjr4
nWbnCENtnWb6rc4gwpZNw72pH3ZG6VMF1WOrqyDJDL36wlt0dWpk7Gle5dijFzQbA0mhZqhxDxhF
8Q7yltjtdAzuEIukpTvBZc4CpMMi7QvZSQ79R1eVoDIxLxES29bdSMUE9eFwFzdRJoBYcJBYy9y7
l2gKwAjJk5D4QL25npcNB1HwccUZSWhi7KgwbNQEYKcufradeBtgyGUbemma7DHTCT+h+XXsRvyY
Bb4rt6eS6IsuHsxU3mMFZ7LL0YjB1BMM5qpkZXtV9EeBOXoBqOXDj9q/XFEt1zJu1P07BzNWH/Mt
caqTS5C6C0k21U72KRpm05nbAMzLN2PPRUA146nxiw+rxtZGXgXkSrVNHU76XgUDt1P9m4+RFJPX
cOGLfbayFik7Ns910rZblLNzl3l/Rj3eciP+S8L8AEXxGIYjHd2us5d0qi50VL+IBiJJ1cHAC9hh
t5Z2Pw2ZXhsqF4m7q1OjnV8HiYJnaoAPNlhKw3gn8+waGSb+UJQQb2iPkcXd2uAnOLvFkXfs4oQe
DCZuXI1V7vwh9RY0vJULhaVzYL1WdvDtVtSdxjIRS5e5EbUQR5JE75Ul/7jrjtiYkIcYIS7NwNvb
HuRz0hF7jBviN44GSX9GTe/STDohCPpb61nfQgYXfoW3qeRVsfvyJgkuwT7FH2yrr6IqdrwIN7Mi
d+MCT6A98t7+mFCBQPfuwh0iYw0HAtCobv8xKpgvRF+2NPzF6zDBtcMKnS2pP2927qTfq7rjuocB
eWpR0vwUS60Fx5avpzqivZy422xH/pal1/FvqIv+T/gEEqyAgyMb6lmZxMDDu4Ithb1qWsyVRH/Z
mDu8BJFdibXnR++TIX49Yqr4yGEKGTrbJ8JEWRjzD488K0vf/ZcviHbbeGfHwcyeMVBMEJJYnWNL
2Ge35MQd6WHDXzWve06XjMP4wjxXLJw4umP5XYy7jMSWATBMZFtprTQ3dJZJkayS0SqZ5OgnbTGt
HF3vYFDGtTYz2hRkrYhaEpf2XcBjnjwMqjhoa9b7usHoPInU3pp1vy/GQB8JDj/iyaMqgzURJ476
K7Lip2/vLRgctHqfbShMUDtyjHJuPf25dnA1gp6ZYSfaswiqfZNT9mkVgOyiLSGgZ66XwX7IOJCA
hJ+ew5jrMRl+i7u3YzN6qIddMKbNZlTGRziivs7x3fbn6xOxrX1DngL5hGGiNWHA8+lp4R+V8haB
P5s06h6NVQ7KfmnxWs7FBrztV4PD6y3wYrpwJE6RWAJUJCw1uPmjiDWuzBJtri/ptLDGYwhmJcus
H9fmM9ugcIAovyG8Xb2WFwlirL+guua5cxD4UhNnd+ufc3t4zKyJe+NwbGznQfTmfradV8VUHQk+
jOiaY1XVs/pGeadki5KrJUPwmnN5s8l7+EVeN/1pN3kfOdJgXLPfayN5lT38Z84DZIahN1BNnB4M
QQqx8bNrmqPb5WMxky+I6X3SsXqWvs8zc177YnxxwuCVnuIbMtSxlf6813kNzavf5kX1VI2+uUeW
MwDxYTxsujAnoJIEG2surRXQFGvt9u3NnYMLh1S5NBSpd0z00RbgxFm5tHmIMsWhGHOrrpigLIlU
YS6ZEQ1VpT6awHtrx/hdRZyGhq59MSl/Jq/cnssQ6BQuGuABE1DUpJlgm2Lztbm709gLHTDAI8SD
3dpu8xF6+jMek7/Mnn60aZ9LrCB90B/dLKtPpo7/2VG6dQJSA6YSF9lH3LOmV5FO3UoY/lsvqEMA
bsyOSB4YU4R9ilp/L9zqUJoFQpfnXQv6CsMYGKBK+QEwbyyq+NYoXqXarj5V3T73wM0DDOo6M5ed
iJh+DT0WfcHcz254IOYPKJhNpkUKWldVOwLlOKJY7PcV3XXsyHjBtD3hYC58JBSgTH57DpIesaOE
bMpsmxGNsSc2+92OvruY0pIcf8esupw8RAskDE4KXP/nxsUy04NYHvzrzEWw8OE/AjsDXRTf+RC5
CRLd7P4xAAARn+q3PIu/XCl2mowJblXvBDGHzifjgAuJZzaY2D0adQ5Ha5sDZW3/4+g8lhtHtiD6
RYgoeGBLEvQUKUqizAYhjVrwHgVTX/8O3nZ6WjMigaprMk/yVaCSAcYb2eoQg4Bt2o7rRd4M5dzy
hcpRJOpr6tVxjDn/avcWU4V78dxu2KP9TGH1Mw/tFQv5q59Nazlq53as713vPLI83tbFfNM4A8o6
/Mj74qnpYNB01gbrN2nxCXgnCIX5MinPHPfe+/PRlS7ZYy5iXrhNOoK7cKa2bMdmr8fTtXemj6yz
PhNGxkMJ8qdKjW+nMC5TUWxMQh2jrHkkiAKiyLiNOLIY4zyz9LxikqcbFifK+2feukuG8jTy1dnL
5H10p1sr7d8EtYOfVqdU0I/6RPFlonu2LBvqZXgbNSQUPLPMTnOBkQEmmD19Y0GBtlDgVYnmj6TL
98z9iIvtsZ5CTR9ismwmHB9T7u1GxurnsS0+0iz/TzfSSxxJEmoKjKwAfRCJ3EJUWli9GVlXENox
kz5lOshxOoF+Xdn61nOrQx4mz8h6/S1eOEyFKrnGrU85Lf76wtlJp7ikqTrapnHwALoEVghPCN9g
HAhnTgOQRheoa5tpxMg0xy4qFMg6ay/BMw0BXp4jj3sDsZD14pB/fivqqToXZZYclkAFIaoXwxb+
1bPKY5HInWIHtAOagkAJJvpqrNrfspPfo4akgKzSl6qqwIalnY+iT5s2ttd4gV71z6jywDYL9+7P
sj1EjXPlJcHD5v0sxhEy2MmfmW9CRo/cJbOitD4yPb1gS72ifMdt3b6DSglIobt1zvAwLHYRhnqJ
pqpehmwL8gz0iZ4YPNSTwM6K3cCx3BN3vXcoTW4Xg392NELt4pVArAU3CeZTesxyDmoUPRopgfum
qYsgBFi8sjP3PET9C8gcmAr6p7a0Fk1ZfY1MthnsrMkAPjaTA5ZpwaNgG8HTBvWng23nuOG7yryU
yR1ye896hLGPzpdSYRkccQWdMCC9qB481SBpS0xaOJEAHi9m4J7GvQhtGUQLKINVysHqeMcqwuCe
aHOKXZx2V6qgaJ9GPkU+9unYMR8Z2zMaFCAKLTNtSZjjdmjsf1YxPrid/osjcWlyiF51kTNpV9WX
yVpsNdndE6KqHos4LLUo4t0Zodc0juMEbqPvYLTmTB2hnMTWPUp0m1lQ8u0zTNSretpB4O8DpUtQ
C1pFj6c1SGx5Vu2isu641tEGpqG/swUSnwR1jMJUtnCs/ZWpcDVLAiIRugznXhk/zOQCrxK/Pn98
FBN7ezutrizN73UyHoAmvI9Weui8/ne0srcs7c9h4x4GFLVqkN/pjNzIq0owxihB1xGJ70FNZiPm
34NmdvuBIxpDEJr3IglPqD4futZ8SMkmCFRKgsUAF4aF0mPFoOi5HvpdM5g4Ir0p2hDBV0D+SW56
xKNsNSbiZcThYDUO5ojkL2+cu2O4PVcrg3E/Yt+v1dV/GtF+lUBo3LIbQJYATnkakbYNwkPtQQTO
rindDVEH56nDUJbp6PDxbHBcO0yyzCeu5xdnxMfCOI3hrBT/0fgjuADWv/GdAeEXN5mG136dOc1f
0tGzQmpyubuQEWOxs5ELM7xZGvREry6mm8KGHFMLcMXwEzXl1YPrNub5ncBB4JKzCcKgBfHbGNbB
n7sNTIW1lo4H5jkvcyJ+Dcs8SK4S+O5fkH32ptSuWTFuyau8MIg96FhMXRdK9DxUP2Po4USwDXjW
IIIiBUKsa7uLpceXZM7v8ZL3YDvaeVG4R+CVPEWgjqFOJq8RLe1+xPshJv9qJWz/qvRiIp9qUONN
0Rw4FQeJEcdfKOMOtlc8uUM7EoM1PJrCeiE/B8kRCwVmYHxUd0nb3KrsHJbdIsSWi36qemNUBWYz
b25UtbdEC8HcYH2bCakxoL8StAKwNjUOilmf5YjnjO5pCH13kxAsEEbeM1GA1T4snEeUz/wCZGUU
IST+YlOo15QhPaoADD2U4dlw0JBTAYrHd4LMIRjHiOLTwnuUCuRhpU06uUUKts7wkDrBQayeoE0q
6KkT2QeTIOAnzJ7cpn90YfmeAmAuhXjqUh+rXn0RiQD3Zd7GrAJixhjIycaf3M3ema9d08J/niaA
bcyOJvymcCP5z14Gt+kINBPzJbEUF+XSs/r+EdBmYLDDh+cxBZlpHpOqxrVbTnsafnaGtf2NY/YO
0h29bU3HnQLcHapPw+QZTCVfeMl40LUbhGxcMiO6IuJaO3b25fjQ4/6tadTWnNMPQ1l7Icot7dZ+
wLlT2zW5Y860sXSLexl6awoUNfLpIlrQtXPuXmYw1EM+iRXZcFTRA8GgtsauY47i12aoX6FErNKJ
E61i7w2enXIUKu9EJA7qsXPSs2nSe0naO4XVmqX9hz3VSAhQeoc85TGgaD/EzDfO8QjmE+fT1BPo
FJMcBm+93tk2aQSgimxfcPGXu9yAeB9yrc6WDFJX/ZN59tpYEFipHN7GZA4wy/5jF4UCWbCLzM0f
6Dgdwof4P83L/9qCGL9omlhMWQJRqJPSY/eL5gjHndEyfOnckOJVfqnUfyY5hDwDAVMocZsDKQKv
rikINTWWlSQiBeM2w6ILQcJA451PblT91zmKk7nRxm3DYsrU7PdJJQruprtz2oZcBtrBJ5YMVyfG
mgMaUzsQ6AMlC14T3koGmZNOeRD17d3pQ5C2EQDfWW8w8PafyNVudY8s00Xnsgor8eO2aK1C2/pX
az659Xn4OxW1HyQdW2Kd+LldyDQbCX/N1+K81cD26Om8g0zV56wQPA71vhu7rQ4uuLVbJub1KbHy
96zO7+ieHgKYIFPmjTnl/T4bBAR9zlVBgr0DqiJLEnuTDvHe0dxfbwT0oHvDrls0KJPM3lu0Mjye
KHUzH8NOptMQt2KDEOvm46cgJ3TDLXF06gHn/3TK0Br05bTx45HZCAASwGvMPI6GWmqc5jzPCLCA
1O4yJz7lvfPB1J15P8/yRmv1f6kY/kGbDNe6CfFNucYRbRY7Asf/p5bICjnYT05NqZR7ANgja8pW
QyLJSmIAuWV2jFjBEnkQqegn1PP/jMXnYEf2d4r7BWW/qTaujtfJmtxLamj7IXM/WbhySHkUkPO+
Q3E8sGvGiyEvGlimIBtZVpbNcrd+VAwCzoZs3uI8/ZwsXIlNfnOzjmFJB1E/ZUh/pFbe2VH2auPg
q8b6syhsFKLdyzwUJ5OFw1zKt0jGy8zh5CfxPvXTrT9bW27pIBLVJexulDNUniTZQAVd6y7eHDtX
kOES42VKrWMLr9d0iETAB4s5zidKivQgOC0rPiFeaTwgmSQO1nV34WRd+AOMWOFBA/nr5gwChplO
j3znYstuN11ZDvgnMbovxCLtHC18pL74bhRy35FF2WgzuPUKhj+DTvs8hG8oB95Y/NzaUVtN9fBO
W0vgTqbatZEbSeAvp410312ju/UTKchFUuIvag+mdEocMNoxWkZnvYanwWJlazq1sWc8LwOrQhOv
5xRSJDFz7WsgDVU87afEQWfbEWrq+2IDjOjLLgb6zia6lykfYOXNaLnyXQb9HXE1evv2VsXDm66M
+yDsG9EZchWWiqQKhUoPbNpaYPLHmQCbWZjfAPaIR5sRJJpxb1wgw/1VocHsb8qKCwPURxMCpYYc
y8CXkTHtMNIdJ1W3sG8ozNJkbw7ll68ABsZzDAsqysa1cCeDWolIN9CTl07BvhpiY58kQGbH+J82
d19gIxE32QfHdCHLw4fgNPqKpfjxrGJT59z05JFDOufcYLaAMx2Aec9hWOYFcqCJdXaLV6oPWeiq
0IuDKcu8P1ikqMeVHtukf6P2HyM9iOwSnFOPEwoj75Cs6q7xUavO2qlDNpdg4bbYIHadTtEIWTF5
joo6+0PEwlYfO4t6dxgyIJop1FeeFCHNlV1QrVKSkicyiv+c2IouEhrQqgOEUmNJ1Nq9PjP5wROa
Ya7JrSDXCDYsh6o/544AbtQtYaV9fnXaydgKxCeMRjr77mUjX+ZCXiaeTD+4pv3RWei2capmh0Gk
2rcGcHgHfZChVMRAp7YH82qnhNvTjzlBlIy/EMH0D5yd/0gVx2ImIjKh4zi9zxY+ekzi6kLPz4zK
HjRYWVybrU3+1exlaBcL1qtYjnEL0RiYKzs0slsr2oyLpuIBzKS2J26D2zk0nYbphCOD0e/9m6qY
1WZa+zPKWDxlmETVydJtuOY87WvGL+2l75hhrD0is9p1M7k+ers8wYKU1tYRZx+JDiRaGycLqeHG
1SjteTh9aAqebuznwf2zEWYPdnOnM8T3olmS1Wr4ZAIpxJ0miy0jWMJJI3vwPlEl3xDtik0Gumpt
2M56icqlqobbmePL1nz/JymhLLYzcgPkgCUfUzOs6gbBkaXzB65hmngTFhGqyRPj+8W319lHiBw4
OtIh3PqUR+DZ1sqS5zLU4fha7qfppR+JTI91HL5mmviCtRYgo9nkUv9mkUNVNnpPTu7/h9bq5iDT
QpyXnMkkfVKuc/dSvL1zuANUdeaCFhu3YRom9ORtLppb2UVvjUHoD65VHYaO6uAyUOYnWvSYSUZe
V4keB5pln7RcEA0vcjZ97tXKEd1pHF2hTqs/YrgdCviOYmyvUFyvGQ0eZBmRIf233CAVxU9mkPIL
4uOShzarIWImt1Vd79D6oPRGg1eYz8LmBG1y0GjDVA5rjUyRCzbSEg8jEeB+xb7AbkLzAvttz/+M
uc8g9gOmPvSmnyDp9SmAJDycZF3mNMA5YjJmC1QuwntjrMM8mUwoAD6gmdpAs2OCQYhAOfmVOT/P
hq5vQ6O6prl1ZMD/pcWTdu511gRGapFHnNX6c+TapGCGk/8uZX2HMI7qXS0c7pZfiUeeKQtVFIQc
wh07QSJFW31MVnnJbXvGFVRBmJUPd9JvOt4Gw2/0p6Kcb+Q8XkdCc4pUO3GLY2E32Xqk7leo3C+2
8ZuuRWdrlXXghwS6aS5Ne9odZWt8mbn4guyIzsvtSWREhTS1MdP9mqq3EyRo5jH6XWN+V82yESvV
xRpJsbIZKG7oNKkpja0xoaVsSxzf3QRoj7/75GrFz5IwkSRlsfU789kpi49QY9CZZ+RPOPkykzLj
W6dQa5Wc3RQMWBZG/WZ1wy/ZiZjQTeaEZNSGw471CwtPMj2jLuRIdfUV4pZDmA+vAvXy4rXMHR/R
e4YWVtPPU/VaNzMoJPTVPc2nAyiza46dsnCSJmdguDuRqL96mE+JknurbQ7sSw6lFd/JN/1rJZGL
xOzlVrfJC1JXsS7O9X91WgRoRDCPhLSI0a5AUUsgHKRe1aSX2veCiUS1noohH7BrRhADCqKPavKe
6WGCcXGjddDkJXEs1BbsEK3knCFJOorG+O1bKn9Ed8SyZHqlKFBJaVGdWzA/l/Q81qaLGm2X9S4d
4Di8aAMS0Di6xGyxV1XGgavimAcxy3DHphBEuvkV8eK5IuuSTG7aBjxDa81uSYpdIKRu/1XolU3C
Pf4fG3A8UmUCAlLwP12S7pQ9kglZtjiX8xGAYr1scDIfIKbMsX4sNmHqD2+jR0Q3xFTTu8bMchoQ
/wNxF1ukbsvYbUfvhN3Tfh8WdGsoBpb1o70rwTqjqJlf9FE80PHue4Wr3nHI/bEx6vRBDEFBzjGp
qDbWYQxQ1YLZ8HnjBoKAetyhxgls8zMj+i/XIeXCG+kJmGVUNlNE/F+oIQHK4LJPJg5O4QtIaNBI
tSl71REEMIrwL+ZIHhozfH6Na1/6P1bnXam4v5mlGEHvZCj5K/vX70CsQEz5tCsAM8juY5I9SY8s
dfSSTXcd+ThKVuwiHna2Ib/1hss712464JMg8aP/zAHPU8wgQFj3vMlZsvco2iXWWrxMNfdtRwnj
qmO8YEpn77mVIMeFiwGkwTFT1DvEtluEY37AELh9mEn0xWqHKMJBufuClWjuFzeikaptlepBb0RB
n0CKBG7ykXa8kiiyfwkUwB0s5yawXNrWqa+/cWBso7qH2aqztPO9bFtX85dbZ3fo5dvQAwpCAaK3
FK+4pF7ayh04U7sN+5uT5s64nQZMqcp5SvRuR5D8Cbf5Uz0Pd72AP4orcUq4Y0twwENxGTvtSCzD
dw2eh5Czt4jIR70ld4SBWer1V5bQgFoiwnMqqvXOcRDltgDy8shBaiXeO5g2c2i9Yx0q1tZkHXqt
uMaFA3ZjSRdy+WU2STd9zQzv4KyEepAXVseeB/OzAy6b8hCmbQ5D48TwEUyEDXwjx2+wQkP7LlMK
ecb5u3B2v3I7vmsTI95WPSgQw2MbYwYN4WiCgErLwK6JhzZ19z2BdbaNNDIIlLQvpbbk9/C5FIVe
H0SCGdiGf0Q6a4IpoZ6/fKAOayamAZcbqGk/IQIpvUGywV0yeXcvlFe9SF89xC08KpAYanlOo+Qb
wmBy6SqLiO1+zrD96/eJMlomPs7qiEFE+n8R8bIZ5UMJnwbd/rb1hWM18hhbhvailQWJPDmZfoD7
NonG2y2s5DsVU0h8AoJI1C+fRcbxI/RpOIQq/40wl3JQ18Wub3l/wiKNEcHjUuqRR7JW5k1Qfn1E
GP6gDO+2zdhudFZebunsO2t4WTxTY2eeuawpPcmS9IhFU5JLCcEgSu2uWuJBB6y7AF5YX0oSz3S0
MiHInye7Iq41czx0tB6GkNGw8VL4fbFu+p5qwbXJwJ1Is2Ap+rCcDF5iG5cb0uskM3BPcA6m/roY
ma/x2bUrp/NxXpXlz5zA8Iis+SvP6wsq1J4oFBImcv2W5dOyd41sRphI67rfSNEu2e5dDjzkYZPx
v9LaPBZpvQ6d8KAMvlTbjz8Slm9QW9Q2t5CBxjxTpAtBCsSoRV48LSA8F4v9zK0U0R1Z5essrVd/
coEPVdrrSJXYxgg2BkAZLIqgPyNFX4+qPA+Q2tZumcxbP7IIcRLcGwabt3FmAkqbA8dggmnJFkNv
56/aNK+5ZF5uC5LvUImSMzExC/HD2YJjAXd/BrhQRD5MRAAawmoDXS7b51phFR+/i1x/Jw5lD57w
lABXSWJ+rg9Dz0djoAjWcqirC93DE2mhSEPCEnrev9oVJnp7+HzGWFpbdukDmmQShuyobnYEGX/5
SAfWYgY10BMquTbisEabFG5Dm6wsHeoOBiLjILiOGe9++CaS92Uj7O/1MDExQPrOBiZA/6bhQr7L
2HqxEBdatIDILqdw28G6RgmKSk1O88mzNWsb8pFvK1s+OhK70H0i+0+llgVz6Y+BpCiFfb0l9/iH
nxuypDOSozcvKQdKvPmmC2h0UZxo8UwnQv6PIjlj7RFTi6gMCY/FugtWFE+RPlgoZmbFhwpL2rLk
XyxQ1mb81igQaJ4K3EWgVDHQSUbZ8w3P1lY02Zsj7WevAZRgmM+qQTWFGZRhs031OIyX3m+mvUi9
37hnpV7G8w8v3D1FBSoYa93TojT+49kcAi1Fi59M/Uei8hcNCUmVRFezC8+iU5zAprZNUMPux7JI
Ln2BkCrukKvNC8wkDPFTsv0gq4ut3hrgIWltNZNxfzwr4cVsU5TaSi/76Jz2ntTlEEjc4+xCm6+M
j2hl4hti85K9dHr5VhjR1ZPZfoytP1R5b4XyH1Grv4l+2EcG7fYUD+6mS6wPtTggwVTeMkab7Iit
QBNDHGSZ4B2d/EdrjeeUU3TrYTfkMWAbmYwWax0YIJpkfj3kYD/J9Nm2eG8lm7QBIsPYzgV4riyo
9J63qgNro7TvMW9/El+QkWIyb+na/uC6ziGyw+uUWXsDrpipcbl65o/wsT+AdrFdQGdDVszrWZEF
pbKgNM0HfIAHsjqDrwvsTgMHuO7FNcqrk8SeVloaotviORniD2+E0Mdf3/lR+SWi8CAZroeTQLpE
cM7QCBYCjHX87nf0k+tgAY+ONPtD1hOwEy44d3xYGfV52IanuCxxn8XDllVAg1ZipkCK5ZshMRvw
En81vgp6i4VGRwGrvO6N2diFvfK5r3M3EIB30fVStGjuvtPhnQLYfJS0zbucCT0GDmxgau/UJI/Z
RHdl8UDnh6mudS8WiiRpo1BZlgZMPLkS/r/ezqYfM6rLJ4T05iZBxI9QbIcOHiwcu5oD9re9ojtb
9dJ866AKtrkLz4LgSbvrlyzJBgVaYfZbwDnti28ygG5jfRf31ruJW5CAPuyGDqAfytfwGvXEIGRo
lOh0k7VlRp+lH7ZHcDP2VvJaQDT+IFwFuYCb7dIMX5dWvbIf3UsC7NEmN9EBxemRFAJgD/E9yRY/
CLiN1ch8CfnKib3HJxbiPZqUneP0eIvgt9EtPeLCOozEwm0I1S2gXHnzNkzy3yRU0FlYhXjQ7LcD
5N+dDOdX9jCowaN8WwjwCUnFgpN3Mse63VDBB44mskVQ8gYammV31xpbv0keo56cw7lCf5L4DzlJ
gouyet6m1RCUnfbjY0FdVfRkvjLf7bHFJ1i/6428ahj4/ZmFUu8UgcktHE6guDsNM1akH3vsno1C
buZEMNLJP6KdyX3yDLgyowsGCsL8jOJDS7qtYcff6OiPJCsEmeS7kvUlyiZ2D1N06uf0R5oFQXze
tuS1KLVyW4Qx95H4G33vy/THZtXa7oNiMgrQX9irAaP/c6aZXBsN55RddC81jl6IfAyuqJeG9qdQ
89FPSRGzsmWKciQVeyeb/rNL3UCHTufxbOpID6uCgehsf+IxIK3SG0+KgBeBAF2faNyLCsd7CRE+
3paYEnqnxXNbGvQag1qXSXnyKv+CO2JaD1VM1pcdrhyvO+vVhNfMuqAvx/tBFPyK0vBMMOfNHL0b
IF6BYS3CbQFXJ+gV5VeVWR8AVRlIQ2/o2uLf5LSfHcRrKG3yGTmkwhhiPaVm/Tqk9UnKfBv14mhU
2ksDWTn1xLluvL/C5294lYEXLPmBHsnEpuCwEOGrLOjdPTKE4QspzzzGIY4G3FsubiRoB81LwgqN
IRIrWs8icqtxHrFOMo3t47EGqrkIdo1b7MrfLDXdtWsNe/JTXg2/ABvszkyLQCsn3hJWJ1T7WfhV
t87lYG16Efe7WOovglnxxprjZ0f2HrNc/ehjYCpqDtMxqdhiMk4DHtPhPG3eZQ0zs9FYKYRp/oxa
bVczD1+HhtjrjfdtMX9cDaP12enoXRJsjPriK9FMCDbGLVfMUXs8lMigEImZx5QjN8D8yJZKL4lW
0dkYZob91jqYQEIkC3qk0XNXSHMSG1NdA6B8HPXLoAFjyH2/hUfav1W9bQd52KS/mkOaPP8W0sxw
Lwfnx2b3t2sqkix7PF/7JKrbna8Z744T/Y1jli45w9fKTfHPK/+VnzFwZS+chlh/mxKe8SI6QX2M
iGNuTISyNXGRPUSu3kPT7jt+uRaNmDdO4sLwjIbrGOd409pAjNI5qwlYheEBjQWYAGbLJdinN7LA
XiQtbppvE6kdpklbIgLFhRsM0vvcz3sOqT3reLrXPH7iCcI92rrVymAaCw+8esRZzhR8Hi9uFcqg
nZfcVg41ogG8X6toHoNlM0PJfJYIlfyOHEYfdVhfNVPOz1UEdHLCkXkc2NW/52Oe/JeBpEMZZL95
BSrlueaSbgf9KZ66fQM2a22Kyd2w46W6zsPPvCM3apLLFRdFzrPGlGflNAkA8b7A2aTm0xD7B1ui
sODrOJpa/Q/mM0QtqH9rPrfPEIGLnVVPJFh+dUlc7QoT/CVKUEFXFp87N2NZGFOc6oBmyUPs9ECV
xcNZsuCsAgMMeiE9MbnLNfOznj1wFJ37a0uU8gDgvZtZTFzSDmJRN7LfuUbc7aiQgE+1e4k99Nzl
GH3HIoFHKyDJD6Pz63YAzwFCWtwfJOb4iVHvlUf9lrQ2+wRHGy95FjN2qlPEYurQKZuxeQ2vqqCv
6+1xX9hM8OL0S2nyVxPpJc/lh0hqDuDkrIb+CV/YWXrIb3O7f0HQD8F+dJ6mJNv7HiTshTQjAdC6
OUw8fIMryZW8Nor2KjGz1+iIKOCrOtCXtGYhK4q4oT3HdnjMSBvvyWOjkSfQxojfOi3fmZp5terx
5PVQGYesTgId0euaHmHjlzpMMZM05brqiSgqy4OvkM75SbFKXfvZRdDPfeQZa0+3T+jtwxfLHT+J
tMgAoRYsrAXzZOTdq4oOV4upQ3LAkxhvko0tjZ1mFK8Gvp1NG/fgSWAQQRlnPTIV5KAqQ36hm9WP
OlJ3eIX6Q8nhxekZ6xRl31C8oXEcOqwyWdscQz26T+UYr8y6nx4q7j+0sZ+hTuBP8RrcmInpi53G
WZZX/Mg4hx5QX5AwQwljCzzAljAdVxiMNdzkq/QFMuwk+yPo6VwMscsvOLhnXYRItVNeLb81PZ40
qgqncJ3nuRxcdpvgt46z7yJbpJaKyVHCsgs6GdKLm6uLkmxWSdCFwh6ZoYvNm3O0duGFFeFSvjY8
Q/CO5DaqSEaJFLEirBo3qJcOdQduBOD4h+62NgZi8y2zfdL/4uJHjP1PrHknlvnvlmE9LMyN63oo
IR0I/l3TcS4u/iQGG+3Br+RWVYiTmGUbuFVC4hnDnHQeM20Z45j/HIz1pIdM167j7falmmCdRVBA
B+1QhBNl25y4q6ligD9Z0TbRoHKUGrZ3vlFEc+NRxfWngHupivbPFeFP1C0CK/+5qgo23ZW5r536
lVE2PmyPoBpAS+mq9Iw3pBenqS8/mbTAw0AWFrvGxein05j4R0DIZ6Z0xbrE5Q0hmJPN6Jenp/rK
8oJHH3fCKuryH0r5bUkK2TqkjB00j2F/LbAoRoDixAjmuqva6jL5bG2ilkAULse1Wgb3RpV5bCmc
wCmcH54rgpDNwv7kaxkuqQrjf9JW/XGeQO7lDdq7LsSZZeeeQjQ7APMGKfrBuwR/lSuTERScCxbh
6F74SWbLtluV4TdtxGFYssDjOn8uWLUVefteWspmpIGdqnHTl3H2eY0QV+bKehuzeU3myMNARR6E
qXHn1XiETX4ew/ziDtSVqjdf8UK99ybxJQkj+7gkfgj/IZbXpPlnggADsn2rKtz20u7YbKmIgQWe
BFLScWF32lNTedi1h53VAWMTyGYkPshg9rqvSdbHlr0TZY9TbxxfOUf4bEglsbgwiUEHhZEopYJx
dAa5o7uyxkh7SlSrB6kDGpbJi4N0PWOiN5jjobBIRieUvX/yPbPcNi7AldB2ac8kazlDJszRGfwj
jSE7BOn37xQzusGy/zzY4XvNFoBcjVNWYV6N4VxwF+9wzbC4wXENg7Jc9jThwjjQZxTHpt7fmz4L
19XC3+wrgq7xraWbuqfMacp0NxITyI0eR09wtcmTz9vsMLWMzBK/1c8apsNNlZffblx/GxBg7DnZ
iwKRgqvNxwau7BxLdp5wmPoJKLPX2tfGcVHoOc0PRzuDsnCR0Pnw5ao0O+hT9zvX80ERXx74MYZE
rVRPklUVIZFAcOYq/ddO+EkL7ZZk7KDRnr+O0P14DzSD6FlCPKISfdaomsAU0YdhkWIZmc6/lp3M
2W2L4hQ6DVmadvJVGLBwovY7TjxUxi4SIVElvM1Ze5sWEvGon1XaX1kCfWgiZzW5VIe5weIb9Psu
1rVPG6FXWEBmheFa4t5CaWRqT5L4JA6NjmZzChknmGofS8ypjqIvhz71DiJOQ2NZXcaaXBnNzv7c
3niUiI+4FqNmZ5K3XBn+w2/R1SSjT1+SXsXsIw4Gp6EvTfHQWggJIKOUXTA16mLH9dFUsCttHcCB
4PAGH4ya1UXYHn6RM8N8KZq/PLf5Rhh4KsYcbC0Rw03kfCZZ+eqPPd0Z2Z8Eo56GCTtlXD2F2IPX
UVFOQLqXaWErH9pAyhLLo87WzuaIhaaUz5HlRSdHyJEkFpmfSem52q64w0LABp4xzGoUAOYh1W6U
dSi0ll864pEI2P7vTMqEnceea0rFL2GMFccgio/IdnP40PahjSLmRTN6fIgbK4R+xyG06ETMH+yd
gpVtg8QQfe2UttcWSw6OkudIimOPzpJy/lpo9uvkOSBLU82n5Jefs8y/4XuAeDCOY5Z/0mKMaxcB
3wYpDqtDvJA12tAmpyx11U8VIugf9fGgOgF/hb2uEwsmmi5Lk2hvh9NeLz3GQ+I9jdmsQl09ydKL
z6yIR0hDgIyK0L93fvP/aN+TlfsH2rdqXcDNwgN3ngThEbPa4SDbGe7MPFamf1PXYSsfSd0wtAqx
/UgQH2VBBKcBrw2ENeJdKmIq3MZft4aZPKzIy3b4/MQO9wOTocUN3plDu8srNLEhU9correeXvEu
46XdqL7xT4rsqkvR9H9TqH3yAryFUqINwmytKCiupQ0O0O36d8TMwGR6OvwhM/9jnkFpI2lOOESf
vEgeR0sR0uxuDaq3dTjO3/aQ/SEV2MioIuG9GVf2rCUBejpjT1e5iKHFVibzIkXEZUNUC/0ey7Oa
pmFdeVqJ8NXmoDR7JN8DrplaR1zqFKyWEvifbX73JcQmQz3D5ahJ+YXNKxzGXJqROQdBpHNM7xYk
hveqKQc5aB+B0HNNtEPJvOKzPUZOu49BVESh+xvG1VcB4Rz3DAEijSuxBIUf/+PovJbjxqEg+kWs
AjP4OjloRjm+sGxJZk4gQZD8+j2zj1trW/YMA27f7tOOwTrsc4LsEPE2SEP7kWmgK7xNd8sn3PZg
ZdbcNQtBHk1mTNpYsSYqIFky92droKYvU2CRquUjCsR+sHji6lsLU21DEXXeXGlvKMAF8l9F3MqY
eWFhUlUhsyJfidR/hFz+BkbrJ6wpA+a1wd2o/5X0buyA3KC/k/0dVMDeaNxUMXiSMfAvMmL1q2Gp
LXQk4+ibtkMKsic0WmycJvuYpGcdG9ezV0AgXzJstZm2/1nh+OmU7XeRgeqPl/lLSevQeckP91Ww
zzUZ7aSffkNYF9tqbOsn361OSS7XpgWi2ZcNb14avZaaXyhmaF5LTZn5QqXmknfj2qFuCi8DxYSU
e9P+ZbvjzqeLC6MH0et2uYUyiCXW2G020zRTXQIFjm7LtrR3c1kCsveYuioHAJEGzIlVSb3OiXFW
lKIib2Ht9fIck53/0GTDWdLRc8oksIOqxxXjWpJqsu5JwqJe+00G2tiADvM8b8tZAsV2Nm+m5suv
qp7Y90y+aAGEvThevrcd0PW9a9w/rQalYfrnqbX2aqLSj20/TkhfsLtzgiurzPuY03Kimq2IsMHW
EW5xNyUi5yKltO8EQv6Pov3EPqEKUGGrmon6oNLyMhSkghSnZr44FYp9q7D61V643OVwWLGyDR5A
aJwr0bygfHifU8ESEl/wouQ76/t7M8kMxdUaL3yeW2g4T06XvavRua0hky87E8fRBl5n+2jMJNDX
1K+ZlZxYNqlb+VyTt9ciGK+9ZhgJBexAObM19GTPmS9zLjkHks2UUsIa+vHe43hXJi2LbOl0Ow6q
v2nG164iEW/+TydqlVFgT0bPL7u/pZ09T03xO+K8XEf9BGsg/1vKHL9NmWp6osafOdcMpUH8Ntf4
gMhQP5YZrZfWGHzRf/vpR3LapFAfd5iZzpUPn8pwU7pI/1vHZcWTE0KpWDaOgTyahP0RVS2nDu/G
JGfW6lQrQnPHeTcUp76o/qZLiCmJogdLmdOYL9/Z4n5xnAu3Ht7UNdRQLnbqg/Zt3v31QjvcZRRJ
rP1Bf1Saicv3QFuxcN+LBj+zw3l6nPCmCqswW0n8FDK6QzHH9DZrxt2yrL3nZpjYPUcflPldhM9h
yhXBS9G1n7omqSQL9CHjmnwzOmXx1DdwrYJpZNrKWS2n4aPKcYuEdKqtrKLDvrMEmJI0K15/uHc7
ikMqoIf4FS8qCY7xEO/hIs7HcsBh1ECf5ID21E3mRVYD8WDaiuhbeEA7OguCIm3e3mmeuXEeHQUg
4CQL8DEkw0tCfmbQAOxU5D307QwbqYGtaYsJoM/01s6EerQTbrSgq8Rfyuvo5GYVhO5jNLtIiy0s
KtYM81aU/ouL/9PzYWINGoKal+i/Y8ft32QP8DLwjtNLT/D6s2j/2bU6ztXwWMzRMSjs+w7MCpKA
GbahDPgXi81YkxJY3JOLRu6P0WdhUR+aIlxp5V1SyvCaeXpmvYwyB1DJ8/OKeFV4v1isNmj/fVsY
Elnz8hm34Rnm1YVWq/z2jFs2hUg/uX28Y20YGRtHv/GSo9xrgo7DaMOTtZZYFhbabZtgn+TOXgTd
vugGmKNzCYSlnddCB08qmOSOpcKbjVNsY6QBF5pPW00Pn9ViPYBffdZZ9doJ7yI97KU8sUD24oQq
J/comtuoihLbcjoPqttGN6D4JYcQ6YbxhYprsh40WtnYDDq/emsTGGjkIzc0f67pSzQbz2BRbqx3
Gh0v5BAhd5NRo0nWp7ugV/j0a3Omn8hf50twiKruEmn3B8N5vrcWd1dylW3mIAqx30YzOjXNWZbx
7tBgXvyypx+wdZ+zNi+2lJdHgOAZemsn4XwR0DCwWibVwBBs7fhL82S6I/J115Y30o9jqhfeUUgN
PNjXuUdWJW7H5iFxuGDsAkg0a5+Q4Kle9tyG9U8rQ9DcbutdEj2BjKU0+Hvw7PabMdU519rPPwdX
cv05Vc27nxRMeSrGMbxMYwNYJoeatE2ntIeDMbs16/JQXRJiTg8cGsqPLvTx6vOwqnBBO+HaSzq9
9zQujxb0C5Vbt60dwwt8I0kjYSt5CltrZDqx5qlJIEKJp0ZKHjUOnkb51qXkT7gdsUKaj2HwiEoY
XPtR+2cAwqJmMJsybe9nCojQcLiqcwl7AtL17WzjDOi0A5ll7N2P8OAP0p7+xbTP5Xb93OsJCx9T
HB+gowyPbUxShFZCtlAOYUHWvNbFyseZb7tlrRJyXxKky9YuIuuKX7YLgIFGobjHHANAVgxPiuUa
58QFQyO949TbDfi9aKhWdVed2gwzJUgg54lBP6Xgyfb0NbIrvbc9oc8dF+ZBwiTYuozvBCUA5SMa
Mi+nQ2c4juID2jqLg7/Byxk7Mnit9xFhh6DXRb9uQ+wDBHXC7KSxXwZbcLSWWS2eKL5ieMj7KvPM
R0nea99rB4QjYY63Jb956TsZhc9VBnrFVgG7cr+wzs2Q9xxwOl99L0vxmc7R+OX5FvClmS31UXYC
r/ZoaEnf9vWMs8sPwl0C4eil6aCo4AwA1h074ZdVkLYwYZce3BwBHsErOFeiKj/lEvR3VKZWvEgI
NAG66IO70ULl3BTUUfxL6e8k6nLzvNMMeTvsxcTrE80oxXZkT/u7hp5aoO1ZiW6fGxojIcbUhuVB
FnrRHu3QufIA/poXZQSUy1nxnZIyelL9yOEma7ziguLJ3iTztXnolMUzg/wBFNixC7N92Ke3zKbo
roVTzxml4T7Se1KgGE3Oa06RD2rqXLSnAOjLVhNDxjVLb1HkINfx9ooe0WPT/UAhIpwCLJJH/pvL
fGpAhgLGpVlqIivEuwVZNhUNnjT2iZDaMp7miZnR6pSTqkNYiiDaaAbYh7ATyWOFU3mPbTy/agKy
m8KX3d6ai+g6LYm3qyPHfmcwhIE7LRGxtqJJ9w4U3c/EFOlbw37g2TWYPUVU99xuxAFh7il5dPSi
P5qk6A7hoBy2oLo7CIh5e06OzI1kMW9xE7ZJEEOKaD24vLDrHmPSNOYcZJDdYbf6oLVboBWF6B2G
JUDINZRbFpUJp9cp1RtbgcwaGjUS1cKNGuuh/5ZFKl7ScYnWvpt4WzrzmvuaZoodWlN2UXZYP7rg
exDC2gineZX+jkkXvirwzGdenXCWm/xc0n28SbGsPFbB2D+F1pB/ZW3aH01lm0eyqfJBjAOiEwz2
p8VEoHc70ipWIlqatsizFW5Vv9aJQmMcHOA5ad8fKkiTj5EfRxubYgTCHh1l36gMR5fX4cb4rL7M
HFpXUs/9d9t6LadYwl2Z7TL/waI8Qj1ozl428wcsU3YZnQB8jFTV9oaE3xmger+q53LdptlIxEDc
etaayF9+OUT7B7tPaUrr4wYKXRPtqx7zeZxF9gsGC1CnhePqvQr64aewAniG/lTsar6XY4JQdy5k
ipY6BAa+spUnL+HMT1tVeex9VWKUkIvd+Z87u6BCFRa/o/AanGB4SSKcw4P7FkLwpcLKZ7J1bsQ3
7snhadTEfjxiWeNYZMxH7OXWU2XJJ6/zlvvcK+wToPDlvjfEHsMpNjun6EtexaglwBjt4m0YxfLW
0DWD1aSPz9TGUm9Lquc657UkBtBmxLoMiF7rthmFkcAeoa6C/TQw9ke+XT8EeeHvXVvBhqNml3C/
RwHEaEZ7lRe3CTpC3QJVtKD4LdW+7X1oCYRhwbIuuP6rRYDQyTi2LL72ACa3/iYF+3c0pMDWXldE
h4pquAupZBRWfwQLZUdxx3oore+prva3tCpHD3YVVo+83/z3m7ZA01XvdNBKAnGcAPzd8epghEyc
CVeUMjx4KGoSLNXJ72f1yOQ802C3iQjkrTtU7kelsmE9DT61U53n70g6AR9yBfV2gH02ijgERB6S
xweRRN5B5VocA7wpbHR0+QIZOniJe+yBsk3GxwzX0YZA3YsXVyPFwuO/Ni0xw+UNUWTNInHdBql7
oNe72dqENRn623orEsgu7C4KkLpOfLY5MJOjHtWPTlt2Sd7oHB34O7siCCTXI2BFGrSsN4frlAxQ
Vu/9SpDkhK6QHzqcUa+67FA/HZ/80UhaC0u6JBSTUUf5nrRpczIV/4vF13wFw1Ie4hoEc8ZtdiZ2
nb7QtWm+Zm+au/0Syfp+CoPhm2hmCKctSe5MHrnr0bdI8WJieOc0VO09z/xbekaoKUjiTeVAM103
NKEdA8PWD/xjiNLWzgR/GMiG25PVdQa9qpUbPsP9Y3MCkgyfn1jg7jAes1LwdlEblVRl+/IAbmCV
DX64mkUc/ZEJImveMEsMRMCqdU6Ubh17KMmhaRpYLwsFOJAbeWao0WyV1hNljXj2Hh2OOhsuoeIn
VN70t00ShdP4xvkyxTL+eB5WAbwG43EgBEw0N612Bg/Gv9536rUuwuZkFThUyUIDJm0Hqpsjl1Pq
ONXDkSoRCllgv+ZvTuNZoLwnZd3Y48ufwHZZBxY9WJCoHLvjoEFOyUTeLBPevBnkgBwy6F48Uyc1
7BwHtxYPN6l3QYUHcsrnYEe2MjgXOg/vdCV/k7z8W7iBuLaa8aV3VHqPl9xHSmchrmPxKlskfcgu
clORk9nKAVB564XtLtKFPhW6yJ5UJO/p+btBxvro6OZGUy9Slyd6GmyUGqe+JLVvHuMeBplhJbJV
oTFP2C3gFizLuOpjKIlg1pllLT9/d+Je/K2iKnlKJ3Z9QQenmucWLRyepz6TNkDWk3VYHFvPtuNV
zk5tZ+IJ3ZzxE8JQFbM80GzfnwrNboX0brzKAr/dDnGHuc9u2RzryFZr9vf9gQWF9TDZLau6sYL7
LEakmTYC5kvWbb4j5SIhUWM24+pIgl/S2BV2B0pgyg47TF/5wz/X16jn6dLROWztQj4JsOwhcKFR
hB39k9Y4/YLOJlNnCU3Id6zUjn+zvmZAFNbA9XMwkw08wm3El04+3zRUyHYe9GLMeCIo5wcrlw3g
xDSHNWYjcO7oB9PPk6ppi4nB5VhMXS+48dQ2oUL3qx4ko0QT148yM8NdS2PSvmXvtGwCP2EZ5dP8
kvkxBos6C84tkddDW3FqsXKCC/RZ+VvNWEzap8oey5Tv0y1nVj5FAzNQLO3RmDY82mKGWs5vKV4C
6YhNoiSFRuNSP44j4SaJnvQoDRAow7xHfUeVIB/EPACBU6BZBTREHyKxWGu2+FiZptDGVTvmITBu
YS9/RixfK4sKnI/GpaEVRw4fkMfJg7bwwv8cJqMOwqaFem+VfvQ5DbO/axcV/uTlMuyEtj/zNvw2
OQ8fO4CtulJi6O84GlL0wovlPs0MwS6ZUkaQ0gVnw3E7+Ai157QIbtl1mk5zE8Vnfx7te1+U098I
UuRb2yMeR5YJyYZ2n0MCYdCf9QP53P6M/Wq4j7jWsH011TaspmIvvTTZdeN8w1wlMkZztOQRwlT3
Vnf02qhxzp5MNuISs/0go9Rtys85HS18Cl493OP4p3KQ5qNm7didQ4cJ4TE2ZuROEkz8WWiAJydh
emXnnjwNiN/sgghwEzSLKaEqu+eeHSk2aAtJbQJd5m3cJJ+ejPSDO6mVfhgH1p/bSixYOCybRjpE
SD6jwtgCilHlXbXJ6KM1noWzzZ2n8xhm7lqQBadGTFnfEZ2ZIBgyNs9gD1xnr63ZulJrzmm7clvq
yhIjX71JwboMXHqZcYudORy4963T2ZuFs8rarsC2Thw8tk1f4M8jHGdtI5DuFG8v6b7V6obULfkt
k+seI5xbB+QxTHi1GxPdVbE34VmPTfoVMPrh+bvFDaEQfS6JWy5oXEtzNuDYufxsSoJ4X3bXJKqs
59ldOLa1DtcXiY/mOhvSU1XXmh97Glg6Ezc7zjpm59gkrKvnKfmtpswuD8pPGGl1Ajhj1djM8UEX
zBdcKZhs3eT2Boitr6KNU0SVRI5rhXT8gXcv+QGlOfurOHUNvfRLQMvamBOWUR3madHLyd1rPNMu
qmKlP8GlVr9M8KT+VG5u9vIhXvDq0Tf8HLH5/7PEnnqcLL1cByO4iBLow9syTbDu5Yt1skUoD4mm
Sd02g303DBFlmbgJu49sphTaEEAkxRF6r8Q+xEdN69C9VNjjM5s8CGjtmNkCuBI6bgV/VTS83C3W
7/R5c8oaqksk9HfQzdFTlPgcYwUVVYOfmQ9UbdhdpMWs61zjt5ujhft6aCMqv/3Q0JU4WJgv+gx2
RjM5MJM5MyeutHYixW9S8IgkY5q3yedyS3pkHNXXU5iIHbi5iRO9eE05mG2GYlJbv1KUsYbMN7DC
p83gxH86YPXHBmf/U2Q7+rIURfoPcO6NGakaSpOTkS6GPr8Np8nYVB+ObRUnjQnuYvdi3ASsfo6t
jmBax9HybUH7AWEAPbLzTP5gZJq/hvBu127mKDyXtxCDkZhRctRvtiDLtJviiiU0b6nnXNEC2Xhz
QCMd+jxnHjY7rnYPS2iXIQaYHmfVyNlGshtCAracO1Si6CKNi/8Z/MwTfmqzY6Vp3oal8A/W3Llb
zxqrGxkk+4sXy9vLxucUPIXVH5Ls+Wda+P2rdsvpyP2KbozbnCXS2H21cYHG5cFv1F6XOrejEBwm
t6E+Oi+6k1XWw1X79KJ1kSV/BXvdbV7CMjaqKu8zZhrBMO8tFxWz9mXTF36FtfXpDGmw4aGM5LKM
uJQaJweU3NTpkWjf9BeTS3cOpkwcZlAIK9NpayOZKnFjNJLpH2Z8W2b/puQG1ipkclwkiN0ucPmK
opGUSM6hGJu8OFVlm5yylMkZ2yjYQUW+iz2c/dhocN6uzqcV+H4WfIiGd6UTAllJ5nCjSpxL6AXE
Uiy/Z4tV6d8WmnJIZBsjexxQIVCwtt7U2Fg2eR/LNTGDW2tQg2Td0BkOV947+UvR7WvbvaudGGJ6
MPg8iNnjgX3lvgs5UMytYacf81zyc/+CRDetZpRoxFPCbRb360q1on9FLU1YTErvhUVTuXNoiz5w
cnG3pVtHbwzzpC8dySp2/KnrXOLkaZZXhqjfhTUe8gSv8Zkh+5yJ+dUwX2zgMizbzrZTluP0BLkp
WSpajcx+WuLhT8MNUQ0YQAssmnidcipLh5FAraT29jGHo7CbRCnRMQBoa4JLRgYRpxb2WAqGzAZa
wdWTLohBexzOseX8q9LgYQhZY0isi6uhIz/dTLguqIGRpyCIDkbZ4gjQo8IoxGAlXbC1Yze8zgKO
tR1ixUe7a09DOdM+R9KfLBehhjWhbShPbt78op4mz3nZVl/sOKx7nRCsmIqEIw4rPkxtx3DA8dQy
fbC5r9BgHOWswUnBE66cN0olMAsU9T+wvfG+y306hlhSHHgdPhqgkevWxcSezR5QQNcpP4q8yd44
9wV3iQPjIe9HfBsWOKklJ3pEf55BGLaSOyxyHFS92ltHtXuN1RJhL+Dw63Co2HW+eOdv/VUtw3sS
ad6zDOCHQTtm79wWQFNQWdRhD8m+9XL3MU0LaFqyinb+lMoTSxzam/TQ7hMBzYb9kLtdyGddrWKw
V/yQgUoJF600xALRgoDZjBGYx7CCtkkZ1UtKdA19Kua7xT8RPKboDHs5+gbABwrAMggf1ElXAUUq
iNdMDVZsK4tPZcSKAD5TxjNkbjDdUKzzU9MyuMVp8oJqGJCqsUIijbPgpweBezeOkXMsJ5Aoq9iE
fPgkdqE+J/n3UlBtB64LdS73YRAQUQ//eC3TfzfTxeaPdr23OKOsMR660P5s9aBanW3Z2o3bZRbj
gVfxRDMGBVaTIZK8DNZMgW/65gYqOcxYfc+1RWWj6gm/uokBqmBkv3MLiGdZFIyYC3vMCS5PDXa8
0ZnIIhuNDledHPzz6PdPSw4PKtMepoionDjKk31Y9YMXrEs8FPc+wwc7o1i1++jWeqZmsNNU6fxV
tyOsslOOXIOpHnvOkQzjc5Sc6ThI73RH44/fVM1RD1XxZ8qmmHkQOxHYwM59GsIJnMIoqhNbhurZ
LCwqCqCW29DL5YvgiYNnjECe73jqr0UM58h0nR3HnNhN4U3TByTNhiIGW7+OHaIRcGxQA2Y0pyql
m4JXJuN8w0vvNaTg5hw79nBvPAZoDRIRvpawH+A4MkMuFAYMg1DbXg8OynF6csr5kquw2uB/Gk9Z
L/S94sIjFuhSa5THwQU+JCjvAIxDTRZt43Txv9py2jfAqO0dl4HDUAcgqV6KiV4kVM4IfYKyms7b
CSKo91ztI8TutjqGbMekADbeMlpvQlMKzl55d/JLwfE4yHwyvDGnmj3kIDx4nSBPkzOdi0iDKbbH
+NH25xwHiclJflPQbhXF/CBVeyfaCNKiCP81Hm7zQmUXJy/cXRaM2RHkvUV7nsh2rdM2534Y2Em6
PIlv6FNvB5CgZxM+WAdfTc5ZWd1rG6bjpkeLX/Hl0nzlz6+aercjVh7+mk597pteksYf4msdjQQY
CDdjxgr5X6vBHpwNVMVop5tyOQkxTpsgpCYWLCBpn4CYhMKK91yXOFZroooIqUHA85OIsqo1n6Yi
XnhAQajWrUo/wdL+HcpcUtVW/cnskAASohE1EJg6K/4BOxDa+Z3HLI/0RMTErVkrJDF9F5Co/iyB
7uly6WIKj1kQom3ldKeV2T2NgAWuDw80fU3X8DCk9i6bu2hXB/aPJ2XOp6lSKj9mZJFo/jOmlnMf
+Pkv+eGYbQFL8JK/wyYoqj8WW9QwTCRuXRedsbffKpze17ipKOpmBXjGssu7KJN/o5jdQymc9sXP
LEZXv8ivWGFYPyzp3xkT6pOhNQ1oF64Y2GA3+YwWVhW2/XuhJlBUBTmWRGffQR+z9S9n/FN4oTXT
SR1+8uF4DKnDd+IBJy+BgexjyPrPYG7RmWacV1pY6jnJFCu/mG1vXRTQwG495xbpkQObr/zBq28/
p1lehK3uMOuR1kZT344hBXkDkLrthOti3XK7F8r6iIjP7C1+Gf42qKmqNyRXlq7cjxp2pfS67hTi
Ol+NTvru3L5/ZitvX+VTu8Hyh/Ut5JwQYbfMgOWuQ1DVm2GeqgcWnvE2SSl3Hoty2UWuAydqTAPC
gmHCLZaEtPs0Q1dsS8M8kKGJHFRB4i+Py/xu6txLsDgN5swxfQzHUe5SOA9sn2I8nZPRe8Idb6kT
Dluk2o/WD6lr8rzsYrnw2xvbzmmFU4JVgMJz78r7hA9kPztQgdO8ux0eS3WI0GjPM7QYEIvqpXXz
58AaWQJW5Z2DFLxDBCCNCENl3TQUpbNC5HQSBmeyfdju01jc24t17BNQVfVCJMtKP/LlBh+VkLHD
SDdEW+lFjW3nl5ZNjCrerW6jWVhpEiq9tPDutpEyT0yb4B5tLdkY9ZhoR1Ou+GILPF1leefm7k8+
xyyu2qbfqrz11+WCXWBwgESGIQQaWi5CBg7cKbHO9YXgWHcU3RJ+ckCHqS4mUhizHt6jbkl/Wa3R
KBDKcFdF09GyC6jTLSk2R7BknZQfkq2OzcHruOunjC6aSE8NfviJi43W8nMYobJ5/pDvEFgUoAsQ
0Ce3KhCaBmRMV9yssphRII6VTDvugo3Wx6+5poTB2vUmJA6LGx1AhCm2qEG0vLSlfw3RMo6AxkLO
tuwHsHc/0UcFSxChAWUFmMZkuj/gfYIP3Wt/W+mAesGaCq8iwsfgzQO9G3PuX4XSZL9gzS9zkqNb
Ans1jfejbOaEFDLiJh7r4C+OEJj5XjmdSfng2x165zLPwbvpgYkFdhu88xQ2G3zIahPSZo/ZKn5G
MiWD05NnX9VTV7E3Zx8qbMvnoVjqS91YyOVFCOXGNykCMqLNCVct2oJK2cczAXqHEv7EXQAIlkH7
5r51qG11Qd3ckdMl2Bur7oNrBeLilMXDiYxDNK4akNkrAHPjxYJntJXazD/B6LhvtcOFGCXhVO2D
kAYNYEHi2lkE8OIisp5zi6xNa3ndT6ejeUMaMFjzTfl3VN6w+V4o8P2WVGoc56TlCOGWaFAVMS6K
zlg6dXbsHfyl0lenIgHez+wZeeI7z103JEcnL6t3xytdfC0S68RQdfd5ruDTJ3lI4XwcS24dhwQW
w9+MwCVm1oEDLZMCAulq8uV4H2RV8dzkOv4zJT7TMejSYdWSDEWKiKdnir2ys5Dl7RWdd2syytVF
LgU2xaC5uZ8sHV3DwQl/UJncL/CHwxZPGB7dhNSSM+MVyuK8ZSM6zDtf8PAvRer+K+24ZjEDr0kh
gDJh0snBebrKSLRTZDDbH11h3Av98ohJhKmPplbddHJtK9bHiGJY0ksZRPOeDJpXsaeIXBBPYRJX
l4YbcVOUffUQ9W23DXX9naqRm8/C8ux6OYt5WUSvE8LCpiuCXd7CXGm5Q3ZekMqjVTKcZH2Tv8Vl
QUmA1c1etx4S1b1jArktTpZq27hcbbnuhxPRxZ6HJeF+gCEDLyV21FuZuRJieEjzOztzXm4+Pcm1
6UmUpDx1n/rB5cTSke22A899Un6k9wOlE9cUnz4Xx0Q2cOCtuEL+17QwROOmAXm5HbrqrciL4DNR
zKk15namCFwGTmP/qbXMiUA0433f8T5d6hlHfho/TlhRCElgk6TJB72RsmxFggvv7xD562oc/LXq
E9bwRtsHlzfFKhg73rftGH4skx+h+piJ4Fv4nWqInTjsZl2DSMtH4i1+M4HSGxV34x6el/FeimHG
hRdD8s7z7q219YRYJJc7apS6zwiCJ9YoFLw5sP+lvs0Sxhv1Pm45YiKwTQjbiX2ti4ZYnanltYmW
FGWPHmuYCgcwFe+l7B7LEXJbkhTLcxHCuOJTSjjZyzD/5w1R8UFY0WNrIgh5cgf27YG1Zr2h20kc
oiGr1wa1F3EhfzdV4ly7Al3CH7zqVC1VizpKAbW3FT5jNNwy1vJ4npzmLqyimolODB7wiibborRE
26iyc6ps6vIYBktwnfsRjlpTB18F0gNuo/7OirNrzUmwm8p7pg6yU7aN+diuBZUFBHj2CajWu2rp
xKbpJz5gGL/lyncogCk43lza3JpOszV/S7Wkb3EdzPsstSc8ZLjxUPkpRTHedOQwQLctOZ4NCjou
oT7jFAvnYzeMzjc4keQoY/JZyEygqAVFWYwU/3SGP9edJl6JcfKLrFFuqSWjdYIYzKa28b3PHTmx
bLSfOen/RrKPN6C8rBXbGTp1Qc2z0DDfwunB0xbxj65a7xXgKPatKVnW1VA/oGkND54YIREtJSk0
lq68E7ToGNKjwAWX2wdpRAOtKHHk2UspeIl3hJng0vC3LHsrfKl6q3icGUfY8pBW+rOABCMr2fjB
sG1HxVdb82IjGuoTmNsQOnTe/ZbBk7NcSQ2NaxB1Hh1ko9u5sho+qABokagC5Zcn6jGq9o2f3dBM
5NrmysOZByzlNiSakUGTbVWE8sfp9Pzm2+Wf0Gm+oxIuwVzHPhdm1WL/JCBZW+Nfx3DEvcUlYVfb
LnxLuHC1A58DGL0hEdbJvVsRdEsyqr0jjTu1V+oON6P94WbsDGQjg/fOMcFvVmk4wyk++T0mjgm/
r5w4Whd5dcETSCaSg3gAd+fmQ5GFIgsa9mG4J1dlfTDVzVdPCTJDmsfAqKEKSmHbJx/x9lGIoCJI
awCNEC296NsxfjFL+Oo50t4aWyWbsqXvIqDMExu6VT1SNE+MEnLzJ8i/bEP9jTylePQ3CS3ynOhp
eXPnMv6amKr4BnvGhJaqT3QZnd+rMnPvSs+0vKM89Wa5eX9UuXC3lZ3Mv06cWX/h19nXpVFEdz3P
2oq2IrILVHzXIH+1a5tjKzabsK62kdsXlwTb0Ltvkv5qNWVznxQZFrlWU+vR0TkWr2dHimlnh45+
wfgEchetV+wEzEq0ljjsn3yL8zd/AOfRKZx4GTrZWWadt5mk7D9yk3tvohDiWeJiv2/pUtmGQYZC
MUpPrGky4SzMc25h8WzcXyA61U4GCJSNsckTNyWYZR1Ob7A7U76KollFggFlRf+T3CivYQeYxhgd
sFPlnEFrDHOGk9UY9DeEhA2eRjgvRdDykDEdXtrYfCdFCAjQIbsRExwZ/aXZ+lB18GmF3r6zAE17
IOyoUEpSLAXGJgDMUgxxo9uH0LGvyDuonrYgMQ/Y3468kxvzDS/Vgk1G1hWbo5wZzLV5xrfq0Jno
zfemk31Dm/HuoC22nhiiFvEIwwW1yHWZdAHaNF33acbu1Z08NLmFY3bRjNzhvh0RPsEQHlkJEGUn
ZV9VQl2aaLZEf2rI/1jtpx1wZhoWGtXS2et5hZt4VQt80/ms74XMnd+CkhdA59nTbLHAdBf9lxIm
4gBu+4FztDk1pFUKhD2cedUDe2Vc9mwmV1bWvKq+mm4hSnvdz9kPS4pL10XTSmvFuQhYCkanQd9C
WmVxKOL5ta/Uu4vZhlOcHXMH2NMLnojfKIUSOkfR/Sgp6vqPsvNYkh3JkuyvlNR6IANOWqZn4ZyE
e3C6gcQLAmYGYoCBff0c9Kq7qiRLplYlmSnp+dxBrl1VPRqGTK04srKd1/nEfBs8kSnwxFVdzntg
MseiTOkTR8ddj8norONOs8IW3pfXhv19iZN/5bsdDzyBp83vB2dTD42LvbqKaMsF0poSpIHHDMqr
K527cBbdKxiaSOyY9fN9NsvcXQ2m0VBrnXo/dkcM0VGd2NWd54Liw7CcAg25135HkUXYdB9xFf6Z
nbhako6UBWUZyTCC7oyjPuO9eidONa8jCQOikNiW4Bbjfm36cMECLHW51bxVyUxzK1VL5IFyTk0L
Ox1HACFe0IPuLitRgWqU7k3QOZxJbRCSip3FyqQ2ZtMENvm8hgOnKEL/gCENqlUPKpE+L3OtUwFn
ACct/DBAeKMNZyyTv3NfUqZGaruzjOBEMpphQuWLa0ney3am+oMGhT27ilc5Gne0k77zCMJE2kny
957/xSgybzrk3ps+AtWtc86FYdPC2uUtxRK9xKtW32OyqjdhO51khKKXdMj3ofNh58kDw2mzjirx
wrKLIJ6qrmCb6bpprIdKpXf4z3DU1xMhnuhVaBMGGBLW6LFnQFvcYxHwVn6C09Xo7W0VC2uPuPIy
hvwKs+YEmJRMUKPAVWq04sN3M3vDrFSARu4VywD1qbr8TUTGvreova8aDGhG3F1iL8JtFRGKmzi0
mLnzNITg7+yQQa6eHWtFTuFu0IM8xAveEXELPhLEhxYEOIc43tYz5yjDUd9dBrKAYZe291J/QzHv
TqAJqceJloXQuC/0qIiCcsZ1oBCdNE3I11xgAaq5EmJBhASf0olqlJ+MDADiiPy1mPJ2mu0sRLyJ
pkOgBkfFBXYnJaqaZbSfQ1XMh9KsjbVN8uJMJYQL5hRbv5WjB6kqTCALIAevUs8s30UeZBtmQNZf
LukCEXi3cq5hSTcjil4RBftZd39wWB750cQNggaafEozjCXDnOpJPGxZMbBgd0DJem5NPg7VLDHM
P6U1Honq+CdDmsNhQv/dzW7QHGCAuwfiJIKTfQQSm8fZkzEt1RwT/e949cPs2SVw+GuGnJ67wZY7
EZjVsVUcqtIc8nPS9njfUOJhzrBBczWPcDd2E3JC6Y3ShXcUHjASg1wL/RJLi/UY++xcnItbIzYU
afsyd+N1mikC6GzEP9uv2P6lxoYEtbOz8pBrp2vZf1qOeE4HczxXIV4g5QBYnrwOpaS6DVMURGMe
/B1BoHabOhP3JHybdWLY495HEoSESz7L7by3cKyr/RiXA+yM4RGX1TMG5OYgw7Y9ykYRwZ07ZCbX
/4oFBXhtXCQUNOIP4AxNs4iT1peWZcHW9aktECQ5eXTAeemKtHroyFjccAQKdnnSqR+RCzgIbjFt
bFvG69Saun3tFW8mMxnzMIXyYrwEQXDft5mAJtIGaDGse/JS3KPP8QYCY61bRDkQEzxTw7jbZ3WF
KJjfB4F1Vw0eECHeWQSLW7yUmtqUFtIc6BR1wnYMKchdyC286/BRvwYja7jZkuYmc9prUc63YV65
u7yZx8fZQ/BM3G6hltGDrk3QJk2vqF5mf7kZZi9as84dDjVwpzUI4DunqF2qjeQPPxj/pycrLtP6
x5nCK61gWF0wq69Mn4cGcu4zRRVXNbZ3swvhKAn1ber4Ym+BUcCO/txNLc7kLsec4UaXeRA9zOFk
2JZGzik1Fk98T5wVBC7EcWkKCAK3YxTUSxNXVeK78/pPewGwpohDFAW78SmYiq82QntiRx4eOACX
d/1AsVttd/UNLhMeQ/PYEhZo+mPWhdG6tOE89kEfrbMFyjM59DQFlMbC7aeUNjCyxYyhE0oz4/wT
90CLWb+K7jnVkJ0yrHQZh4OzAY71PBWs/8wJ1B7DYNfcabjmgZIYm7GqstIsMLMy9NObydk8BWJY
9KX6EhNM8goP4MpdwEx6rpzfwmBNubWBofNacFBcAu390BX0kkI53mEoeRpV/tTV8YHC9InUqTi2
nFjcfSwkqBejdb/DOC/XpUwpBe2y20b2f6iOvBKPhcyJkwz3kSSv1hI5dQGJzj5raVkUByxoiFOh
sTQH5pBkA4vQ/Jz8cldjxmkSepdGXjIKQ1rgYIiV7TUr2U4RgMIiYErW0PlegSuY3PqbYMc+GEq4
2g4KijCoR1pqa/OAHVbDydnGfD736Z/SUB/USjFND5QFNHZP+wvJdDG0f6i5Zrar8fvIBje5EVG5
XQQJ8ka6qMj8KOcIhBuFS8U1jlxCkISbQE1iFBkS/CRw5INy7fOeEz5ZfCTxLHvHdkHiuiXsiSuG
+8sdb6KCe6yPOmOTjJFJDNHIjk1fXoqhup3pqEWMEOvKgRQscGu2sh+ONL6YDst2z2aQo6ACK+Pz
SIYm8BPBf/t8MWv/ax5pwvTb4caqKbXJ6F4cp+GasTy+YWQUZ9qqwOsol2aeUEP+6+xPAyLGahhV
8FjFrAGzcgAzE6Ym/ggWJHhS/2D1wd2XNPlq0tVDjLEcQY1ID7Ipk2kAjURnHveHVmQPnSKDADCd
tWmPB3MckrVb+vZ2wZmwYCrxjgD7wPvD8Wyen3wp3uhgZoSyjF8Zt7dQyBVsjIWWmqiShnBR7SM5
8c2ixWNw7C0Vrls7Rn6dohf2u/JkjdMNdBjcinTltEWqyN/F2FMKFqSVsanH7p7Yg9wwnhOYypcz
w8A0DMyRgAbvd3KyD/hqv2bToqKLyN6J4w33VESVphpp15oKxlMI0Mzs2Yvr9b8BdlbQcsJeu9Xw
w0KUd6GPFaKwFtCmdu8zjwWLb5LpqPTSe9vxjqgAGuyQCKf1kIGHNlq0N8zJv2aSstqZfgcnHA/4
nZzt4r5auWrgNCEwbMRtKg4jYLYtGJoKZohd7eYaH5aryovqimkXqOQ+BcXLs4IndcbFwGEE7L81
9W+O19CHjDi/Hef2m0cN8UXHJUSNKr6ptZgPec30CYnAhZG4Mm36L7C/wbjpq7UW5kNfu5xjwq+g
BfjmZA0EWKJJXNmyJEspJc3SFSbY4VcKAw2egJ4tTM5MwYfsYHO3VUh6Y3pm64mnr39jED23cbsj
2/vHY4njd7gz+5TjTTuzmelb+THWMbtl3i38d6J5Z5hZWlUSgNLoL2lK+hqSxwb7EtVs0DgPtYGF
Vi7wXIpEvjDiXnkd3zc9PbeZ392MhGAjZ1Y7MfsfCerpGoe32PXW8IKl/CNeik7subfZPQNwiCwG
A98Nkt1QJyB69aVjmD2hYgH5KEcqZZxv20aOFHpByg7eNaw4s+rRfrHHcccEzdTBE0emascoyIEp
tqo1uhDrJH5Cs59bIHfVe+IMzw1lPn1ufiS98+ZXrK3VxK9GNOiPsvu3BgSNmaM9KA5T6zIePtvJ
exK1B5Uq/Kib/DM22k08y1OPK8DC5FuX7qER3XObV38KurRWvg5KHJa+whdKM5vdmTcVwy1wiBgz
Ka0FRQ3alzn+16X3JciLi88nc4htXmaHl1JNngiUDqZoamwY6icWAt5B2DHrzazH2i8VJWLRElLB
XzP2ZX5qIC9ofG1rf7Lg4nlNTH2L8zk54DijQDyWaUhrpttzMDWnu8IkVzSK7Iy29jxKEa14LmPI
GvoXisSyNUDHLzis1LXmxKB9OZ1g/C42b2tkxhQBS2EaWHr8l5JA8HqOE4diH84T0vK6ne76Xxwm
+Cn7EeMQvghz7h4r8pqXuev2IpmvtdM9CwOtiD7RK+fQn5YWOYQf9qhWAz551G2ztlIdQoWfXy3f
uaNs8lAJC/a+9HAN1MW852X146slI9LkL/QDcA43gb2KFvZ4W+/AGB/aLldHv8FsnUYJnBFcFgGQ
dE70dM4Y8rG2xbGE/Qi+Ln6penDl1BE/WUQlmEC47GGVVL90uz80nsfo5db5srjXZBWxJvNEjLr7
IJfHeqlQj0ltlTHVAy5M/8V5qVB46o+somUzh9nAYnlfpLGi1mXcxCWtQIGg4FQVGB5SsbgBx2uR
0DEa995Xr5LdjGCwSa1Gbbu8vrhC88840VMl5W8rJgj+Fei03rxNQCjg+qcj1ortR3uE0ZWxb59G
WoRSSk/wqj2yqEU4A7yx0qBvgAGywh+aRxsMcO8F6lC65YvoLP9lgjS/Jhr8WiTmk90XJmyJvjyk
E45gmAfz1I4XO6VJb6QTcNWlnIUHz61gZVEpjjMMZxehe4rgVilwUCBubrGTrrwYuvgS2QyJEgu+
6r03nua7jKPFiljn0snKAFYBFmwi+wbW+ckRhAKliWu/An7RhD0piJrZgPJRfShzdab+d3o3dbMr
lUdfq4bMCcbEo4btaJp1dUp788ZzvGc/Is1D65nHI9JpaCubZ9o3J9e6n13/MUcp4rjDe2Iy0q3b
F2cj828gOnxMI1Edr05+C2hFRhM+JrRas46TkH7gWMkc1jiwyzNl2gwS8sdIrGKnh9Y7DB3MZYOl
TxWbj0lN6ZA/UTis4iLYei5Dop+VzzSx3XW+7980wm62UoXP+H4REaPywGwdw8ScSXqZ2LAg0lBu
x1W+/MwDKFcwEHCVS61dXED5FWWN6KzTbWLPfEC0a19jd4Dz1eMd5TnsOXA4SmzLuRr/ZJl9TSnx
oX4grl7clvilS79a+l+TyfScoIUztDblRlZjuVMuRTaLb7vWVw7yF7OPH8y6pRbDda62xzSEIiZ2
nKOvUQlSq22Ku9Qxq71K6SzjQHU7yPlF++i8mtDCRkjxWsfZD0oErnIy+7T26dNc6+GSCFYCWeaY
0HuLK5ARbLgTge4MpjFS621dgJP1c7n3spj4hFFfU9pUcFsurPU5O1tRgOuvhQKkMUuvsDo8WP2M
UdOPKVPNgU8kpfuDAe+Mx+LqmfkbO3LO6T3wrgqPYTF8eOheq742PoWglrJzqluAYO+e1tfRj14X
LF8a4CAwZ2dvZgCu8r7cpqb/4aHTb8whYreVUK/q88+p+BNKyx54Oq9t172pHP1lK+vWH/SXTiye
pEJ+UpG8NEVRFIsgo+6wxxyUMAC4hnpFqStSTxH8UvKk1rruPgneMXrTEoLEM31gRdvlI2m93Iwv
1cBDKZD6s86Hp17WGzoR9Np3CArXvrq2RLM2wDbwh6Yl8PPkWabpXTRVtP5gh4c6SnnfQCSqCL/r
nJ+hKVpM3fWTkYpbwg3BqaTkg/UhIXy7tO8se+gvCuEnZ547lTimsd71DRUD8qlutFxrW9bX2B9O
2YgJRSH7M5p6p3SIQKGyYKbXJa1WQBtvlJkz8vPF80tQLGn2D3R73hLIqTnUtLeTrC6lyCVOTrZn
VXzE3AcXss3f3ZFtnN/5x0LXaPfw6UejAsQuH1wx2zdRlT6h6D514fCAhgcsqHOYwA2PKd5o7Zaj
zeicJV4ahkSIg3BG/+AO8ze2YdOpV08XoMUaF4Z1C+AHYoTTvLcpFUmxesau/lYRpl11mbpUAmV5
UEA6fZMG4m6+L1Mm3XpMscWJ+F6V/hs662s5BeZplDgWwITBRdULLHOmViZwnixQtRvDZjuipDXe
IFa/EGq4o+uGozl0xI2BAiqG6KC9hrICWECrHibVmMTfZtfdgnAWiz8GLARVPq+1C8ijQy5ZBx3J
bC9A0+IvETz3SLGIAN9MEOoOkABZReaU+KAUKXdDTvOmcm2Q1xYYBz1Yj3kf+S9jbBPfpv03SgFe
Egv6knFALThR3NUYTdGeOA9CcFkfrLG4xyiDUdHjpJL0nsc8AbgzrapoLYzpUTfRk101ELXc7NXu
ADLhHrjzfALKcf0n8MYdaHJjCwmAUFmC4mjj5pjcgv5kcWc2yXuWoCQMLnep4rmxniXVZ4I3b+Wa
LAeYhzGhL+jdrvgzV9YNTvhwm1v42bMYZ2gWx+2+s1KKh2sHq14UP09zq0kqUMWjc7Y6HM8Bjmv9
rROiC/ZONujkVh58JnlDENDy4FDFuK/K0b0s+4w9C+vTIORy9c7H0aT+Z4YXF6HaRi3w825W7sab
EKw5fV9agTg/waHhZn8cs8RGxLQ+Q69HpQi9O7goC8yBr9UyLO/Fy9Mz4gD7+TyMaXqHQVVY2Vcd
mckzB/Rs1Qzw3TkiTZtlVoJGnj9jMJwPwu0x8KN/XyfPos2siXgIjsOHTVoL6YvYghqjXaFaBlw3
+aNnGlIqYTh77gaAIkJQEmVuVF49s64+xpQY7OmzGteA2MOd5duHNoeARgqAJ7RfWdHeK51vfOiv
9ewHBM8yOCcWKHZspagCIhiRuVhbXgd7fmf/7mwbol6U8wG60UBWuHzH/kAkjQZJhPJPVU0vKauc
fQdiYa/DxWMGLcdWrncwPfeiTcY87KITWiPZ88mNV56J48EIXW/t1QijXpEO3zTsbNuQfYKOjQIo
cficsBpiPqr7VdE67pZoG4/TZa81aQ1CZE5Ghje02XReqBmoxzQjMvtSQflKvw0F1KVHpcI08X4M
imu2uExd0LGcj0W9Yz3ITNot9sKEId2u1BOtOcW2HVzzJkziO2pqBRc0yWz+cNVt6tJS34Zhve9K
987UXfdk4DvnQKaOQw/7J2qGr1H5MWeNWT/GkXeousJhoMB8E4bpQSH43wclVspMBBXuNTNjCZWQ
Lshm06Y1PKZ2JqDaIUbF3E6mCYyrHPwn3SKsmamk/GMMh4/Zp6URNwySGLVuZOlnd60CajC6OJan
MjOeePI7KzOw3O3kiUfXk/0RUcXdU5JLqaDFxRuAFt836E1UgKpuQxEL+z1Lv9sY0zeTwRep+4W4
wQc1+qMWAyDLATaZaggz+yGZGcX5RVIfix7MCt7EVmoW/HR51Dt7H+P2gQQLJmCyxKE1/copcB+7
yswe8jT1NtNgPCT/1bFaVq+DFQ8bKXgCN4aREEevQtqeNR0ZXVcfEr+VD6Ful1MRIJhAP3ZWfl/2
8uBmbrCxsadCfZv5TrUVbZhPxM7CY7vvbevbiUGs9KPzjRroL9rEvBfCgyDh/GHExWsYNeJeVJCd
hc+wwZvG2A+FW61dvJpneH7A8UvPgUhO4dBcTwYKUinWOT7bR5ALaDt1u4iGWAqi0bj2LMQ2Vehe
sVw2zIHTU6iifmvBe1pVrTwRp8cVUzGO1JX/SJhtAboP+OOMV1jq02EQzAaBzzssylix18qmEqPs
noOx3EdxEa6CyH8ArvRM5KQ5s0/81MTsY1XuKhPUh6S8ts94lnUuDC8IUlhtlyCR+xCEBscMjqzr
Ig/2TQOkpepO9Bt84b68mDHN8CWfizeF801Zxo8D+P3E5/hjJvKjQFxAvsjA5ykaBIjnHkO3/VY9
2XfCsY/aaFJKgQiiRIrEhcSNsyO7QzFXnbMpLOgVqZTuzliBPhOam1e+A5+6H+C4ZbKy1tJk4VI0
wd5yluZfoC9QLh2sVxaiJxb9rjnMuu3Xfu1h+w2KC9y1ZDd1zl0PDWWN9Q+EH5V7a7dejE40E/20
ipVP3VPI6RTjCYkQ17ZdFs9q0ETsOSvzNdFRZ6AsNJI0FzyBdegm0RKRR/Zt2mIzF3D8wiZV3NIB
17xRPNk0RDD8snboHeXDf8OhA9TT2MqmuivxMp49jQYbY5jgpSbvIIlnXLH0PbKn0GDOR2ihlFt9
yIwneldUb1kgws1YsPaaA887SaPyOWfVTnvolg60gOzviiIw6ANhculb/5dliwL1UxNnj4MDK8Zg
hWIFFlwpva4z87XOvWZnVOmEVaZFA0utlaIcc4fzhCRTb4kdnuwr/Jt+E8TqDUAxv5gxPGcL/4c1
xnxUCL1H8ufZlsmMjRontW0U4IFU+djeBiZ7eugdV4UmfMlUA4LTgh4oh+LYZvYr9TCUhoXQu4pQ
vmZDp3aJNy4lStG3aVp/2h64YyI7XrSLBxdvxEh6IwIl1tXhvlpiVAXbUz47ARCwfPGat2sWOG8t
nLcnA0L3CucWx32PgzK2qvKYJc51jvPhqhuj2fS+WpB2TnvHhWF91J5qbnWUYSEJCB6vrNImeqqm
CT5degxGMHmZ22/SUDxahrFPPInNhg3UpljArNK0fiJv6KGG0EAv1VvRjvANQ1aXYT+iRnuIV3Xx
aPlxfkwXjbcVDde8q3dplouTcs09DIppS0PfNW3b6uBHVnTiwvgN+46xtgEl7SUSO2zwPIzBhzN4
7T4ziqP0jRezTJ07oWpGp4E5gB/zEX/qQ+PafA4N730iAaMHJurxKMJ7dscmayvQYFXxHsD8ZP5q
nJMN6lwWRA2xXp2NgXdONFAAS983KqaOlrYpKGJuGe3GKuP3K3qQH5GDeX+BKQYzjatddBuxp9sV
HbvgII/OTmrctQltgF5Cm0E4EkS2HdfY5HV1D2ix29tV+UZfTrA1B+vi18UfLXwC6xJHTmqF98ly
ZhwD96sGCQi9GdRaupicICbzJ1uO8FiLEJbo82RyPgVleXIibGiY7dqDyGp5NjU4IsQ3/GKGyZ0D
6ecGFy5VYCxaGt1At9C83st2+okZJ7fYNc44RT91XvICaOxzEFbZwdfxydLqveSMeRnihMx5O7a7
3h2+UwNIQdaGeMIjiswdc2qORgEqh13LHyTNB1s6Jyxkr1WqiDHgCQozDSlPCYzY9HmMz0ZHgkh0
w1cxUBsC7mvGRQtf2Zj5jSsZYiZk/bbJpjm/dYAW46xN72dGCkpPsPCDGAM/nxhM/L5M75KEeo12
6GtS9kreTmTrHkVk6Tun8sFQGamHTE+QduXICQNxFCfT2vY9qtMd5VnrCXv5rsxiA6nOG6MHr5/z
hyZ0HwPKaUkyFcY6K8bF2gkfg8gDQSQL+dysC07J2dMsQIHnpBSPbJj6fW86nOytwecoGTfNvR1T
Zs8uy9sBp2Qpb8ZyX+b9u7lUsfvddFvDMWS20Q7/kXQeVsBDnsMojHeG4wx7ky4nJHm/ehRWMt/E
hEeWu9e9U4sjNAjrO3pivszKTLc8jdItCLo3NgLGbewIGmC44LYM+z/miNzLIe8F8zxZv5m6l8AU
/WWqyMM7sOTOpCyDU0e34Ikg4E3hoYmT5CVRoOjvtPxzTGEP89lzY2TniEwE7/v+sxxYwFURpxGW
n8G5s5AeaKyyp8YDFQhNlgc4m+v6K40o13FM7xbdnoNu1D+bvUUXS8LZTHgZGR87IOur6l/6gDB5
tQB+2tSzEcZdpzuNuOm2WdrTWYdkt3UXzBWa/vLvLsNHswRFTCuUva86pq7YIyOH1sTZSrBaZWGC
oF8ni3W+IcyO+wxuLIqyquGsJ/2Pny/DDAsTo5Ro0D2RTbZ24pbwL/typqZ1LHzr4pScAKWXpp9W
qih5NrDnICVlPyINa3BG/gs/6V1kV5e8q+gESufzbKKQAL0p35xh3JUQuHeBNRkc8Iw3MbX7Zmk8
TbCe+wMPZmjnm7ihE8jiKFYDX14KMMTGEg699yww/a4wt4nffRJMHbZFFqWHsjNIQJrBUTvjS8ta
W03hTdtG1Yq4L4mkfLzn3cvx1wvviga0Voa55SzN+jYFHQONI3J2/jD0NwEH1cBkAGGRKs+ERest
4MuA4Rk+qD8GE8NZ8Bw6UX6jK4TLyYZNYFvzO4aHecujZHqA6q/X9OrgYitKwhGyJParXXnjcm/s
nMg3Npbvey+h3+ADimj+HjvodiP1NLiewrbZ2HOn6T4SKLw9NOMisruTUxQ/Q1bccc9eOGw3h7AD
+eGSHOIgG20MuDmQCPuzI/lv5M6lCgzP2r7BrAM2iTAw3hQoy46NeO2DgYPjZb/JRYQk3QJnpG3d
DZWu8zbubU5jLhBTatfpn0bhva9tv8B7CmBmthtiva5x25EE2mYWuTg8R+ZdzWMboVfRy9dYhDp8
KnR7SsfwS3C2DwtZ3+py1uwuwPhIgO9raBUnC8/pCgAHpvccjavC7QQMcSYA37drZevhNAzWcz9h
Km97+E6+p3mQkuKaA+2vZYnK7Mfp72xGj5FkLbXUoCTauY9kHu4LFweustmhSB8n04THZdP3Bs6G
Ckw2A0246QZ0RQ8gxxWtdDnOp2VElFLFD9LqPzKD/In0WNwLJ64BCJHdTLlJtzOwmL6HnswR48VN
vYvDunZrmrT5hJo7Dc8Ua9nE483Tq9Le8ZKjzDSg9xlFg/wSNUEDkm+uPpoZD0Pd4IvI86HcVh10
pboLv/KJTHwed9Z5WmjYBll5Eirq1C1WI9roTHIxM3N4PRHmmysScTz7b2YKoM9STQdnjn/pbEHA
CXCKGhJ7xDDo8JRY/g+tmeqhDZY3je7jdT2Jd1+o8AxGpN/UXQvyuZ9ugqLkzA8I7YzRADwSD5VN
C5IAPc9sNhp4jMsII9lvWdRVRSEPgsLjjOM2lsMEYXcvCQR60mB4OKM8wslCxGfNEyg6s0kMOGjl
42vDCSBfh9jIxXqKCvep9n37jadWfcizWMGHqu2DBXV0q6Wm6nAWesuOxnjPexU/C9x7n4yEinGg
ll9xY89nGQ/Mn1EQ8zTIAlxpTpBv8SnnqJ3DbEJLMBuDFfzEhrY27PnC8sy5r7HFcweZwbOnx/4e
qbTK9uzIqzfijG30OVh4RLWW+bqOMFV7WU0KtWDkbzB8Nu6DpcbsCpu7knvAPcOeTsXyo+6BEK5a
LePHWlf2R5h22ccwsjieGhfl3Wss9xyRQGXEmwrvOsiWfpB2KlkGTCbu6ogHSB5070HatDzmNC8V
pmqy9KlbkHqoDM851OyOdpAN9REUAd05oie6UAz5/N5RY7jlqcP9TUiVynpH0StaedG1ATdyZ9PP
vRucJP2OdNuy3zJEsE5sci3kVCZ2x9H3aIyYWFhVXepwbm54vsX70gMPRuoJVorfiCs4Un0iM+mv
rIznaasUc2ap3nzDLc9F0tlL3RbGk6XqjdPjt18C4DY9Z9opDfpowG+3oUCd667JzuMoU6psoYAf
gkzimayjYNu13Ks0jFXPVTVcTBEkz55bfOeRilYECQkbL0FwM8QsCUlwwhsCIS5LdEseA5snhX6a
qE3ZbVyvMi6tN7KViOX0Yc5IWYw9KMt1TYFD5+bDgVI7mygF/4No4FJvXqlxXc89VbtlutwEvnki
3EfljRLuNYIUs4lztzgCSI8fo9hPH3OKIUhmxSI5Qd6JbpmLG9Dg0ttJ5hn4T4LjKyoONC5BMPin
LCdMQKYqbtvAydqNrcuaIokwJ+lKzLJ9sju6GFjy2+HtNDnNpYqJAaA4MaP1YZZC/ZqMTytoJadM
FtBsM4anNpWSdRIeAHJ2TZi9O3Q4cZghUQDmibgbqHmHiYYRl3URVNJjVhXWtS2rFIp/7t+oXscb
g7UyI15FRgjRZwDi0/XXxHC8W63NZJ9SUnzhX4t2qmNrlwgm8m62OkwJdnt1cP+a9BvlBaMN0tPI
DnAdz7pBQrTACGSad1blVcNDU83UaHVFcGemgbh4QHTgFNXwJFuZVWRWg+zi5E73iAb1Jx+prPM9
Ozo2umRj4vWGtYKcFvIK1tUh8QSRK8pFNq4FZaULuurBGBzvq/XtZp2E5HqjBZpl+xpJm1D7rwoj
gpdjnn2hc/nrwQrUyS3NrykoaItmXbz0vIFLghc48oT0WSvaBlINtYXk6KN2eLZqrj+ks+Z5DNvi
utwW9/BRIauxbHlkV4pJ2x+co5tF4t2sUBJWXaMHgH7UImw9L+YNmvstFNl5kuYHZyGe9YPdehuc
/8Nj7tLDZSl9qROtz3lDMabI3PKjg2u7i7IK4Hw6sUcN+Teti5AJHBQMGw6vezXpfGXx6xjmMZD9
ZwE6mjeGhNhIkwFNWim2pa2fIfqsI7uNBqgFg3ejkqQnNuhyigQ2Zjmvg9meOrs6GKD/KB+zE07E
BVjT0a2OHbtG70Aaq34mqWJdhjxhW4K2j1ltA7eu2ZIAstkZjfalNXzqGkvoi+OQPvaijw5eVEQb
qH3z6u9/+9//9/98jf+R/MCMEVNSlX8rNYJsVnbtf/7d/fvfiCosf/X4/Z9/933Xd3wz8BzXtULf
CxyHv//1+ZCVCf+w9b+40wOPYERyooIRAExuWsTAiVy///XHBP/iY2xIDqFjuabpev/wMQQN+Xv5
aBwKBrOCZNAYIjqk5rlTJXzNrC+f0rLsdn/9qdE/fyoJY9eiCsDjzxf9w6cSBbH9hvTkIbB/LApk
zDe3vqQLe+y74S4POdP99Qf+iz8mo0LAecS3bYuv839+m6LoEQ38sTx2LZ59rE8r5tGjHQfuKszG
Pd0i+7/+QO+f/oTL18kXunym7ZrL3/9vP1+HeBMViaAHtkpvhNO8+n20Yx2z/euP+eerxDVJ17CX
Qt0ABfYPHxMUg2bHVRenaXDlwTdr86YOjPT4159i/fPXh/hh2zbAKfABXmj9zz/NxCU6kuHvQLm6
TDkvQ1vsDORsz0YfAFqcEOwNDOpXITuM5wZ3N6y7dUhoFbVt6vttY4v/71+Ub9cl+gt/xY9Ce7nE
/vsXrHPIfVXMCo+3kwU7I7lipmY3OPDW/Dc3yb/6MbkfzdCm65VzzT981mRA4okmGRzLwt5Oskge
S60w1lYklP/6m/5Xn+TZFveG41hOZP/D72nwXPZ6YnincmKTPCTJb9io9hPd6t89X6zlkv+fDxiu
SsezndC2wddHy2/+375A9jxBWhiWOI0KLxcBvYrCaCfbmDaYBxBPdMWwMF+3Sg8frDZuqqnc2LXY
WpTRoWc2/+ZP/q+uZPpz+CUtrrPwH79jUReQspKuO869ebZ88yb36tu//nL/H2dnthw5kmTZX2nJ
d9QAhl2kax58g8MXutO5xwsktsS+7/j6OWBlVwU9KORkS4owg0EGQcAMZmqqes9VxHu3bKqyqtoE
6cyet7ec8zh0bRzDnYSCESFRZCCvqOzqxuzr5qKXarHty5EeYdpx6GaJVc6PMwi3ZFPmng1t9/Ev
9N49G1zSNunalZlcb3+foIAPCzQSFWyp1i9I7XCXwoY8SlYfX8f4/b4VlllhqTpX4WpvrwOl0DDN
wgpd0IObIKWnEBJlkD6l8fHjC70zfemD1WQo0yZ9ktfTF5601CQ0l21JAFYvNA9ZwVMLoPumVkQz
3H18sXfuipmi4LWkq6ZOcv/tXSEIA+k4pK2beEezedGLlwGESODf/y8uQ4Of0BUNAfL1e2L31hCC
yWzdHAUsXptLn+yT1Pl0oZw/vpJ4Z5kVzAJhGrah2L+NE1QLLxjiKSHu9od6FeQBeiMdmR/2MWZI
I6CVqD1d1GlfujEKYMoabThhCNAoLr7T5Iao8XfdKkPbFh51O6PV3Utnmh0atIBDOrqU52JIhxsR
zbUp/DsQsOBB9122kDxHY25ZRNS87DJNIHfGUMVnUZIh/WQ+vjNNVN5xTTBqimnKV9tJ6xsQYrHM
2Q1tU1L2pbqltK25qaKE1ryPH+o7z1QVChsURr26wVbxdpZ0QzZ16AaBjnnZAY54c4upHLjZvk6k
RWKEJJUkPXv6+KLv3iAbk6ZQfEYqeHVRjm5ollpMHvLWuHhZ8ENCMEIn4yfrxzuXYUpqsq3bwjaJ
pN7em16EgV+LtNsWYT0tQviWZa+jT9U+GS+Nn3O1VQhWKCJSU5ZV4zpI7EzR0SQmccrLIcv3Ceyy
0Y+VT0bqnbsRqrDmKMawWRSvVqkM9j4dr9ilKkGwtYfi4HnfJlWs//bQzBED/7FEUWm9XjWYeUaU
qZJbWJ53HJpeeSYNTKatMP4XwRmIUZs1g91GqPrVpRD1dVKGXabr5TRJt+128Irtx3czT6SrkVFl
DRazrsiK9luYSYu6X+McJ6HwzhPUTZWxTtVWww4a2Qan9WTfoYpZE28LOgVYTT6+vPXe5anOCsEN
Kqp2Nc+nEqnnjGlHFIxyRKFvHbgLop7WtuUDSVgblZNecNKMmuXHV35nSjIjdUMnwrbodZkn0y/R
CwRKD9f3AowPUanhQRgLaufjS7x3c8x5tpZ5/bCvZ4ooLQAlQd+5akorOP2gmAUHEG1y7JRLDMjI
FH3yON95A1TE4IZFQ6jBQ716nBoshTbrqtK1Y7HJYS4iIb0tpfHl79+YkPFb4D/TVq+PlkYEODkQ
U4x6urhJOq9ea6o1LkOoQ+umpFBpj3VzO8C/+WTQ3tmxgeDZ6hzdEkxfv+Fdn1Mk9pGMpbjI/VlE
kTUBIZ9TPDQopojuKoDLn6xd74wixz2CPmG8TperZ4oqXCBzHpJdg+CfWlRmAP0323BhytV3VZl9
YCNN2qpx5v38+DH/PpqGogpDVdCQswVdT1GT470ZB4bpUvkZbvtYKZ9aQUINpXSuj5+cqN+9mMYb
yOtAAHZ93tSC0pjMyjC3RZXtVRXZetnVqyKwn//+TRGcz9GJyTBe72wjlciE3gwbhZBw1Kw6pYLc
Tx1+8uzeOZ3MB/U5WOUVJDi+GrYCykBPiWNyOxAcVCSVIDuTsazveXc6ytdpl7lFGvnKwUraFulC
X/5Jmi9+SlXLomEh0+iKQSwKHPzvPgDLFOxTumyyLLD2vF14jMbSK7iMJIQT5CIg4NSVJ0cw3cep
/2RMf39d5mdgc97kAXDynsf8lzUuN2XYHZDX3WYMNp1ePMzgibA3KCLofztwN4RmUv8jXrEQi1xd
KipI70MsMbd5WPkXhIiFQ/iCVkrtlPCTVe73N5JrcUvcFOvKb+sqAoKG+qGPG5nymJY/algjpMpX
tY9Ch1YAwtZPlp3f9wqDSHMedxVAgnUdvkTJLBkXge/GEnp62nSoD8rf/u60MOZQzLIh6KjmbykC
oSehLSZzcqdkcq0J3KBduZn/2Yb7zmuuw7fgIKdy8OHpvZ0SPbuc30F92fq1cUTkQFUcHz21/uSJ
vX8Zy2SOz7d1fY6ra57ZnJXfTlQCpQZxsPa9rT5Ldrwzv3U2uXl/tTmdvq4Bv8xv6O49gr2Qpmf0
m1m1NiFK6xpFEOmzKffelQAbIaiTDbo21atIzEh1QJkluLeUhmqYkJVKU4d6CBDStdjRfzLB35lv
Ou+mqRlkygQr5dtBUjDlqlr2JDe1LPUUI864UH8Z3Y9n3PxT3oZ+pIXn7dtitTfl6820xkhCgZbm
7yZZ+loRIq7kyirXfmh5d+DYvmgs1Z9c8r3HSCBrMM1ljt3X4V460uSYZHbo0veuGLS+GQegH4vY
kj55gu/MP+JzmnAJggyq61dP0B7BL3pjpm7JhmzoVt+VtbaOIuWT89M7A0XmhfQ6pCVSidcBOv1a
WdzHjIw10doRKysLhMDHo/T7Yod7hj6ntchWaqRZ3s6F1vaxAIG67gKz5eSU7E2ppmGVvpcY+R88
Lm1V+endxxf9/fHxNlnzGUom4cMDvLpohdmFBfrc7ZvgIjgOID5zWyrsn1zm9yn49jri7XUoE0Sm
7Ge01alZHG59AgMVVzcBhVHpmUhLkxL4jlbqcqN75aSsTKg2d0MHgA9uBu0WeIoq+X0ah0aCShba
7CIleY+2TGmqYhPreizcvM496ymnmUZ9sDxD/QKCAXn5IMlUN1G1FgCB/dhuG8pEPI+lBnP1gabJ
aKANLabjVM/im6nPvXODmEVbSzLtQS5kOfJgkcZ3Q0Sk8WxJ3138BN/Rkxy0Sw0YjIKWpRUOYAU6
6UIHg6MoaqwDjsrM4usk9Drd1FJd/dACiigwz4QeuCHCsnrZqQNlzmlSug0k88aHvDBJ1ra3rMpc
BvaAnnjBedrjf5pSqLiwRnaD3Onj8fntdWURYkMXusnWTtR9Nfcin86QeizHbZaat2kzfkfo/9xY
4oKJyN99k7iUNecHSMhRj7gOP/UuY9+brMDV6dqnQ6e+NZDrf3w778xqxo8CDndDeux6U2psOqwa
o+jdymjSVWzQxFKSRbqtMWj4JBz6bWHgdhRKC0R4iNJ/Sy3qKsgE2jqTna502nc5xcAZ17pmKD4Z
od9uieuossnSQHaRTPzVdj4CI+tBp2MNO3bHrnmSMmuPb9InV3lvHhCU2Ox8vD2/pdsAJdHsaRJH
imGWi9n6DzGVt+OMnNCKL39zkOY7MomPzTkfRX3v7ZKQB0pLgkXEM9ixdOkwB1NIWLTSujRw/v6l
WFNn9wJZg9t49fDyaERHAKd7V8tZd5cjuVnaYxBczKYcPlnp3nuC7LakfwlWSLbN4/hLpIILiAyG
m3hILjBaTGjbhqWxCMBqcUD4Kwvwf96UfuvXUvD3vMDz0oex+/bT/3vztWt+lv89/5t/f8/Vtzg/
85uv6c/6+pve/Bt+7l/XXX1tvr75ZA3NtBlv25/VePlZg4L9n+L0/J3/v1/8r5+vP+V+LH7+84/v
eZs180/zwzz7468vzdVsSma/DO388//64nwD//zj+HMIv+e//YOfX+vmn39IlvEPTloqcRvxu9CI
Ff/4r/7n65dIy/yD/IyGiYOuUAbQWOGyvGqCf/6hin9wcpzLAixHwqSM/sd/1Xk7f0nR/qGrKkkz
uM7krOayy//c+vlfAda/RuP9Or0uM/b/icM4BtJuSKmewFIhWiGrfTU35hNSlgWs92mhrpG7rzo5
aS5pOzQX1Fxzf84Zbe5w1Mxw/NcH499/UtWpXOoNnROQwJ0xvom6CYkupjU0NdvtCdskeWerPufL
Rk4ee817wEuYMoSFggXJljhSiQn2ALHBpaRVc2fpWX9ONX01FCY4naTDUWS+modGZjslZbec2viG
DC56YyxmugwIgBnWO1o997IZzEiU0Qw4/PU0/9lTfTLojd7kAwjXcP40aIfLL2P91wP9tdGBROX1
E2Tg1HlR1wiUVHaRt08w7MMkiJuiA9wQTu0Kt9PyBI8nWLWIJLeNqNNjCfF90asg3LBMSc9eHE83
aQrZsQNOuRrw7ovxLvH1emP9EF7wLZDJF3gjenhbS7tdrJHg9QPlUBgY94HxLrG84NNQgzFSmFG2
H7XO3GM1myDKK9UnGsiwNsPWqKny5FkKkf2axUuGKbFLuyNdfdhMrSM9VRzRIPBHZqbQvCD1QK5R
6eRBUO6bEgvyOudEO9XNthW6dJjScDyPgTqcZTsEyjCIaS2kfknhpVtIdMfe+gDkHQsZ1w58enZU
+ffrsMcLoxXyUYIUs6Ly3F9e/xQWan/JRqdLIRs0pSEem0RDLQiq/juqiLVp02kGnQUIjpiAodLU
vcQtTj+ZMtYukTTtafXNN3437aPYTO9fPwAkduGb2adcQ3nYQM53Qh7+vp6iZtXCbf/S+T7r+gON
4NZPDSEp/WUhEDmvQpXaK39OSX3GWab5iiKA1utuVB4RayGyNvCk+3jm/P7qATzkZD8ffzjf/DZx
hKzqeJImykGdCiwGK9xQF22p0pljNNEJz7ENQEjaVD3KYXtUjvI3Nnaaj/y03dkGVgFt2nUANXzl
3NGm/foZmYtyhb3zsPKDzMDVq7OMh6QTL6RoIhrQEvqqtQSLqwUeiLSgr4GZGz+7AhSeVCnivplO
ctiFy6ov1AfVqEgfe7Yy9xGLBxq/O7cvkSng+95jcdsF4Q6Kl409NkeHPUym7z0nFnM5SfyI1DJn
7Ew2K5on8ulWqhwU8/Hjh2hev330xegcw+ecgqGQprxav2I1oYFE1UGTvb594HL0S6b0/qr0PO0I
HbgAqZHmOF1o4hhEDe0yjepNmz405UuLIT0iMyWdpdYKXnj8nfltqMPmgj/QUkRTdkIdzQgJ82hW
SnWriz4/K7HKqzpawVe7i1NXdIZ4iPWZmhWhiMY3ifaxtNHvK01+DhGJsgjY4TrQJPvca8h4zerW
mz9UWTgtlQahySazUBAk6NbCOP2O9Q0rqhJdOjWU9zlOnAB4uugsxxZCydIYzgMCLqQNMeYopl88
tVGCCe0YChCJtNARtD1WQMOQ3IXf6ANtVxPqpYMwQShiuH1MpHx0sRD56c/rjD2vM69/yq3uZy78
ETRt8VlIejVO9AfYFoV1ehfmShwt9m9XSQUvJk0ahLL3lKrcj9X4QuN8+qcJ9MySatpJ+4DOKSvV
76QGIQatjuB2NbvYMPrFU6IUCDq9cNxjR5I/NYAcaScUnd6denrf7qaJRtCmzs0NvJRTCLsW2FcT
7NHTZjcN+hlio9zV6ea3VO+l9HML3ng53qgGpKjA12hBVbbkDLwbQ+mn0+uHwMqjgy0rW7Mz+au4
NbYfz13t7emamtfcQKZbeEaxD89/ePtMspB2I+QcPeaNP6hYh0fDl7FUqrVphfUdfQ6NDrNJDfS7
Puf8zcmz2vS0Gq+VfModVg/1Adj9E3mg9MwbOGIr1BZHIA3qk8EJPcp+NDYELqlO8iN9irB1raLL
j9gQaO4kjOkhMXTMVPEm2il5WkJFpBc8xW3nO0RqeBDJN92QaMuuQ9+RKvpqQpR8xyTnpVGpDH5L
qZqh/kq/FAU8tKrqu506o/0kCT04tJbhm0inB1UyP1k5NfF2y50fHC0/BiUIWadxTMxBzS8BbQYE
DfTY2OwVLU9OcBRYDOshyVY4kCrfRpyCF7UqIW4ph+CuijXaQ0PYuwpd/JdRgJ83tdx3yqFqLrap
PfU2eXZVrcqbMQ5JSpq9/YDbvQUmpaYfSzd6FhI1x1ojpuFuiIFv0op9n2Lvijw89g8VW+Zab3VY
EoMcrwFGwcfKGk4oICM9SIOHeB6UroXl3PjdgzECyvS1Gp8tbfRX1FW8bx/PLaH+9ojmBAqHWqI7
wB7X62IKdKirsx73O4g2GwQN/cUyjUOeR9KT6BMaR5tErECHg8EewEzYIN9grbfe93CnanL8o0Jg
AEVQDs+GD/xHUfxhAxLuwRC1Y1UqhL5Ki/PdSDQC4cendvrxHWjv3AF7I1UvDsuaQrHv7SCrY5EQ
iCAitGTivhSbEHnoykuTCvHgYX8maVF5SfRmZ2h2c5PY1n089eMXy7fhMbfquKoMpjNyWIqQMsYs
CibkX5FTAn2lO/TWzrBo4fBcrOCg0cCRLexULW/gCCxDEcOh//cHQhZrmSqFiShST1n9V2olSzf/
CijN+kFBGOtydpvVRgguYtNTb2ikljY6TeCIDArtxm/ah48fjzrf/i+Bu0Jv7bzhUblm+ZiPA28f
T+n5huVrYthlCHS2KAXqW8zYAyeZFQQdLno1iwa1FgN2gy71x7pVodf4deVigzUumqYyH6s4hIBD
auBeymbYh6Rbq6mv01OsRxDB8K8hwYkXXjl+lXp6W0QayM8ZWASYKEmDFEHt14rHe1ZF2jOCIGRP
Up+6cGLTW8UOHZR0B4W2vAeyVcN5/kwEMqNnof34+HG8nmHfPA6O0nPtkKku5rbjqzOuZOBoQuG3
3BmSAnaTrdVHP71CcqZfCvxAa2tEZG0EcbzJrR6FsQmneZqqP4UJM6OXE6gx4VA5LcfOS5K1HIHq
mB1GQthoFU/4CBk/0mkEvN4GaIMKWo3ok3/oEi37ZOJftasy4+dMK0c7iKEENMK4Wt0keWSUVDwK
PVAxt0X4tZfV6WWgWqnWmJHN0B+a8gdpj31KgJyp0RcxdbZlMfQZ6BZLFK7BcrWoU/NojB7GQG1G
pPvxA1cUIc979q/PnDMtZTDgLJRZ2Aiv89z1TE/PpaJzdMAcyUC7vm4/9MaCmPos8F4MmmOb31lh
sSlDZVuZyqqaUCCF1YK85U0njF0wDrsS/UwDqsJvimNk+lvVShbR1NxVarEGkdjXGKOZ+McK5SYY
MK4GyVnU7Zc8UB9OgVJ/jbXyJHzPDURzxKf2iFEA3nMHUc3+3QvjpS/adR5DbkXgjzBhE2XWc6Mp
hFp4JaS+03Seg023aLwDMOajUp50tpNKQjfc9Bv6kZGP5muB4V1gPqhxCt+MNUPp7hHiMfNTHjav
Bm6SeOpmwIrwBFbNU9JlTqyq6xh/hD7+aUfIE1/S8YEWVdNbtOo+8Vwdbsawnm2670yYHN9HdIJ4
HqY3KOGI807JOZ/5oxH77n2l/9mDf5mZ1QEWIOwyQX1bSadBe5RsYJVOZX+TpTvA57Bf9mq3i8gy
1sGWMAJ5Q6JtQYtFxcrUHatH/zJ0tLXYG9VqVvUyzMdtNDBY6ESzAbHcJD11ZezKgDJwNsDsnCvU
+0D02xSovyFjAwl2Wc/VCzng+05Xj8qYOgUYBFtzcR/YAlIA7Rl2C7a8bdhFjmzWtzVyQzHVnFM1
Nw/Ne8SYYLPhqxUxJ7t+kdT1puj2ddAsdfOLL0nnQMBgTZ8LTz0myuTYUXvrg8sqIm1dgyem+oXi
dgAhMWxpgcSFjFS0jP+KJYmbNsSDD/Kdh89HoYz4zjzbSA0HN6F10Fe+sL0tJngDkjgP6PgUP10U
/rmuHmMsigKkUQ2yYxNhNjbmz/4Yr63plETBFq3NIUAD6j/6k3rwgxDEftz/Cdh9R3X1Gype10dF
Lfn2GkvuJZxYODkLDQTEJOOBXnkEBe2eNt6t6e+9x9p/ooVxoeoQnB/oGR5Q60cbAQprqWpfU/ij
oYq/3/ijBQ2dGiZdztgmRPRyhuB0lec2C8mJ3HUzgh6sx4jPJ+d77b6pXuLhIbK3hf+lNs5dc99B
UH7ElnsDoFpPb0Mp2NBL3CDK1teBvZMQETbBjRB7v3zQJk4WHowsG0iAuS8TDWSMO3mbNtwhG8Z/
CcPaF+Ml93ca8APlhf2iShf5lw4RRu709aaBPpgo9lKvK+ImIGoaKEJ+FzhAq8YMliF4YDXJWCv8
VQh/HzoTPxzSuV4tKrlYyxQ3jaY+SyEC5B6DDe/GbOOl9VOojTPE8hYz8k2Ecc3rUcyz11FjQ+IN
t3Gj7/g/twiVOgMj12L6bm9xkHMyraFuhUkPBnqAM4QqL2W6DfWkdQmWluRxnLjTHHqAV708uCrT
P/ZIV0W3qH13WQmHRIExbmTrYQadlGSW7Bb3J3ltduh/fQnBGD5rs+xKORJtuHVU3KDgORue4ZYC
AmHVHepG7KBrbLRGu/OH3BlTzZkP7T0Z5gTM7Pxqg2tYSZhPGrhJTJCPtU2r6ITaayt2E+mUBrdV
u/bRqeJpEWxLFbo9wF03qp1JXlT+AX9JP9hBK9anQ2B/6dHQJeOjiL+HuLoYmL1lVbG2A5yAVIRV
mjbn8I7DCA3HA4lXEeGMaWeuC166PcwKHnYVPWI9hzOl4nkvmZ46oQJsX+3H+oiD289kGKR7wlhl
wzKT9LjDizIl8g6M2zSEjyRiUFWpHwM+7mJQvyfIW8OmSohXeinRAEWDv9Wn6hsEjOQM6qK/s4fe
LSOOYFGgsz5g4+YqtkSDv5XuVEjdlyIe8Zb3ZHcIJ9Ol9pCv1ShAuYjaviND9ZCYWnsqTdultuQo
nVw+p1YJz9aLYgeb69gtqtpaqVL3QipKIWd3smE5bbSxBnljSU5Q6o7o7Oq5IVaGURba2DlX9bNs
QDZEf5Ae5TQTj4kObHf+tsLqTIyXIouwgU/9IZVxJ6vJsjR4m3TmwAYz7iMRNE9Yk4lDCtqHGmP/
qA5GepsPZbcieINuI4AK41K67OveQNM2AVXtNXjbsdxjZDLAohFt7pLTuxlkZbjUNZydoKlAg3bD
RoVzv4Pf8tcHNcKBcUij4+vfQ8ZEsyf7+BOS1xOmY6FBza16cOSxcLVOK3aRH9FMJ+nhEpHtXz+k
oo+iBBHsFnX8xZNHeW3BAAaXRRKoQje+Nvz4ay6Gv7799R++fnj9u/98+vpr/efvEPM54EAF0s8c
YXYQymSTUxxbwGlI01rFa2bn6/MhI005bwBMyaHsV+q8TWbW6vVLGLfmu9cPQYbgcf36x6yZzyd5
bfTLoW2jJWSAjAxiIjkiVG8MKXPKFj/3tlnnibfGtc+NqluDH54GPd3rEuk+9LTYODTKsCHG5vTh
r1HRrFARrbsCzR713dxvIK+pbKz1KsqwuRPjMsvVDQBtV86EK4mXViYmQpOH01IrKSjciUBaHYW6
046Cns8vEVwfr9FmY+2NwHBHB4GkBeN9XqqIlRgCPDGnqmDhtC91Pu3yOnDKLHBgQrI2i5U8Vg4s
812uzTnayuFhbuuSWACoEMtVrpnrUhYrpPQLA+RwFMZHgdtkPfOvg8Mowk2nos6ODBbBeiM1mmNK
kVNjhOiTf88iEOxkhSlyrEhAYcJiOGBcN8nsRwz/asp0R9FiPEUVR/I0pyjsNZAh5Lh+YXwp9AaH
uHBjt+Wq6DB+jqLjRK9vjvzbxKUiCI0z4M2TMWinEVrTYA9LYt/TaLe7rinBLGVHdF133VR9LTl2
VRXuKexT3vTom9M3PXlozcYhOj+Yde10Fr+HUE6B1BzzsDiHRuv6+Q1VUAcK5evgtZ21klj44FFt
pUg69DW7Rs12Ax5yBL4kxnsY9ZtUr1fUCtZ62m/SBsUUtiwKVrzU1RAqI3HBe6Wi9ZN3/0RtbGkH
8bMdjXd51myVrHZk2Ql83bFtdmQqDj3GHz9judmZvLPxoDlB3TmhJ2/iVj2YeMoGie/IwzKwmh3J
RRfm3c5kQdNj/Nxxn8fCfiPV2a4PdGYqnE0bHlmBMF9eN2Cqs/QA2mNdq+VaiBd4vgssxzec61ca
ev0c0JWMcWDbdU4L28Ifd1KmrnQBPm60sBd37bzd4YXnGF7nmEA07UbdYdG3qZ57xTqXRoGBZky8
mTsS70KiDhu5j+4UfsEel6wEHG+UgxZoHezSZlHd3gT7oUjQRQJKFTjCG0rukGxazLfdDgA6rEeZ
CEPJo7UN1Zk2JPZ6hZJEuDIaCYwi0SpKPMWq94aKZQmsjiwucQMetlV7niwc0iKaUDFRV4m/9bpd
YR0CkAUP9knbFJz5eolzL8dZ25c2Xse0jioSGQ6wsbUJGoBo3TXiFUPqAObbUZd3JDEe7KEk1pQv
Je5eMDQOXYjnEgRcEdpOTnBPhOpqX+LS2xpTcYT1vihZKCm6PnAyco0Ue3pZ2bRWuGadXk+9vJuA
pxvilhrqrofn2wDzgtJHZ+qCA/JqNIIN9mI3oxzccaJ4lvPmVOTBQ4qbdl+cDCyLOq3ibUd3H1Qr
kk1bWcuPfsev3AnH7O/yMty2arYCeAu+SsI0AiZLOG6FlhPCK7DXyOU3LKs4OVTeMoIN0eGR3vm3
kswyVetuOu+xgezkCb0CuNijil53Y7yzVP+SY/eBhFmatAPQLnQauD3jSTthP+sz11SdwMcCyxTh
lIrnRGQsEZRs2eydMRoPpJ7uS21ysgmyY/44a1e7aLr40/A9MSoXU+19apdnRqiDWNXijJdnqlvo
nqtSQmI090FFa2Cw9kD9KecAKxkBylVhHDU1PobCWKUTjqGAKWSbzEX2bY7zhSi2ZHxXQgO4F9P/
R3od7+3y1elO2kgWK8xMEAw17OQSJyVAwvarK7J1ZdUudPNNZN5SClgrQPCgmG7tKdkbEhQhrd7M
LSFFzjiyNo90ycgbmDGLJEGPnmi7YdF45VfKJi9lpe3ydsQpT7ijl7GX7BJjWrK9rIcUifK4t7Ab
KuC+mZW8mGYDsuRZZYLgPoCRzarHYbwyx13eq6dsPAWT/rPv77QsOnNaXWh1dhkD3Q0tdzCwDARm
q8WHYpTdSsOiDXMSU/4mV8Z2rAfXpgKTq+maBMJab9DW5PEaUANETwTn9cUw/VOctTuQhC515pVu
tBfdLBajOEQah4JtCIsBxMhB4G87bfCAIybeVJi0Fh7WPikTmAKJRRdG5YGdEnhz90sYjRy3lc3Q
z5wH3DSkYGnIgKYyc63iA2/iTYW1GqUp3OLaMjna2B01srwTmnoYcKHSKH6Q/n7quuAhHtS7QCNY
8RA30jAlopuRwEMj32BE0rZMo3viwVut1C6xRpJ+dp2xL9S8Tzo6T5RivrezevbDjWi+yL66NoqD
0eODuOQ3HuKTVT3Y37z+NuIYqugOljCe2OeJY8n1UQ4NWgTDA0DqB8lMLzRNLDMzoYY27VmQ6ZWy
dlqTPieK+QPLkBdtYGOVo11QBYDy88O8/w1lu5tzDQlgt8JutqbBLxNoRxpdLlnb74f6rmDlkNaZ
n60L9JMAVpZdl3AWQdR/p0m1mxu4RuIZhbmSq/fJxawwLS57tw3MtWQF90b9AiJ3JXWjK5qZzz6S
AWk24QxHxGTb07udXjQurhayx9kyqJejF56aIHscRXdDbn0z2w6XwnIqb4KjfIsv1TYdXuhIOQD5
3EpestWFv0U4uwmgtsa4t5QEm6b6mNxXE3u7Hq8sKKTJHLpEKTC0/AH8+wkgz77Qw+OAO1Zq6Q69
itvOC4+RYt3EXLqahhvQ1NAlsUbV6ZUUK7hxjpyQIcnEljQNxjj+hRKsWwXdBUuMc9EEO0sOtuZl
8jBhiY+SB3+oVLFrLPAst/1dhpWjNobMPNspyvRoxDHHc+lekrxjICnbYmq2lp9tdStb9J53LynW
I0qPMzWeSzMYJ8xAbjB+J4FsLLowW0dSc5um9jFVgy0c+B2euvB2/K0VRU4iKediPi9XMq4Q0zkR
zbY0xxtfyR5Gb7qNo+mAT1AiNWcz0u7pATgkOjFcAoqi5xRU8oKRqLLqDXw/tzf9C/7Qx9DKD3Tx
uFN1sDBuGSTLgei7lb3ywU6bR8v7nvj9woc6hrPpSTFW3dA7KeZeSeZvaxP9OrOgH2A5dUjbu5h9
f3wCHLOdXTG9NHuBPflUBeNtKnsPtZJfgOfNdNqlEsrHlDMjaKMXVspHm6gOr4tVCuXXoJBge/WL
MXkg7lpXafItR32R17u4zG9lKElW8GeS9V9DukCgzp9BmThhR1wRFEdFROui3Mp4iHZ+u/VtCImU
P8tc28Wgv+RC2ymleaFPhp9SPTZmfkPb55paPM6BLpxUdM0yBDH/1sILKh6Tm0qy4bQqt9j8Lb1B
X0f5eKBct0jkDGJt8CULzJ1BqD9PcVTDXxKjA2ferpXevLSlth9UV+qoHEzD3rD7PY5EZwt/+JpD
4TA8yGyNWKEA4lNvyBJ+nzJ/V5TkIgS8tmGpt3NfJf7RpbJRTW+DRS6Qa+FS70raR3xDAK/6l16v
t61n7mdf+j48sAUQpeP5RzY1ghykrmzzpbLUDf5k+J2SE9DEvsWGypLBvYxwyJPgCXezZy1W70zf
dLBhXlAtOhXmPUzrPRqgY24JF/PvAyWeY6djrYJ9l2dLW290RrlemoO0bDFVlBUgTAb+uAaYxsEx
vw+52Iw9AEDTWHZRhP/idGp9+RzxGvu8pZNKf4R69APKrfjhFXnhJEbtUq+6a2Vz72f6Rre8YywJ
HBTGjW885Ya5KzB0thuO+E+KNu29oXRkIngBdziRp50kipvKHm5bDrKc8ZYRxPQKV3qapW9UZLs2
fpW4J2oT2Y9wQgM0e782OwwKV1Lp814RAkrQlyX0ck1CVUHZxQeMnTambmzJ4YDGU9lCQ32j9N4a
Gi1vTeBy9pVM5Ww2/bIMZwPU9qjU2SlFD63U/n6kGSRX1R+4rewp3Vxi0hR1bEIPwmAilM+1LZ9M
VX1IoDgWaf+zG0wWWJs+nGTbxmt9eExkzU3S6UTF7NiGHXk4uFe4PGztNFn3tHdKk/VgmuaFkuBZ
6XEBVuJLQnW/U7dpcjPgg4JEaCdFPQd3ss2psu3GZs5kHtDs4VOLGBJyQ19rO0Mf9l06XRQ7OnEW
v0n84KC1gytXX4cwOHSe9jKm473eiu9mI7aGBqq48w4xDjpq1+5y0rJd2O77Ud9FypPUwtJNWcS4
gUKl7tHSwBXVrFTN3i3sYm9q6d4UBfUOa2VKpaOhcE6S7BAl7AkydenhmZ7028HKXuCBPoetf5a8
/0fXeSy5rSzd+okQAW+m9L7J9tIEIamlgi+4gnv6/wO0z95xB3eCINAUKYJgIXPlMmILtkpofNJu
gbuGgXqLWK8/yhk25fjkAbpZuoMr9rSrWPZifAc9ooxa06V3U7fANTfw1HAe1A6EI+6k9Vsjj8Um
k1vXnzIqt4ZLzyWvKaYPAurQvP0gKnz7mp1hqoPnh9tQ9/cNRbChmef0UdnyR4V0xtckV2EAN4nQ
7Pid3+CZBepuquYQS+M57ml+Uv+mjwXN4w2aF3iktjNCZ+sVxkGI4WAOYEgFtyLc4vFLuiSBcXCM
H0MVPnlpfg3bBtMvipVxoiejqa8BUApL7XKN2D9NRPzPHHujxJPWWaCi/0IrCxoSOAq8Yjm47C84
ybK7bBbo5r9d1ZSzFSM5Oh7+Wf++0vKPqn+Bn2UXc5+wDLsDPHcYdmYEFNBEoBDemBMp3jMJkE1c
ACuwIZkY/8Ai7zaJVv1zbHmEZ3IwW2PznDi1wSFj4QOpd5BX0nEqTpXQ/BTD8oKOxR9OFOHViaif
6lQp8CS9qbk1Gx4XKmQcos3qfzZl4s3Wncs+mMFcWP3v7yEjekiJpK3Nh+wgLskmK3n2f09ZDi7/
+J/X+e8lpmbAWqrJms1yDhbwZzlNeT9aq7xIWJHn0yS99sNCD7LTNcs4LZtEWuGcRESZauSAT8ls
1d4b+d9HGRwjTt1IbmHgfqj5hLTzqVoeqflUYKxQYuhAqTkjbMtXtrzVWGDExGTuKyOnmsl5Rj5y
jaJ5A8jAuV1eoDDnM/r3teaX9p3kV+iBz0ei4iurSgIA7eBYz+84OU7+922XR8uxyvA98KWJURgx
QM38EsuL/ffc5VgCeYLMmPnPy18w68cXXU9fmpRz3fZ8PaE9n2s0DPVOG6HrdVqwmsgI78pmX47V
To3lzgM3Cs1237cWiEO86v+09En5WG0DpIuacugPjL3dkL/jEKhmDHvVYzzXImsgPIT8wJ9aeQ2N
rdH5K/FUJ+Oud+NN3v2B6XW3TNx9y34rwcSJ/Nxp6Xgb/7QhE8BpOuqqOeeJ2okYV2YPBAg5j8g2
Xpdsx9I5MwI7TkgGDOJNmc7urWPMIDRuDL6Y4o7n5rnUo7Mji2tW69uoLfaatTasdddQVI/uMVLB
rtCwMlPiJIj0SOZbEOGI8kx82iHTuCrJ/SilvlGeeQ4TkqW86hU45Y+j7fpQnjuCZ1aqli9QCE6K
7NxWlbvYcg71PkviTTtHXscj7q4KcRrIfEyoTwroUE8XSfGg58kBM7ATJotIOx4W/sh99zWfhon8
VzdPN1yRsBnA6CbcvcgpSHWfLFJ/3/uKwvh3o9ckzJ7B1w6JPe2sKtoqdXE6qkY93mQEbIVzHqsh
1jrFydjktF3iUBLBUVJ6pJAwy4pk7ylnxLH9wsZth6kH5gnTRVnpJpp8DOWo5EZ/Xxkev/tkb7dE
qlMxI57GcVvuSqDMFtdM0WM8Wr+GdFdp0uwkJUzEW3Sacxx99ymxmM2Xz5Y3vOr5dLDT+LW1O6B6
TF1JAmoi45FU8WXuHNvM4iRxyjt7neLbtjL19llgz2RIQleGuYBkdDIx0rLbjdv1B1vWK5KwuWMY
+xQorWxm7g1iXyqglEErJpRYcxZY59vrDIQyLYpdxMfrZLWeiZOMbA6u9tHopDpaIGYkxKbYmfvP
Bj1Kh0dpbwVb8jU2+TU5giKvdHxKMt9cz5kkWnGItWe7t1dzdlScf8XOp5v9ISlnbeJlOnsuht6m
SYud25a7TjcPpdWutUxtYnhuYQX4XM7eJ9VW7/NtbMlz5fYbOEQbr3pIRVRd0K/m8ak7CfrmBCtZ
7N49CKtjiFkKFt0q3UhRnpEC4xXnbivcCLVUbQqHbLYQJ/1t5IFkpu0dY+hvcRHsG94sCbttjOOj
nTo/cDTdQ6zElKFaEYiLLTsW01NKTHKwEUB6avpRATd5zL6wFU8NbWW1PmxasuGSVzAEjWTzNGBy
6TKAFrgj9zYgAiGIWb0RATbANnNxzYFomoMwEnCq2jXRIBBWx5MXeT9p3qCikX4hyncv9rbKFyen
Y0pQmvA7MalstbXGYm3AA9TUMFNlQY/bdeWZm0Q4m3SffI1JxLjgagp81MNpW0aKISWmXuk20fmy
HMLfTNg/DjQAeYkFRomhyS263xdjsJvc8M48bmu1/HxImx56PgT56THGoBrmiwE4JcTMFPZrS4ek
ul+I+FdjLbYRCKhV1nihB6cIU10s9tde2+wDxixeR6yGArgibQQ6bJpsPdTXQW0ehjFa51W9cYh5
d6BJpBOUXCYUTY9L6BiuweU2XU5y3/RbVz9zkiuR7TFfb4m0POb2SQzxxiB/OnYIAwMJbUV5iMmS
8FJ1mOL2WJfUIZ5ai/DPOJvvGjrIGdE9Bd8pxn4QHiYS6PKDTFsyyNKtx0R5MCJyXcdtA1ZsO5RR
rMcJeFGW/VFhSchFdPCr9hDRTxBCduoaCm7rbGYQUIAxozwjvzG4Ce/TGqLZaZpfVXkIw3cnLxng
ezscpI4RjNyMW4bTuauQbFWMS3c+nBXpFXvb0zCFHddNgJ0XLq2Bhsd/mx9DmpcqC/Z02Ccxyr1f
/sqxGGut2SOWyCCPrLvzqKotHr576liSsV4jHT9HUz9Vlb+zGaWSvHkympZa9ylMnAcmHfeyKl8a
Nx2BpZpzT8bw6DMsxqM636dTsBdhtU1RP5LOLnVnpwXtFver9bx4hkF6MFS17koY6dXdJhC9zBHS
xeT0jrhoB9naDPotIA1rrlz7/N/diSIlJ5PJ8c8jyviaztIAEPRUs89ZeLPI4hrw9xNs2JiRT99j
iSrFpvCeFH1oJdy1FSePipU+diNgA32DJeGtSqxtMAVAoDZtQHnIYP4EpJB5o1y7E5xxImBzHCTH
zHhosbOPlHkc2vBP1Byj8cUqu4m46nkA5ZxUZL07VrvNcYuyOdMxQas+QobcvApLHA1WEK0eP0sV
vw1tcbds+Slk9N1qidD2Ctzm/E/Gs2uJ8JbUGe8wd8RuKkDr8JfPyZ/lg9nmjcS/neSW7rbOuYPs
VBp3Mn+PRqGucf5iBt01iceXKOi+mbHzNdV0QdJ5q8lNwkEIAHVyLpGpP2Nuic4CE1Z7WNd0d9Yj
NbKbrRIKG0qdbqDD09bOGOJnblxFEL+EhvNUh+Kb1DR8Gbi3FOq1KXAVj72DGasdvpUA0zvcvDde
qwCoBAFICDwgIMC8fJlQhZr3fojPGKgSEDhtZSE3VpzuwmrY0nJuQgBzWXO7TKK9H15Kn1s38Qvk
MJ1IdzqPCbFxnAZzPEY6eAU5cQVffmwmjJ3hi9cPf7KOnXcUigpBRFAeyks0crPokiv+cFeWw/ln
v8sjm+XhDg62thipiGE8YN/0hLfrUcQp7CwNv62WSDpAE/cK1vlWm+alCLxzURr4e8crMrpuSRSe
a51xWJlsAhXuq+n7EAanUSbH2FRH3wdcFNztLH9bA4fjKs9NPaCSvCTa935OikBbkLUY2LpUF3Q9
ao5HsH+hBiKJpVmJ8pfyX0Z59zBOoEIvMihqW92GiVR/usarMd3RskNOmO3+p00GwJKcQ+8huz+T
fa8OWkQe+O+c/otec2V3pPWpV6vfN+YhMLnuH4X3bmlQmo7ju4Hreb+pX02iHZyj/jtfh0/kuODe
XG6ILw30dfDT/hF8sKbkawPy2q28OevqaK+GVzgBFBlYqOJOPrwgP85tAuR3itnHKlLr/k/XrSzw
c9L1XJpo/Gi43/XtPfW6iUFbap8n3xc3qWF2DineeFVp/xL3OK9pesEaI9tnoOLq5Aw5VFQXC3kC
y1wmOdDteCNz5Y4RoXNkKCG2QA1iVFFBPnCm1os4JIuT8VAX/KfsTL/gy+R9NVJ/IRFluGleV/2q
IkXlFVpevx2HmoQ6Q2qnwfU7fgzttndK7Vz14poHPaJj8EuMmTU8bNsi9nZJSmmb1rjJrMCWw13a
WXI9zLqfYmCgTizQ3fFsbdsVWbVPRFqw6mnJe0AuYIZ58KmfIn/rd228CljT3tJxnLYs0HNgHFIl
qef5KpmVS9G/G3zAD2ZORnqC+f6VfBu5iZ3Jo9gqSS+YjxH72xxCNdV7w52qixYhMJl9k7+baXls
ppwLaTBepazTx8KrMQPjdTmUkuowtkXIz4hBte5WEudAXd5ieLHcCbWzCXZ5Wzb4c8fgUlCFjItb
CnlBpzfe6oQ4XUS2423yQlCUyv6+HGIqTB+bx7dOjtYTWSC75ZtZvi36SXrXlB+/mMZdNctodGrT
DTIwcRhabXhJRgNqJvO0GOXuZvmXy6ZMfsSobB/YEePrMOrBzqjIaAu9rLksjxytvrhDdqvc1Dgt
rwwJBZQBQ4gt3qm/tUR3XlRbMQ2UUbvJqRuvdkyZPcv3NCcdrlGHLsfky+3wHqWvnrxzjwiBSAqZ
PEodL++yZ8y+WFMnPhVcF+Q8u/YzBEN6GzPFnfLpRxr9sN1R+0Yk8LTTi8DGToekENgO52zIt3hf
l8+6VYfX2rbqVWYO1keeMyDv49+wWZC7pwTmTjySfX0FkXdtkKrgoQ+Gc6B9aF5osshUTab8V++H
z6iPKeJ8Q9s0dof5ZW5dyE+07hXCmHtq8ctCxh7smnk3GDHW6XT7HnrJOnLa5paB/ayoCgnhtO3x
M7J6cOu+6i+eipIPLfse1Kl5xZIff3+RucdcZf1a9KLfCuklZySFhqHcL1WRb1klIdTPqc85J7Vd
HLF+j66t+yC9Nr0IXbvrLXmPptaVZ3K8kpvECx/TJkIy216HPRMPd4j51h9LeSubMczXEI1g3Bq/
rTjRToYuS4IOGzch4Uj7wyDlKpzK+pJ9epU6VNhaAWrlB9Inoysm79F1qsghzTMG/iiPcuyy0yet
JpA3buP+7LiVt8E9Jv5Zlk8TvR5DfjPdLpdJ5e6CISF1jgCCXToE9Sodi+gKwCCuqW4SmfIM5i+3
qKGHSw0af0mjOt3KKvru2rU6Wl6dEsrZ95DRANFSmfH2fpAwmDeSOzbMjEM7663vs/Flnng3Vq5w
5i8Z6AJHuba0/0SGuQdK8n5gBRKuijG3NhPYwWa5skksTXzo1Y1pvYGRY6/1LMgdzKfMfJHgxEMc
Ou81ArWbCAKxCr3eeY9wazkOXcck2q6M/YS+m5t1wZjbrtG1KKN7FUXoPJkSdDOI+ldykmggiJZZ
V8nUvVJh3uEYObdg1LpXlMP92pKeABBIu40bD+EZbyEWELIkk+Lqiaj/MRhkdeu5qt6sgikaptPc
gPDVXivb5h4juIIb/aBPKvmS8xXZKL2/uw0EM6eUKV7eRQK5IBWvtg53mGQf98umWwD5jn7WNbcp
EglCSsPUZ3rXxwC5ON5qooivxVAF26nRm5cp51OYEDSIdURzKZ3mCRmHc0UtiyhGNU9SpO0TIQjx
qs3kdLTdYtgGMN7AWus+WtfSgy0zS1fVSHYeJSzNWcHsJNPyu2sIn8ndqK+SWQ+xbHRhlCsMXMiq
8iGGWXUHdsL3lAQJbvHzr2fyfMI1Mo+BYSaomWE3+1UeXVGhITwMk/KBuQMkIZVdkuWdPbOzN1I3
5fc8gFRh9g4qnIp5Re9zPVqjuPb9AEl3IkBFCxp5a9qoW/lmYb22DsyPYjbsmzf2nGGpQUrf5XFA
yNssURyTNnn0k/khh14cpqRpSExiFqorhnfxgC7QbKgoFj0HQtp0U7e01azmn1Xv2B+2J+SmjD3j
yRFNf8D0/e8KYJIcva4nB7FHF8kzYA/cBWXfkmkaNmYNhLkIr+asJJqOfOfP2qvl0LLpfOOQ5bp+
8TCgPxW2+tVUEdU2A1oqzfhUFKyDICdnCx5/vQJ1DM8jMRXETiq17vysa/FLJUyBCQtViTmkkFnj
6kQIRXauJ4lcJinajywWsJTy5CtR9rdOuT/+6oxzk/yX2iYvwdfc4Yqz8N21VPSybFjIxRqRo3Zo
oRseItct1pjn3LEMh3Oa+AwEXKd5Bqza52Nqk5IdwSRMsEKX5ihLpKUEZ4TuZONt39HmhKMbHAI7
uSCCZ4HDjJ+h2SLFNEbOVeUX423Z4GoEDOSgOyvHfw4NykBQ1VOHU/FtvWysvzt2OW2I2cuvGRTQ
C+/rbtDIBAxhQ+MAj5ScwO9GXao9c5xq3wtCnWEJVZBHCdUhBxDFY0Ga+YiehxC0BEaNQ+byVWe6
fxV9QQTCvLs8YnqiwbQ0D/8dUkhNNoh87FlBYFwGW+kX1dr/bDRSiFdD5BU7zfZG4sGbmf864OF6
atJkU3t+gcc5G0Nr/L2j+Y/lkIsy4u/x5dE/x8y9H6T5KTMS7pNFJiDF+JvccqorDKUG4rvTVYym
2ceUD3VLRlZSXlebtqqbp3RiPrxsgoClvZM1CNL/Di3PIL84ukqevxy36qI59pLYnA7n7JcS8X8a
O/1j2TPx3dhI6XW7XmEI5bs/89ysnnw6yNGSMJjmDXc/ex3UmvH3WDo/I+QZHbLyDboseSCfzDuX
Zk59h/XXt9gE0IG9UNzdrnCfqgAznHj+g1AdiZNd/tutCURVkV5durGGkzdE2ZPw6gvEHO9Qm8Bd
BqXkc5Ma+nM/F9R+2XanaT5mRbKYle4iZTQpgM8gxtEmTeCfrlNlFyvtMe03rLvdGP4RuiSWAR00
czGYW0HQzqO1qB2Vn3RHL2KatRwjgbC8lMF4XSpYTBGNS1pb/Ij18QuptQpQGAhT2xVuOVwTM3lH
SWDvKjvcUt+DiUB73/SD7Tdr237vhqF57adWMJdqSdHw03QbgI2cvbjW7o7eEa4Z2upnnEyPWujt
WzBhk2//MlOnPrhdZj7VIznOXlfbH3rif3rcg04+ITgbuy2L3ajoRWEkWW9BGP+7G29sOeQ3LyeO
kkSU26JzC4xg6xiCPK5ZMKvHxe+E5EYWuhApVZS/mhmzOoLJCAxDjkm21qRY4mmkYVP7KXR4Eyty
wwE6odh5F8SB7JRuRvsOHh4VbB4eR66Lma/TXL0Mr3YgswYkk4Ihs4rpDYtSTPewNXaK4FcbJGua
Q/tP7OA/ZvfDN/jT0zqQE0Vqr5gyq6Q7ZaUqrqEd8JYqeU5zV35ICxjSJ631HM+7aUNaDmYfJ8gY
5GlMJMaZ070o++l1kWyzE9nmu+URJp7lIQzHIpcHskSj93hMrtmMBIWSjPY41pNnqI/NarDoyBld
w33wXxhBe4U1/n2xILyPpeHv6eyqXTQUztYs8CfVqjo79DEJfIOdM3DW9fSAVh7jUtjp2yYIMFcr
AE4jNYFPy0C7kp/5onW+ebc0p38r63S1fLZU+tfWHM2jUtSz9VCUH21VaPupT6ut5jZ83PQ7VFtz
l47Arp6uU7i7OP4/GdMVDhY28AHzHM/M5a1q/eK2PBJiYoQTQHFMWkwFLVPB/jTrgvAnzzgEbTDg
+FWYcAZVda7IwNlUAkqyHqQ4RMzH6qAsy1XSITiqkxfZiOr838ZHUvB316gUSps8h8I6P6VUdbwi
/8be9bnRy32ZGNZWz9HIEEyHTYGMzZ0f+f15uSsIqfVYqNUXOd8o9Kot57wm46kfRH5wQsc5V0bP
3EeCfDY2GltvPmaUJIwy3U5fvfBlkdW3RW2sByJWbmE+GOdUOxG5Vh5Mh3QtMsP8D+VNzJyb6Ccp
zVqlhxsw2Tn6pbDeSrPLt7LnmculkzEGXkca1Gqsmpm52UAnsvtn4/pZeHbqfGszNSD+1Gvg+DWl
GGE1CCyMiNkFrnfaoACXB1h7D8gKTF5LU88xoLIL1E9xcussZ1egnnlMRtI8Kt2Ob+3/c2jCotEr
uSI6V97IvAofiZaGD8ubxMEeRLZeji0bTvyrOVF7aYWdETlL85TOG3KtuqOewjbRitG6O+Gkn6tA
v2KC31/jER5g7d96BrFXmoPh7+ExhTOuFFzDBHxndIlD2gq9HPbIkLnXywnhq4odNJV90R8mve22
CEqqFyZ3z77PYInYHIYT8/pIACNPK+3oisET2YVV9sEUCnMsGed3zZrlF14YAw7Gvyd4KgfbM+MH
3hioqoxY/iiDVx0DQXsIyG7qg/w11BQdLLdZCGpW8TBnpqPR29emLA5/3RtKr4HyrVkYreRZcIa6
J5l0pVa5GhwGQdHMldVnwSrNYX0ObX59ilrGa0z3q2FSiRNA8XNqg7OBiBQ0e6pOTG/iT68DGi2q
6ZX1uIdEpv9pijT55N8hLdaEYx/cLEo2Q2Q98wruQXdzhzuSC9UwbIrfEXzBatWzvp5d13p0LcSI
ZY/iJ99PmftjMYPJ4a7cLVQ1+7ix43U0uzcsxyoP3VxRx8+G+KZjyPccRap7SRTh7fow+btldwoK
H5pQ9KAbCHAm+SgrMe4ZYHcQ+i3xLc3sh9166tmN/OopcaxilXl+e0Zv0TAlwUfHToDxlxO5bHD9
KjaB7Y+rtAGAXlrAED8QRGiazxSkJffvb6kcWEBN2Bh7H84QHomlKw/4zdJFgyDhDhNJtAVpON2X
R/io6/chijlWic/Ile7Bo7s6yQp5kYwy++rX8W/o5K9N1o3fq9QlorU1+MmFOW0K/ggbXxbdzSN4
ZrVIwrkJxMzPK63eyvLZbQ393sQJ3aneXJa9wTHguimBDV5HiizuRPiHWF1xNxGNo55B/11Nqj74
Y1ev4VJxI3dCcTHJU7g4fr3Oe9O7O3bk34fa29tj2VyXQ8sGHxK44iUuOmFYkO5UTW+gy0iQojG9
kBwYnUTX+4chqfqr5xM5Hel6D0iecqdO8+RdFeS06CLcCErap1o2zcPOGRQUOZF4bjSGWDA20U3a
ebh19NJ5ZIElNk0Vam+WDaJqBL35vQAaSkbX+92b3ToZ8NIxxjJ6dhK44WWe/hHdzF2R/fe+Mwkw
dQv1RiQhVXzTcWPzHaJxMvMgaH9PiSpJhms7mwq5L/YSceDfR9N8LJr/KgbHvv5/nydJ3tIm44Dc
xPow6ukZxK14jDXDNlEi9RepHdPglxPK8yneiNKYXmSu/nkU/Xts+et/z5Nu45yki3Jzeco0v8Df
R2OXPNvdiBww+tN4HTdv3dS77ViDspe1TJ97K2SpiKt2pwr7R1zZznkxhGFq4FwYH770Rsk4HM7S
RmUU2hKtz2FZcvBYR3kT+haMLrd8QRM2ybq+Bg4QKNY61tuy68277WxcAN2BkpUos00XopuI6GA+
NcWnTGpIcoR1jJ/CeamV7xyrWainUUSkm6GT/VkbhK42oVFBb1ucmJbNAJpdA+3JWMtOxRT/WbBE
JMKVlzZwHQGQsQidZUBOtsVIYPcX0stMZoCE8l1rHIq+40ATQHdNrJd8aKZt5OfWVcsVARB970Fl
89Utkz2KX9Xrr2Wl9JUu/fBHDTU3DKMXRjbyrTXQ1ZaxE77URk3dKRmWKj91zo0uoWexLr5EQ2Si
A227d3N037MnLXfEN60t5GnCyoqQTHb7ik/d1a1xG9BhvpiOcwW/jubU6/TQjsm064xu3JdpXX0z
zBDTdWN860e3uNQBqLwgkeZbXkfBKnHVxEAoMDaVHiFyzRz3MnjDtJsMI13ZbedeJsBSvPF1NAq6
wEK1xeXHmTcVhmEr7LiRCJSNd81KTe1UZpbRzs7K5kmkA1NBRxKB57KwsVJDRy91SdWPYuMvoFl7
RPKagMpWl8HlmEFpO0TzUtQa9/UZsXZGQbcaYMlZR9m47w0mCv8geyQhUmoy5YudgBV3hvv6yQq3
XTPCrF6bxD9uZN9WZ7xeqjMfI/DXy8Na2tGeaBWzQvluxugYQJDpiJoLnJ23olf6fjm0bP5Dlonx
VDv4wWJVUm9Xq9hK9XPSkypehK1+7r4I21VnwKOuWi1HlicsG5jFIx6JKWPCKbcvFgM2BoxWbHAj
bjEJy3LiXt18lkrn88MAU+HLst8L+oocNvfkK+dACsmtpernV9pn5pVVzl8B0jtbQY7RLPqwMejx
6pe0eQ+jUEX43hvFnb2/IJYTVcteOuTNY/TzdtfLmNzVkZxmH4e2v0g89gA5MS1+umvmtkhFoPDL
X2v8/t+Wv/7dNZkxBJno9sHs04Teau15bflEXk/zWA41Wrm2s6R8WvYW9435WYk5wKytp4e00+QW
GUzFeqGib2lYZRtGrzYdQ6A+CW3F06S5D6n5MxOmAztY7xhbazqj8TY9UvsW5BqP+rtddSjSgt7g
FzT/FeB75SEoQBDan5JCiz/DyaUn0/xXbPvkE2kbIOfLcZd/BKMP4Fps/54krSFlY9lf/sP+iGO6
Y4IjVDpy/kRo/3vist/o8RarP6LeS929LBtHhP88+u9YbUUbHcel3QTpDVqBDb+ntikcDeRNzXei
ZncGgXhDPOC4Hzb8XEYgBsn8SvfMCDU14GdQ7HUDPLkg8hgl8HuQTns/JtlcU8G0KqYjWST5VtjR
SrU9FI2GZtlwZ986TKLAfzGy/UV9yfQTs9osrM/STnZ5M+0hJTXbqTbuSiMzwa6RQQVD469dv7qp
0npkpZ+snKi4WEo46B2rD3zsoJ6FhxlQh2JDiwfHKdCsJ279KE6p3lmEjaz8gbSqueimyVCpMt8U
ScGEL5MmR6LuRkLfDcKQ4XX08G2WG3ydmFAhodEh4cogh7mZ/kAp88wgeWeGk2QIWaIGJCQ37mG+
w7kdCDnPTXSRuV88OwFUFxE7VwdOIV8X0aGxbOm3ku4QuuAwESh97r/p2Hfxa/Nfony4RAmoRdgH
yaqBHxyz1KzqKvgWyvoYt8bbvJbs9TDY5K38cAe8nLq0eDhcfo5lr/P0Z1OI+yDUz/krTSyLKlIi
DtdhFTEBFKvP1uX33LtgGePk3ZJeQ/uhzMvoBwxZEcCmSPaCJHyfOuMV3+0nZmzIRtKBAtGNfppV
98l6VqwMbXigjZb73DI2ivl1ZZu/rcj90uSnFONIVrVCo1g912GC3qpZA+999VJ9VVp2KWsay2BC
EeG37Y532rkCOEVLj02XcDFl2HyDPK1qSu2V6ZjWxmLEbUNvTGc3DCJKzaZ2T32WrGfJc8g8PKun
vZ72EJ7rZpe72bOcrBdCNG9gZsnaBbuqKoRf7RC/VrX5EQeD2Br2eOo8aNTtfHF7uXs3C21VCXLv
LSwJk17t4l5/8pPhKQisp0w2sKr6au2D1Y6oCyDroLXw35nA+WP7o+mC36XtOBBxUJqj+jI8Hedl
i/Ep4gUlrJ++hhZSFLvKGjXUySmhNUbpr8ywHikC20NFNBaQ0Q8nglUJu5LbnCFWYsi+hIndEUbR
d/AxBeum2kZJ91k6/ocZaCBsTnZmlJyuIj85GmV70lhZt0k+wmOiZRtmPloZBqtSKUEoLrVQCYfa
L/eicsXGE9woJ904S/2pKrNqa4/ZPhhyfESGAHlLnO8jiParzpEP6o1LHILz1W2LWCGdiGqunSua
SMHIWUHj2lCKtjN3pTOBNMt7a2SvgRMb27HBXQKIbe1I2z+LqcfJyEXd6aaoegy+tcKEV+Xi+udw
rcsKOh/pUqWzC6FNb7h7lCBkOSsbMxE8vU78lksWD5qWpnrW/bjalamkvg9Q6wbdus8RbcOMQfae
JVgfeCQDxxkhzAy20nkCmELILFsBRb+OTmjVH0nt/criJt7EU3A1Bl65AFIrpq8ADhsMCxTJEW4I
DYD6TsEVXrn11kppKfFU/mkiYR6Mw+ggNhsq3ViPUN2r/CkshbWWXvOhRfVvn4HrbPPQw2csOlms
J0P7rbnaZwEJRQo4UW59GgHLiCxXg3sm2P2IXQqpsXiEz8Qjd1UX9jcnZTXMzPGn8EMLYaLurNAY
VFsjojX3bAs2oq7x4SZuuIHYx2BXVL8Ak1Pa7a1Eg4jhtiyqY/NCosgHxdNvhIfPXhR+UfnufUn2
ro8w3h7MliaoDjbuT/RRz2mbvGmoueruD/AlPZbmGFBNEJYk0caSUG1MDcaSEEh/04SZMinIjDua
76pW6a4n8LfXK3NVxwYfMJpQKaY/7bz5MQY4hCCqdpQGUckovyPG5VroMtgitnHE1HMv6y/Hy411
kceP0I52Lauv58LoTCN/3JlutbHstr0wuvqhPGxq/ehcVGO2G1OohgTKdlP6JebEXBqODyu1FBCB
9RtjCGddIMgdRtSSQX0Q+Kdfu3x4iUiycQtcYXrrEKRNvhqxgd8mXoJHENYCuldzx0Z6it+dts7C
oVjFYXQOSD928K+wXPwaC+e3NowfMNnBSw2e4WNuVzWRv5q68Ckv1HFSFKuCcXoHn0Prp//j6jyW
G1eSKPpFiIApuC1AT4oi5aUNQi11w3tXwNfPATXz+sVsGBRFSjRgoTLz3nPXAY2nVKyys1s6770B
VYVh3z1bzoNhm6gMITZ4NP6etIC/WboasNEs8FXQBE6if2saoqwIszvhXAFjb/kclKiWxpD5eJHg
4ghReILzIt/Y8B1DQzsxNOx1Z/vLtCSimqZ7Vtxo7TSd42WiO05O/9RbfpsySZRG9VwXU4g1Ktlq
djetLRIbPAPMMtk95lqJPMgwgy8Cd2f3+rfTotd1WICwKEt/gtfkcf5+UZzuvtGcP2FObmJf5JCd
TGOA2GJomESHy5CNf0Ya5Y5g2Yyy/I2txgtHT7/RjeY6offTZlXFo97/1uli+pU24rZLK99RM6SY
GUo+pk0HBPV3YxycC7SXWYPSVCsPJNnAeWumFabw33qmtCuyoTj9K5uI/UZWYL4KDEBQ7Afux3Ad
SyBFdV1QlLUfgqm8l/baC+TB3C/5Yniy63+p7cxQNZhOzZiQtoZh2HaqBukeVNBN7wJURKvVnDVI
9VgYaPpn1gNRuf256INiPdGB9cC64UXGMgsBSqKHdxABm6C72Peg1kH2AUIkhKk7Z8VZtzCqJ6mc
adv1TwOCiD1irXEWPAe3uKta8qyGhjZBFCMuM2f3lcMTxqix08mA9LuK1lISq69pHycr5JiMYauR
uoFQ63SKZuTVYCI6wq+LgsDuzg4kyvnWeaJbsxpNPTrbWf0VLUjmQnHRvrXzObkBmpcLhjnzFkFG
5yVp056hKTnsec+qLL7GVjZPoXkGTaUmQG52XUfTIsmVL0BXeVj2NN9miEIlJ/O4NqhxVZcyqosS
Kod0o83Vd+Em1UXvAJ/PSYm0BqJAWxYrBvIxM2TevCFGEgt+y4r6T1cKJjWNxZByHXfjeNZrjlDD
mlhwK/eI6AgMBotqmrEPbN3k0AbGJbdZj50q26UIvWODnIXKzLaWGSVwZZDz90H30KBuwYBVphus
v4Eny+wXPPiVboJPKqxxZwpb3arN/KuN6t/OhAFEpyr2KldbGEm4P9NIp/EedTXivYzDGahWG9nT
MeTkHHXjJ+Ucxu8AQlzXms/C6aw1+YQIZOmvj6HyVCdORje8Zg/Qf2dIHLxIvWuyCOia2b7LVvlu
EI2HlVH4hCofDcIw7od97CqcvaVDXdPRTx4H+ZoQ2eK7LkH2xhBfutb4A00ts4f31F26gu28cdNY
RyfYcJYfkSsPsUW/nQVCQMKxXX1XUNkEU26RlcJGPVM3eRU/hrWydUJIFKWUDQQ0249VvIMDWQ2H
CTE4qiJAjKUqfK1mCjKHaJM41gHW8YpRtvvuQOZFPjtfoL2c9ax0JTQ6RLSVGjjrVkYfSjwu6uuV
DGbPVsbhnCfzeaqqdq0oCBDYbFRCtzZVxd8G4vzp8Lhhluohs8uLrHAtF/V1LvVvlR1aN9ufZqV9
W0K9r/AiYYneVJJdsDlRVjfKCcnc0jEOEWUUIoLTfWCQs4toX6zKJEfcExbDOo8GZ+cGzos9zorP
du1idGxNZ6v6jiYa3Dq5iO5MnyPaOOTKuD3YJC0PPs1cIfFX+TPFc7BW2+4ecHe5GBfYkQZJ6deD
PTwLbKhjMr0WtE0AKcM47uvPKoqGVTDcicgsNpLIPrQfW01BmGxKmuFpiFpH5eA2dCYHOo1+T9T0
6PRq2ihWcC/ahoECXy1PWYacVsl+3gRwF5VXt+rkUU3zkxaFnIKd4RVewmYKLZhLKWCrxswccAjo
OQv5MrrFtHA+ZtoIGmJIS8s9SySvkVmf4CUaa5E1JhCrWuKewOir8b/Llh2vaeytsYLzWYE7V12/
kG3g95SLfp05L/G66OhH4IwI0XkczYh/WfWMJHqRYWSzASgPGj1Su8HnYbaqu9YF5zm4Rnh0rRmP
Zgy8Im1xVAx7s0ShTPZd5LFE4geABNUZOmMgfOLDQFkGnntx8SCntScgH3URn0rVaPzWGDZVYh0x
uBKWXPKKlbhNDosaMixn+kQs12snfGaaCFo2xVXqlNVORiZxwKI9Ikuj3NOpfu20WKt1YlNDQzNW
+3oTVMIA86PeJ3N8N9u6vSvsfPTo022aHkM3vUzkiAOV8MC231braq/jZ/M6k2Yd2oTTiFSdLved
NZbI5FtWsdyNVxPr2pVzNQpd2COBwV41bGkeMvcdvaHGFGzTs947E0ey2aEddyOYbShDbb+5DCpE
QqrdkrkkxR6HXn9lxUGe0h6cRkdwq7O7yrsdHAswzX3wAQBQ6uYvjQ6Rr3ayucwzfF7Lgitvlfo7
BQow9ww/LzEWG1RCitf3DeV+V3y26izXU8rGv8/pHBpir2emixENllTrMoHKkvoizepbjACkKtdT
I4n7JWeyo6D5yixLW4OC5bBQ6JrLJSSlU3QcToAYlGV/VoxdtlLhMmqO9SlYwDZDKI6pzHzNbNKt
qlhno1Lqg4GQd9R5FEQli2c0sLACF0ptdUfOLSMSx/KS3lZ9aCFbLcc4MGrhW8ggZ9XlDr1ZNX8F
Ef1kD+Js9hRDcGjo85pbi26j56YghTO3xDmmaq9ZJvFGmAjw3ERSMyy7IuhVhCSgJTZCOpII4xWk
6JzSX5gtPtaxU6zhs+AwmFEvtwbK6vBPMtl3AUTXqHMNChRB44h9HeTZCnOahn4b0l48t3eKkf9x
ZIJBOGeTS8/hDSX6PaqsZs021fZ0mzWTbySGBpIM0W9HrMO7QOWAKQfxG+7GfmoYIVRTx6yCr/Aw
wGwZYCKVfO3XXWPonqmGo69Khm40nhnb6ADKzOxq4qZopYmA0Ha+M50TZWjft5UA5ebsy9DFa1Wh
MJQ2dqn5vhDOg11kJ7xqBQBmNEd2BFfKeWG1FxaTqaTtGUcSb+Rpwr0LkGYE6bl39VdnVC0GpvGJ
EeI+nWoMja1AEqZ/OYH9FdtQLCPlGNsCLqRTI6Mvzu6Au4bGDF8mBOvYOODui94vyP210aQBpIMz
PWq/q+Xfhbi6vS7O3lMVsqPasoT2jO/ZO2ifjj3hxQ7+mNrgcjyN+4REWGzh4Bwp4z+zuHscm2nb
oohjqMomnVpjK1rrpc019hC94DsBHtDFseyQc7zTBcFMVDgehtCPys5Tv3GnvW1LiPY5lmRXxAhf
5Fse0WWy85Ipawc/u6j0OyeLGY60WcA2+k+o5LtJM/KH20XCPGEbojj0bz+2VFp4dRyEvJNb79lc
bnMHlFCUYqoDCxJuwnzQDjPP8VBPoGcSc0LzykqKeX7h7Ej4All0iPL0vlbzbt8N0X0Z5e4Oit1T
tYhLU+ULrTulEucIeuRMJIJkl83V7HdEWFIEGiOaAjdfqVjTQcTNK9dQXyu7Us7FxAk3VsOTOmHe
U1SM6S7Ur2Ey03Wr4ckKXUb8Wtic8CmrHiTffj+Y9rtVnUDSvIliDlZOlXuSrtKeScpTFudfkobU
0MlH8OTVDo5xw05/jLyxiB9durBrFybVPFZbKCWcyySbERrM77nIHzOjPpqtjice3HYfMRUo7fxe
sbuzM85vg+1srSw5E6Cr+EmDd9JwMBOmBTIZ9r+sU/VbnJUXQFwrkb2Q+VTczVjfDcWIvAmFJWce
F0lWc8haYLIxs4tMggazbUguzmC3K418sHTAa9Tbht9AZ5ydgh12nx+QH5wdpaAYVsN1wIdft5hV
gmIBTdGr021YOdmrxRA9CTB+RLq8r8vyo9LTT6UxjwryKKLPJBB/ngmC2bAKt8zKAgi+gki/0UYm
kgy+YQ+F35XOa61jbtQNML8lolDYi/Ti8sccqf7RljYYDQ5vuAd2fbSbudssL6q3c3Oj0zALtPya
60nAwD751RA2QVRX1kAmHeM3WYC60TT2suAXBV59A6tbTCVDPAXDnfHkqNhpk06wWhIQgZQua1Em
mUXMBDz6CAnqZgk4JHm+gOrKaBUqMBF7nTVJxyTSVZ3AShjhO1SBig8VDUdXDB8DNuS0alGOadZn
H4SfFMePcdvfpWV/bsfCL40Gp2EBYnrWhlcnyj56AhAIeKWHMDZkWpnhIyHY+0RMXzMRPKt61M8h
J1OW0kH3bZhkZHcMTvhkgIdUC+UpNzmbKIv7cTQekvSeAIHIawJKZFLkTkYJWDm6x8F6bGNzHQcF
437jF4p7yBb0ztYDI7g0pTWk6Z8c9WBA3eHQ1tkeuZP0ga6fp3gbknS3oVterWIHR2fb6d91HG1g
Kx4YQ9AZzb6acqYQqA1tDZHs95TQkFAbKoKQD7onp9ITudVidBNH5OKPbmKu8KXQMxHDdaybX2go
D8hJVW8oSnen0/crgvZOU3GSL15WB5k+im2W4Xp0XxgNbMKx/WordupxU584fujJhyelYa7adtp7
NAcZbjnXczhSm/6s6QOpiDEOvoR3u9FGxMIYUNUxBs7LmXnozF9qNb3VjtyNRoZsvXnNpwOZuCCM
5wlNdngXsLJYkfVomvpLpwJy7duX0Ao+q+9pMh5lYK3YTp1EAP6R7wjfXgP+qz2c5ii+TInINoB/
nmonh1jdYh2opzeoq1DE8HVCUaCnG3ZXMWunnjerFuv6dxCFV9Bul75kPSiW8lAwtHA45ciGs1MA
wYEJ2CqqUCoutpnQFE+lOfM2dM68NpcDJMEoKWvtLaHgXtm9dgX6YntT3IA0rxXeCOMF4viHeG8a
axPLCHUs2zdPL4d3swapluII1Y5dwPnHpX278OIoUrGzF2H/FI/aq0xf++gb6sXV1NPAuySN2Lah
hOboymfwyPtipi+MjchrEZeIaqLqZD1AAJtQFCrdi6lyFovi6VeEpmxjMj9da9N4mie4pJOJJYC+
G8JAdkeN+KyMhvwVu/Jn3Kl8v+WxT82XCnckCs47as7B65viHCjtH0RNm2RKPy0dVIDbfziXNnJ3
nSHvVRr+taPwrQ2pvSdHgZtTgluZ+s9hir/pZppwDavv2c05ZvCt4TTZhcb0IVlotzPvsU5NLOdv
ZsQ2dQSNyMKod4Ox1N8t49s0h7JYBNkpir9Tsp1WigLpWQQNwxxyP0uLZmZBg1cvSIeZpkDxKjUH
67mhFc9h0xWemRlsQDM7Xgely1tnjOVmKkbwTPWXVrFTjVhnosndZeP8K1IGnEtmvGlDqsC8ONd0
zFFOfsnKOWgFolc6A7CtQVOWfLq0kCBITlTLGMviZ3oL59bewslN3RHhvrPEUE46nSb6Aq5D70RF
Iodvr38zE5iCQBObNuVMCNeRFsRWwPpYDxlcwH7aB0NvcMbAqu22zA575VXNo++cVcEn0PHNLgX7
+RbAY4m5Nxxi18cb6ENXqug07oyuv9cGjO70y2xKsDDbauu61jFvNtiN669wkZoW9PHwe6HuLlmR
o0LH2JEchCPfMh0wAL0BsTBmxopVkHB2j7U0oimJBy/HPjDF7PTYP9dVZKwhMbKcs5XrdPfAB4tF
4a5d4sKafmtGMY1Z41CYxSpWHIWj4La2JEdOCdIv0Sx7tqUYnu0+gHZ+64ckACjBIGQ0r66qDqsw
GB7Uviw2fe4+B2J8RjaKn6QYkRJFRyK572ONiYCKXo6tS+elpjgRa3On2cEKlyjO9pmte4CyZpvH
D7WiPhlGFaG3d9/DgU0KdIe7OcnvYjqInh2b1zbVH53ea9u28HM8+xsiW/DdEVtQRq4ACzl/kLTl
w1blYO2+6Gq/Y3S4jhGdRi3H6zYp1pdbfiM5eytowFEKc1ugbEQ7LztWYCdqSXhQg5HRjcxD0fF2
uflzQ7I5Z1733sAmreTVnjrnTXXz1ivZIvmD2VCWZ+POMGn8u2qypXeAoNTsVo6pA/tMGaYg1dTY
EfoxEqVVomsPAHFdX4cwP3bF3krAaLgEUxWF+gnRCs6zvSjFWaKsjIZpoM3XmMghn60uBBkHZKHZ
/GYSAZcjNf70cYQLC9RLBM+pa5gJV8rkri0sCOyvgAJMNvJINGMJKqhgnU/dI18oCCSR8UtE7btO
LXisQX4UM2IbR9ngO2PhQken1CzCAjMrgyfsBsqjTfwJOo+N0R7LuHsrEybMoQz8LjVfzbq/a2TI
SQinmhfJ/M4cxbnXECkHVQ0YxaZKC+r2WZWHxJIfTL62Q8s4jpZ5hoPQneI/mYhpbEXVSJBJfmYg
dQrl+DRCMWFjsNCVEvh3qv7Z0MRQOny/sQ0lEa+7Xxd4x0VyZJIVew1bYacrmD1UwXMtbLJwQI1q
DdPVRiiA9IfqQzXKA821h6lJWEbqd1DocMeH8LKQaMmLxblTTatEwtvAgefqhyBvfyu5TeyKeReM
Ca/Z8VUzhFWaM/8IIrqvRUXNWeOJiYAcWob0kjLd99L8ZITmNO5drNWZb6V1DfhiqH07Cn/pTvFM
ccO5V8EGHA1bBHOjb+fufQKeaeuM4y+bDroVJpdQympv9xdmKbM/LyMtE7MhLYNxrcvxOTDhyVrl
st3K2mOzpqn124ZSSJVNVJeVsSAyn2HhmRlWAq7Uaw4fq34No4SYLVNcR1ouGN4/dUeuXLf3M2eQ
ZwJ5O0/V5ZcVarNHnjopOVbxwrbsJWUbY7lUBC72X8Tf1oiDErlzYBd3uWNtagRkqCkQZUT2TOel
+EVL/JwZz9hmQt9hSu9R4/0ZRHPS83zb9SX4Wb2zV1GNtDNFoTAn/b2plNsyiU9Wgo+1mPi4u/SO
/tN3xTnIo62PN+K1mAdn3+cQF1U1R0oSEhlI+7mhFeWXqrKrEhqfrcPCETECd4F6jFCz6HlZxyFD
kjD2H5ySY1TKjadzOp1HpD+taJ7ot5s702yR8KX9KfgO5tG55rQzre6J2trCbvhAJtECXYQBk3MO
LB7HZMwxBmJvHnQmaoVGDxvc3sz3cIxhMRngWkATuKENbCWF4z+0r0JBV5Rh6Kc1m8UnvlY9RrmV
4KBx2uHOzusNpyB9Q0G2WlpIomVsVIbDcY7QcjqGpMutug9tpO4Ts892jds/63rNt0pnP0AN+hs9
/pMzI0Cw+hD2SMJZogtR0GQOx0RHA2Z4BVnNdsDiaxpBfsdXRjQHehFQT/tm6raUm4ir5Lphg8lG
NnolHsvyVIvNr0Dz2cEN9Io4HaiuLECoUfI+uFGBhKAIlwn8h9PjrqELb7jdxeJDn7PqlcqXwJ55
OIyJ8zuc1NHrCMHIIe94WVk+Tu5JayeLgBOEzI6b7Qa8BPHE2yhtJ/5IBkV6rFK9n9ZsK7ux2NBm
KwNyNeROxAKkS0+vIjwPvX1irWLhTAdCQ5SjNmUvSZXSGKle2Zn1+0wd39QR9RiOcjs9NhVNPzPo
aezh1g0AGTZZD18bzFocxxsbkqSnjemSQsOeI3Zowc0F9Y/X1credN2tPo/mOgsXLGtfXfsgPzWF
SmIXXSx4MlTESB2GLuWFkEfKsLad6cbZv0uHDKWqsJJ11PfXzmn5Y5RZaHsyzehX1YxO2KS5vyUn
7RFUMDSZWEEmgewoV8uHGdmiP4j8SR3i/Rga9EHBqdTzb1GDOE2y5y5Pv/pYf+8cvmxOpjxHLW3Z
uZMfIjQ/XB1wazJa0A4mlGNtOXqGme2+RKMA2laaVVbpkMlJ38sn+p103ymv2dFTkrna3G5UylPq
+He6RLtUHV9oE3l2xfcmzJ7iufmYPtVmpMmmrBJrq5a2xsy93bPNtwnkonsI4gqZt4NBsUbMBm+C
EfPaDjHsgQjZjCBAyumKhuhVC/Wvcuqf5pluZWFmL42bPHVti2vW8agZcpkcRk7Tk2qf5zp7VzNE
SKaWAdmToMir6hmjAEMAsXW6XGxN0lZmJm29FdtbcxqPIjbWGhaYLdDLk2IoX6FVSLITyDFjCsk6
MeKbXDqf2ElRUI/Uy6u+AfTuANQfA9CxQQcJSWPzD5kXwUiWrxh9Xrq4Wje19VkY9l536z91Vp6d
1pZemzNucvcaRbVf1Qn8udSCosWYtSK6pw7lHl/mhc01vG8SclS1umc7Aw+qoy+DapnmHWflkVAz
0YLJc3ODKe98inNAp0l9lhPfJQxmdFljWAvhm4us2Es0eu4umH52zoRZgabeDpzRGGeDLevw2geG
+KqU9Du1xPcE0i7ucPdYtJq711HiebAT/dop9GiWoIAWHbdH4gZzeW1e5RJBt9VNq2ywDL9r81d2
JnCskBnS1OyBjWdEtRbLEybFyZb4zmf3GQIHe5ZohgOUm8EVuUjclri0bOfUiAhmyTYWWu3XkrCC
EKsicbcaa++goWtJPg2nJa8mFpCumnGlF/26GQri3WasDgqYa8AxmBWZyrDVX2nddNH7AmKXMX7M
afkUkyvyC3NetCOIja4NYa0suWSUArKdC9ZBG9yQUPlICNy8wzYU+mPmnspMvhqqce5V673M1JUd
6H9SYo+xsPa234Z+jx5mpVmD+xmAiV72TRqEo7Y4unX0jEkLUz3nhyz6UvV0pKp/Qxr+rRs0FxDj
fObZ9CpH9pBtxGnDIcS6TCpgecDB8oyquxGIAhE3gNx9GWvtwRKKSl0eQWuk6grCElSXJlUWq1rz
4dPwNaDl5ZeBafjkg76oE+w5wWhe7/AQoCYOmAp1DctIl9bPQ4ORReM8VzP5GNTPopn24ey2a8uY
72XH2FCNyLNFylFCXCs2LVFiKytBmh8j5Ybb9TJHWbVRa9mvVNfuN3i7v7KBM5IimHsqVFoxgNFZ
A1waDU/Ip1Zqxx8MEvUqeAEwf4x477i0jnV2M2IX1JOKtWJ+qyRcq1Cnb84W5BusE8sDdYfUDMRE
w6pHMuLPAwoFNfysM5r9au38mjWKWSB316Fml9ubd4OEv1V280DriTkQThDxMdNKDooYTotFuz1O
dfYT3auV6w3nSQbhRERhNhKpAoY435htK1etRWGUtoDzaOqZaiLI+KGMnyZCdfVxAajQm/YbcMN+
pfdfvWIH50Z8lC1ddEu3M7Yl829Wk+6O2dWmlcDUae/Gyp+eX/I59/hMQ4bQQ6gZnohsCstqoxUI
FBxgJ9MyPXBbTT1NMTvRzLlGhTvtDFFQDU9jtTa7DHS5Nm6xpTWbWrFSbnfyXcf5ee0E6cegh4SB
5AE9VsCcAobTQ5luQWzLWJ+9IAC06MSXvGu/u1otMWyDnZ7s6cWVENOloMeWCCByIRbfXo8WvU7V
7RjRAooA56yyCUtRX/uon+Ymes0N9N7GoEaEhagnineJFTGhG5mx+k9pwvDRPSlKonnu4L53NhCz
bJB/OmeiGctBpeBLUCt6ldBHfbgtQME7YydrUVMTiHijIfTn2NaWEy0+hwR8XtGkJS2C/kS1pUVl
ifhpkU2E+Eqqrj9ZUKJ0BvXrijyeTTPWh6QV7xlgDxrxzZ0Q2Z6c1GclYVSjGxsCP5cGJ1g5U9cs
P9KS+6oDoK3TDAlRz21naBkevi0WpHAjlyEMOlMmTE2HL9V+FRY7bHWkbHQsfUdPXL1OKiNUhJZ7
M+2Cq473BTE7ZDKrANDu1uaq0NARyon2GpY9MtFYMxPemHKuohOea6bfwCq8KOVUySE0awEvRi1M
Lx+ZhNl0HfTKBdWUyadCU79LXQ22mkN8BjC0ifMl711fsomcyfACfUSCrpIwzm7tgeASKoBWYfd2
1Dkk0zgp1qKd6kMjIJ/eLm4/WlVTLbl4Dw59ZHjTBkNvc4nY+bmKc6tBpV4i4xkwEGCzQ5XaDBOX
c+jg1wxMive2K5EnticEcsomCXXcrMtNtwuk45RswjxaPbJ/scTl/L2IlmCc5JaOQ/7yDtur3y/o
UBzQgEFv1xYG6N8fywV0ZcBp5gwo80PFNzT9uaoutNFpuQjygOk3xkuqVNCotwsl/t+124/OAk4l
RrQDYrdXSs43VQ48kM0zV28XhEGQ7yHKi1jYtemSzZNwcvNoWpLpu8xSbxddUDQ/13LHHbT17UZM
di1C3uVOmabXPKHpI1++dE1kjbDI5X8vhIgpqseTkUcKRh/9y80AHNo8Q8oMzbdpirFBcIFGBora
8CSsgY8qk6RNMRkReUm3tUX0GIwMsRoLJJU+zgQHLO/M7QXfrrHV4U3okntVMcEaYAmdwwwo3CHF
tn1A0bqxTHnMl093EM9Ni2gsClHiTZZvG2UFwz81wAKEgjEN4YjQ8Y+jwruuxiRf/P1kbp/W7aJd
PregI9IB8RERPh+34yCehLvuNfGRtOjwi6PyW4T0IiRvkqU9TkhZV3lZM5+jFje0bxqiv8muU/Ca
Y3Tt+Cuz0rcH8FP4uuqF+pz83/siGJ+Rqru7vVc/v2a+zUnLdNkE1p1kFr9AehvVhB93uzqmOqDb
Oh9bohOtr5/bBnQ6P7/ub1fD2ioPt4sxX9jPtYWw4EYTju3OSfmSLQfscpia+mwT8Za+6i2F58/B
9P/H1e3gCtI82ECwO3GODOq32yHZDRrI2xLiiyaTBMFVtA8ROGxvb6lzI/De3mz5z1fj5/vxz49F
myNVRYRh8bHmoAIOt2tlONO2a5gzIoygJVq3zeHnQnX/e+32jjFNYNzbMMGP6m4+ZGycDpNM0TEt
F6mpdEgE2ZIU6GKouIESDnUdX7vlgrFC7zsQcjbCDqgbJ0EUYV1wngTXFF3dKeHD1euEQTZt3bim
NSLkbGOldK0LMyTzNMbTocsNw+/dqEPNBO6luV3Q348YR5//3l9Dp+bpXdLubw+//UKPHOIhCtoE
t0fdflFNcbdLZhKntVgzjqbhXgI1dC+1rTOmpTGcF9xEEhqqGhvoq2Hnw/3tHlHQuBdh9B/IwJcI
pf89Mu9hhYcVq/WkZ6uKtvPVVJzwatWjuqYl1P3cNmoyvCpOQcxLXepovfnxdkEcrjwa8Gduj7o9
HutRez9xkuj/udfPXfEYFVXen6M8vjhqaR2TuhcXki0xJmCLpk5OxCVabpvwQa9zht6rWWQRbBx2
4iyEzfvtLn/vZ8VHCJDK/e0PjTPFMQfAvEbzgX5XXuLK1H/+ye0OuHAEKYkzBRw+SVZB/p1qVs5W
yULCUxFMoguI0MSrZUCvPbbWmUpelZeZqXkRSn+o58A4TctjWd/Ni0IGgJ9jxt3ebrtdcPo12eLQ
CPh7mzYl2WnZD05xHexlLf/Qi4yvlZ1Ol6paS/peVwfipoX87gzOVr9Y1vSYpGpx7LrIuNxu6iem
gjYpUSsFqcftptsvE5Tre0unGLjddrtwjanlw/73LUpNzRdSUgmdeJy/dy3GFrpTJZnhL3e5/SIx
yaLqLPH697/fbodp5KWNTYjJP8/KZfNFS5q5/O0e0/Lk865rNr2lgAeq7PoCdblwzOC+Wi4aB16t
IHlumDEAOeFoXrTSNi8qK7JfWlON9JDbwD+ZFxjnciGVMglbbrtduJAijks2OOiIv4dXopjZ2RIu
A7fjSGPKS+veXiszkNJ6IB0SufyztJLkKFHPMxVGPNDbzIclO1HY3uOlqx9FND82Hfv12ZYrTH+f
bZcql3q5KBoZbSI9iJbWeXC5/UItyVvWbWQ7JjpaHA0yS++kHPa3u/zc1gTHmpr/8vNTomhXci6O
oy70LXHp0a5SCNrAbjyfkQV4c0n8zDLpisvxFDbmJ2esl7YlYiugzEpkjPK+ZZyenk20GJ5UtHjl
tiMx7816jrWnZNBdr6yZxUrNea70YNcCTG0DnjCrhmc2lmfZKEla927EnzThdOtk+F25sBrjyo5X
bWl5NRk7bR64mzjrvoOx3ycahrE6Dhqv19PGc8vsS6aEjOLqLXT526ozFRD4PiwMul7WQLp6UH0K
VzN2RhgT/YF4m2/0HUu1eZjZrFf8mbtczr9ChTxSvvvHCQ1HjUmXq7cLq3NU9nejrfi3q2L5+fYb
MytBC0F+7tL7uZUsG7c7uFkS/Pe+t58rLdOAmvKo5p9rQTFPhzn/Jp+EuLHbL//vvj+/uT3CSVrC
43N1XysK1PW/9/75pz0UatQ0y9/m1bxkVRdsbo/71x+//fbnic2AG+wuIa54eUo0Ng2vmXSxmpzg
f0/7du9//dmfByZGV62aKsb7tDzy7/PV/r72n3/59xW7UdJg2XW//t70rxf2/++UqU7OTpAWhlab
z+DvYyR0MB/zHSDNST7WpplsQbmblZDXsqqGByWW7i6cAtsjjWBh7Aokq/Dckr2RaMODUMfqOtCN
WX643ZLYjdxWTkSefIyRkln13s4GdAktK8jdNPTTsSrHizFte8I6XqSlNGfE9AQCJ9J+ENlAE2Lx
yR7NuZmYAqWTyTA0pmtqUIZPjYv0iPuvFDEPD7drYYF+l+lzckTf3tBld/uNaijtg0WFR3sL8AyF
hkbZVVjDo4uKdIn3bjING1ZFlLHmjK4/IyXd3h51u1DyYpW2Yu/UEFIt4u9OumA649rmwUyH9GTy
XfZqzSEJxjTpbxfowSJBoNDgynlfA524/UR6wswAAa1J0WJUC4EP3McwujfFVGByXq4pZZjsR+ZF
AbM9x2W81D9khHU9gvfUiHxacIVqjykPCwanzumjCsb3KOfFOwUFvqoiF63MNjgiCSEKUG/sl7yw
t7hXSauLJeFOo3HHyDX0oevY747BnJg5cH4WqaVclcJ9G5ksvNeVc8717CVwgulDJMiAGG88upQF
x8zUKzqNlXtG/4BRqVReaOna13qe6nsejE8l+w9d57EcObJs2y+CWUADU6bWSU32BFZkVUFrFcDX
3xXguaffHbwJLJFkV5NJIODhvvfaNHHYD9Bms+cPI8yxAQW1+e6yAk2aFT/5WkEidtErqK0O2sFT
fmuNYeylzIi6I0Cmpn3SpcAr+5O9XANZzOiey5BmIpb3m01Vuq9o6wH1ibbLTwkRZzUbBtE4/bzX
pEYfn5YXatkWS0chgpcKVIEa0o2XkGDSozOJcGXl+u/ULqY7PV/5c6hTOnNEpu9G2f6FhtWY6NWl
u3cFLZiC0OxgnnrA5bgvXG3a1UIyx3fdBHxv2+FPQAikobf3iZa6/nvQ1Gkztve8zFa9wph1AEtw
o8SMFtRp0wmLK8qXdyCYNBWq1ywPrb+4nV5hUrQfDEHhtxdVtw1iEhFKZwelwW1XkfQwkRNGezaw
7z90E2Nagnuw3evsxE6BYwanbuiDn1ep9ZUUo3aO0qky1zUyNiKO9OrJVig6ZN6vTaD5jzUzFm4h
JH1a70D2rKWOzSGhtgwCz4Zag6B2SLz8aOTBeKEB0eKlC7ZoBroDSqHqnQ8M7jVBiobFc7NKLZhr
yL9HLasfW7P69qY0eoeqKNfIopNbHyC0syvGYGYlv2M0DkQSAFiJHGNrjVVN8xzg6hjRSTRa5gOW
jhkmbumDTGnv30aTfVY6U7YJdbq8B/bk6Fc1URnzOP0T89yw2u5z9AHcZxR425SKijUliuiaNQQl
YUIbCR66/z+HrLmFXuWdLJ/eZC4tiLZqGalj7rBiFvfMSarLUIdPRAgQDCkYc50mE6i4SRrsjWBk
98iQON4OUJ3etLh8TGPEyNAeA1BD/Ydu6c57b1XFuqoN89Z0NuEDYQrbwQBEWwX9uUkku2BGQFti
nYmNNiP72YvK8IJjB8/NdCj86NMMMmXpySaGObUll/d6YV70DsbElprTeww1xMY2BmSJt+Hsm/St
LNszjqFHLHimEDdR8Ie5i3ftLEoUEEkRlZDrdvDHaNZbWmc/B3bTbDyk+Fv2du65iuJvtN7lERMe
aBYt4oYGjfjLkwFyTFofj2aD4pZNffiPGAE6lIFJo9LJT1HFU1E44hcJvji/tKh7HKznava4bK0s
RWzitiO7O/5qWEYw/erOITHTTi2K1LXd8KqnwUTh731PpGsQaar3iGu4e52SRHkeWelhuaOnwWj2
mM+GB6m4mkYOryCHR1syq19PsSrgxNA8eoo3UOYDbdIhQI+kTnF+2Fd2BTc/C9xLrIXVK8s0z5iB
ItYNxQEQND9nYT+3s2s9m0H9l6Ciwkr1c6u4BrYNK1uvhuJSq1NXnUYilisMFsQSlU58BZOEqStO
82+72KXd1HxNCo0aoberdcf/RP19Xci1kKpXGpDYZ40PnxaVYEnri/Iv+hUl/kOI/xDbCT0ELGvn
wO/jbTS0+rM/pyZxwWG/ClpJ+JiiBVbSjGnU+yWXKacxmsOTIIsNjDm3t6avdNGsPNtWxEjhxrtA
yN+m52C8bFrmvJajUmB5akPkyIiUH6304nzySKubjeBHWOluU16BTMitGyM4hl8vx+E57kC6VMIH
Bs5Z1DL+1EL8zyOXUdykzz/rewKM/QBjLQTk6XSftV1dXCuFQp8y/y2Kgd+aK3/F/YjWdlmB8+Xo
j0RPjHRGf1ZDTBuotTPzcZ6Yf5iEqm1arI6Poemeayyqb+SUYa3KceQupzh7tAfUlVCxEu7cZRms
LSCdmW8ckrj0riTq5vtoinK8FcMZL5r4BJfh83+xnNuc2cwCzNZOUVPO9kuB54GZtWr3KveDY/zn
lRZOcoX5DwSrQkh5MJP2jcN4IpkqhvTLm6RVvcci2qWk64122291EVH1SqmvohCLdVS4xaY1+/yl
QCYMHdj5PXrkAulhpW9QVHT3Cr0SShTjdTkTtc8MeatJXbyOeZOfHZuOZKkwLp2Gj2c0cD+PSAFv
szOt0HxNH12DUhORdHWILRE9J8IlgHVKtokUO2tokYEvT1SNLetQ0p9Y3rPaCrDgODWPQxr522Yi
E0QDUzjW+bc+OC+lNWZHi2iKbSEw0tSNA8HSccz7coAcQ5QIzSZUU7wXSYwMHlnNS1EmLNPdG3rU
rKakxymvk4sXDRmRGRizN1L9yKNTIjHMKKTwN+p3M8R0zzXj/HYmUJRD+N2lr1kPmKDUveirN4lA
1ee4fDJmaR8hvuANXJ6YAXMHEt385hF6qb9dfrPlVBcwRDvXB1GKqFSwh3w2I/PdtnD3FLCXdxqQ
2kdX92g4oVdexdwqL2QBd93oPMeNPbzwP/1tdE1wHjWiluM09oanMY3JRAm99lL5uNCKSnNffIOo
hy4u6hthtmh63f6pKPzxZrArf9Wt9mmwJ3lb/sBdMD6V+tyc6qy+g6yN732YUuoMbvYdRHRGrUL/
NJwIf5sfF6dQ8B2NBoCWsHGQTz2DBI3VjGy8oT+FZqZ/dS5790jzBiQdTvERVHDkpVeme61pi4+W
p75rURmkfi4e3Ux/sswg/+Ah4u/yOtuaDqqwGIkjgXbtprRYZuOiOs12uR21gODFcvgeHHRB3QDn
qihGUtLq0LoK7I/0ZPAhxnX7NIniH9+nwYeYARpkUKZXGMZvtD70F8CV0QvoJU2dOHivbhCN4ANn
J9SG3fNQF/0NjU+CDuE+Nk32p84eA0xHfwz+Gcptw3uFYrp2rFFZluLqPYwF4SK5z8RJnbZUAeAj
OmZeNTZYu6tBhdV+enbcmdjDDJ/nz7ITW77D7AZWfqWTz10l7EWW0+Ww8PPJv8R86TUOqE+w0F0j
3YtW+d5xpkoMEavDslDvkQ3K04UH7WVoDLxKaapBTWrIj8SDvvYmSLgPmvYMl8W94X/lzOyn18xy
s5NLa+He4/w46vr8RSsTL03VwKdWj7rleccwMIckWOFA4cFXNUl7MuvwVYiiP+ejUuiqR5Pxf0//
/aoWXahx/g4ykU/t7DUHfWbCU6Gpo5sOXW+5DF0pGPQnOuG+ceyeHW0mySw2rkbF2KpcHultVPGo
dKZyY1r0wPJmSt6CxN2FMD+SzkUSKtqIPhwSiMFOyqs5Vwb1a29Qk9L3fkhLsE4/6DpRIrlvPDHQ
OWCd0hm0faTDNKxR2oqDqU6H0N6T3T0/FemNeCH3VtjsQtgfTh/5mN559FXMZqX9bBnmu0SMhoMv
/INCv0YQCpasjZsSSTLUk2ahlnUpHIqWWeEwudVnLFL4JubwbtuGd8wjhua5LOqNdLuB4rfULrTP
d0AemkcnIfC+LbYhCW7XuHYhUDlzS03BxhA9Krp1C/CnXob6xRVM1LUiTF4ilikCebwtiFGxki1h
XoxDOG+TSqwcKF+PWs51t3ywZR8hkiV1YuVgkV2HZSMvrkZ0CR2mL4QD6Indf7Qk+PPfF5omv2q7
ts7LvzTp4r0Qsjwt61eL+grbbyYuaWqFOO7xTBGs0cEmqMZ/0CmzCj+lYB3XKLEBeHkN63rSvDRV
+sJGnQhf9dbo0iqrbROvifqibKseHg020uWrief9Ikkh21YhMtVUERBzgdhi1H33PMMkeSXNa7O8
b6tFHpK1/3Mahva7oG1A57knQxLB6fJd3myVmxJQJm3Nrt42sU2s82B9hEBWf+cz235dPYBJ7moK
G7kG5u597OT2d9mn30mup59MrOkdjk20zpLJOsikQT8S+rjQ++GaGXwUTIa2FrnzuNoAqPuy978G
8koTy31Ovcj7HkZ/k2tugRQONHJgJP0fXwOCkXT2B0kOFYFhCFppa1AQj+Guc7QEK2M/nhX8CVoU
g+sMbQLooJq4D3g3INMALXJw10BkQ/aRQfUyvhuxSePN9dqbr/Vo4RvLo+NYtpeyArcR6bVHAq1r
bBVRLgNFGaW6/uI74ycZ8vplIhHkZYJ4sGLPHuyFW21nrm1ovritHMnlmbbSeROpxjbcSp6DFINR
Pqfo7W2L7a1tEr+0fAs55FdGnCGaxtY4ZrWMnnEbU4I60+NyBnYE/4pHN3Mgq2Z5y6r96NmSf0P1
TV4q5ns7Gwii/3d7yq8AulXXgf+q3eqM/Hlb2SiKs7Qil8p0KLLKwPlFA5WphGL8CddzNlrj4HBU
p1ONHsiDhZrmRfoZueVLTw5E+BACp6HA++uX4Qf+kPMc+PKcp2X6KpcOS2a0DfVW7+DhB+r7c2Nl
g3eRNYFyrMLBR9t/RXGvv1MKsvHmT+yndfzV9dptyIvuNTBMsa+r/mUcHBx1dYFmcc7Ercgjseqk
uU67zH6GEGDzF+HHCYXU2MXkxmom/+6OdwriP5cdOJatF3Y4wsAs/HLq76RmEwAQTN9WPPJwqKfx
mxWNK63TLzOVOypBYm0Q/psXz2Q2QZAu+UXIEmCtRQqpQIbJTORZPIQFouUQhpYI4/2QIwqHE+oS
pVPJS1CSedX1lb/NpOZeK82jl2MYr1XjYAOwWOs1V2me8qa/435CcOiGjH9x9jMPQOmU1saOulfe
NWr1u/SHdC8LUntEZVqbIPQoNux+4PGu7XG+KZLfPHRiL+fhu3IcNtLhbICMXv5P5MltrCAk1SLu
gmhvcrmBi8IrL4OI4GizKD/gn5SDiVC67bY5SwGXqF1e9W40mRh3z0KvugMUMHvrlYlzpDNkIY5r
28dBKMaFrWyg8zO+1nYDhUyDQWO3Tz8HgO+Yag1wQKNVN9syWVsxsRNDF3dPy0FmFQGSaTfvoiL7
CtO8eQrTDOqSWf0BE/XzQr0TphBLZyMOkNOX05ZNYrkXOEnfy3Ffej77Lw8+R1gxnNAbXkmuqbLu
bm3jlrchzTsoXIH4Gvk99mSlEqqWhOcFPEuABnQxx5ghHPTxFXTIhby+SCXt0ZDS+KhAejf6LUZe
5gyBdv3pnnaVyNZwXNBCDNDI2LdG4xa13I5IKAW2Nlv6irLEozGGh58/Bd7naROHsEe6lNLFy/Uz
1212GKlGoB5S/Yb9nV7B9NjmRfmkfjOcF+EonG/1ovQm9ztMR/ppkAplP7w4jlD9x87amZXrv0Xm
dBBt8XuYE/Ou612+a31IQFmbe6sfWqYW8vxxi+pWtygZFminWflQw3L7FH0jrpRXlIAo/ZVf/Ofy
KUR2qWNNI1WguvaRnpLz2acnKMD+KQ5xGS5pNFUAzrHP/OgEOR4dR4H+Jh0HgCB6SZambFJCNoNp
uos/WU1FwLiKfNpa6PvlMpgmYAoIjKINIhv6HnRGloMO9wYtN84us4AnzHxnG5oyfTJV7R6EDT7h
jmebYRsESE3rUEEzjbzxdjFUpW1G6MkFVB/SbLTdflZH/H/5aCSiFKYgj1FqB3+68S/GrOh3oSHD
qlpkWD8ZIgm63QZHcL7u06Tck3r0KHW++u8PZ+Y07wl4/VkGIAcKsRpjek5pO7QnEJPs6+04/vL0
k6mhzGtSOKCdiJ/w4OpPzMjXvj3mV8+TL30+DC+RGQ8vKdFD8JefA99sjmXJbogQiowK1DTal0bw
5NMdDCpx1KORVLcR43KdiRjwJqtVwnDrOJSSKMAao0Hf5iwVAnlv6PXi+vOLmb0Z7XA3uqi9fLmr
kbnsMh/BX5Ji2igzx9tZqnSnG1KTAJ5bl44AH+R2pZNexLhvXKioIP/svZHZ2nsvMU2xdTlMtaIf
9xkgmP/zxbT0f5mz8K4LRrah/LjUKIYXwGU20kVFkXR2h65ZlWC9QCJlaDknkZFHEBr35S+dgGDt
RBoxdGuM6RSV9XjUEzanMh7/LHdOYTJjSpLi0Iaef6mtxINA46UIsvqPLi+1PZFbeM0D7d6DBvjM
WJRw1Ub+HQ+WsbM081710bw21Ta/FkR9+gFjYEMRtGuargtUniIW8sqydEEyJdHA9Y+tRsfYlzZe
qKKf6wPt8aLtFZOBjsUwKpwI74TpY5S7XLEYy9eaa00nGYY4D1Nc5zTk518enaqHfka1rnkZxuPO
0E5WV80bzzfqO1BL/oT4LWIsOQCJy1JnPfTSP/++SDdRYDBpTKuPJEjDTWXNGMd98VsW8bRJkAkc
6N/XLHF5v6dF1D4tu/dEhSrNRguBqKePBtESuRaQ9YcMg8aXEcZb3xytv1xjR9/Jyp0DJG9j+/l0
wXcVPrR65v2i2CbyBt/RKfIqa09FUTKN9hkx8sTTLXSZftfvftYfUIAEG+R2/+aS7JmIdP4ncIhE
sGRKVzWQAUN7gR/fsk2agD5xEYWBwcn0n7sG88SoGgn0X3vUlNOhUs0REjLWTQ0GIm1mwJMG17Eb
54/LYl/H4WPZ6vaV0C5lCW7y70T+EUK0vyp05Gu40KtBBhPEQiqpUef6rYiHAZHUrpd7CyBZ9zRm
pKTqbtwjvEGHp0DHbDeMdTYmM3mHGsGRBKFbdkw3YRIRw3X4WK6tb5eVwlVr2TjPGNyR3/6ExcxS
/hWsi4+WkN91BvsbKOC4CqJpB+afekcrs/fefxtyb97Dy4D8aQTyWBrY2rpiMi4AD3AfauNr7sz6
O2IjfW15YX2FsNlDs6ovPZolfCPg83Cs1w3wqzBYydGZsbeVLw6I+L+N/kW/zt7CMy03EgTuhab6
2lapS7Ka8os5oDEdSS1aDu3k+ic6v2T62isQBfGttfPvn085qo3LUg+0JvrVsQMQQQfoN3W5tip7
qVjkg36enIz0vJDAEbjox9jgGaRqzIG5+6VFFi8EAJmq0sR9IE/hmA7WyZkGutdlFY/PcPBtlKp5
c8mxlz4QoTPdXQEKMCdwu3Qz97cXmYizKgkZPQ8gWITVc0DKIe4okJITWioUXTB59WZY4b4OidyB
dGNgq9nJApPrPGYEGxY4hD0M8/3UiWMXSRi9oJqw2klWzLrbLatqEkIKM+z54setDh7HRfwdmnB2
vNl/nglcQZM+PmuOH++Wq6ixenlM3RE5JBPg689ztWSlvMiUIQRgKf86a9Vvn7qcYnkEF1m0tO9z
++gSoPWclsbzkv1jl3gdMz99bPzsMTEZ1kRu699//sEmpjsSxs1WJ5p0HTt0z2humBvbaWjKdgkD
nOqfJA5PXqj3h8K1wgudKxOVLsUKJrGH1EnaW+858qHrA0xC5AG5N8+fZ5qlb1Vfk0gwl467BuHB
HE0VU97I+kUFQyqgkwMlCaJKp4vrYguu6/doKAmwieNpDepEfLJX/U4sZqllBikKq9+TF7Q+mzZI
xFkfH6Vuj4i98NqVddzjXeNVYg7/eRX999WM2ESK0nr9/3/vCIoe7xgurYYFSc4ltAAVbsAUScMa
TL95CTWglQwT0XtuC3Mn+9w44OUvt4Yl0s+YEDF8vMNX0RuI6wdLu9SeSf5IC4KNvowZ6Ok/XZYe
EsnOFN34Y2Fm4YfjoueN8AdeyMMLtjQKLwHG9QPiOWaneT9f7Q76eNom3YsVlUoIAs5q0og6pYGw
LZRWaqn7lwPgRcYldEehsXwHdclfNiPpx05gP1gayGF0K2xuW/wukyVI9VI6nEhk44aearNJyQ4i
DJpDPVfjwalNr95FiV0Dd4bTnqs9Zt7Dh+qaGdd9XsGDjWmwTAZNIubAxkPEXhJIKq4hHWTtMcsL
HF1YUd6GCfUz1pVwt5zCgELIxN89ZvdKiFYAMdplbCzMKf5KQ8pfT/v9E1uACarZu6Ux0vbHQzhh
VDrZoxecqkAN/dGoL3wz4ZnlZXm1HAKapISbkxkW1Va8MUygeOZsiaOBJXb5FZfDlL8xNis/En0+
ueq5ZSJoLuAYf1lgpKYQkMO2MEZrLQaTJ2iQHQTBZXjrQ+M0qMPyfpv/J0WuiExnS0TxTMOVwS1X
kGTzwWW1BLQt5XtQ9R+yJfjZhqNhp1Z2x71lgzPuca+lIQ4EA25ExBStDHz0OaVT7guaxWdZoyNP
NawGYLbIXVAPmmWxkJH/9vOTmg0xT+QEehAbEOf2TXKa7JznpaQL3mQGhC4OuOv0U1tVYpOB0Qe6
m9qPGhY85uvaWxQSDgq8GwK5OsVLGawZZ9sbGRgSA1dsYoubUabtf6Y+QPIPMbpyACstLCB3mVkR
XBUTl5wDTOpgfZZ0B/5VcFg8EvhB/1mECAb4bAwlQLMiWeWP0kqRUUyUnWRnJ6mbv2ieHa2jKUOh
3pHwFvtWuy5a71EbM/n9f1+ElE6zFgVni0wLBr4YL5fmlGHgPlCK7qvrMAkIRX4aGkcp+HVYZrbA
WaItc/U+auOdGTbTR4O34PSzSNZG9nNZucJE/5UIro8iiOTPVVfMo1x1DfYsmWcnWVf5a8EHxY7X
coku8B6J8FD9C6bVbl0n+7DCMhFFFpsPokIfYjyY28KT1W3pUWplrF/1kqFd2h4sNB2bRVhCkbcx
G097C9hCHxLA7ivQeSWkKp02O/3A4ABeiX1UXTjrxHXf9ZmafpnimBTj97h1YL35o9zY6jSNxFG0
pX3MZrPdeN+FC03YVOWT62vGU0IcXl2Yh1nj7SnSm2fGhXuZVOa73xbTMaKziHrqm9CS4GS0KqCP
rCNe4jcExxzT1SBJkg5SVpIp0aP2W5QetTJLcHsTS++BJCqEF26dIu4uQUWfuqWfFKo6CfRhf9Bq
RolsQoCUGAqtakS4/kFqHZn+lUR04d9gwjvSzo0NYnC1aUuPkQZ94W20kREtplNaZT/5Z2bMMqgx
z6nmwrwZeJKot9Q6oubOP/vyqMpd3BtJ8RL2qdx2vWALVJs5ETtFuEZdz9+oaxnrT8KM9tLxz3bd
Uo8QClmppBSba+vConEq2qSE0GzGAf5j+DUm+C6IFMO0JfTWeF1Om8g1NhkYg6Cpq2AF2ONcMJff
oyysd0Xbigvdwf+84iL/z6viIk1olL6WMtcVqE6wSnxatoZvUR0Kv4YwlSmJVlwXZ2JNqltWpy9C
pArN1k2436Ng3IzqiYktF2ycIB335xOq+aaVq6OPALqirS0/is7FGFrsRsq44edM0oulirzlcZ9F
9N6rCntvDyAltfT+GQdwqZRbCbfFk617O3psqfp0fj6iIrLO1jCehir7mJJJu2We1r6l9mEZ96Ae
66/GaQ7a33ofB9gGEBIxwS/1FV7VNUmWED60UsCYyONfXp4+O8PWrfToy27Y/CMez0+jTM1HHMk7
9ONMoyjahWldK7C9bD/i2aS5laYvmsF0zc47/G+9O5Q7VzetA3naAd7M2Fl1aqdQ94W3b4Mcz+VS
8THuv0ChqHedbVBcDIn22lfdCrsl3d25YeDkO3zSPBcdGVlHlBHIxSSdFdhkY40bNRVfimwVhZvQ
NcRX0hefi4qjM0fzmWgFz9YuP5vB0h9pyAeFdvaxxfo4ZVtIR/4QmU++73R7avFkz76uoPHDAGjQ
CLYMernWi9UytSbZMb8vrwoIeZ6+6WaHejvluVI1bLFp/9nXMK5ecdTbb4awwBflFvosn644SIOe
ZXw7kDX1Gnr6H3Sqh9DkWZA1d4ii9PDMgqtr2dX2XtwdwyxpNx1VxwFjTI3dMN0tUhGdruuKPvaO
+iJ70okcWMVONn0mc/rUuSG94GSipkj7DaN3/4CKId1JAyNu4jPj9Ee1H6DJs13uk+W2WU49j+b6
ZBVbWxbaDd9mdOvHCCkK1CIopbQj1dauUSNvrwyy3c98vJkwC4bWLShqY7+03kdXWltMTOlmOfWi
2j12QDiIN+fZ0E+/yW8iIlvp5vwkQdEdxtYtCYz2UQj/s8oQ6uaN9osnwGlsGGqqF9PsTXdCFtLV
LKxAzcAJN1Gb/uWQrkHi7hN02F9h4706xaS/ycYxNuT3OafUrMZLV8wG1lPI6GbFqErTXX+tGVp8
CeyxOANzesoF7vCULvSLRjIgTY2C7OCgOsg2Ut11VBANmh/CJho0XiONzDR1STZLhvbRMAaEGgbN
SvBddGD5V3YggvNj11mPy0M4LVHqtGans0HFjlmU5QBEnxu61doT2uzsZjFig75t+2tD5YbHxLlc
UWLCr5/raMOdWRysqEHiJbhtBXzrm96SRyak6N6ngo6mIc71oHkH2ypdUhCV7BT9B00h0ZMqZUUn
z6yj6/KcnHOkUZhV3lsJlXW5oewawmOLveEtdE1ShrC6RjMwzXS5PdWN2qh2ys8CSPs/frKNXt+x
nZSr5W/gScNfF0rSNwMF3BANWCAycoxXROz2mYL8pnekNUtPmpfRpkTGtiDeGGn6XGG+hThbnc7s
fUMd4RW/VkyQc9evyZSb6Ry6dKnVrt1g2d81Zo/TW/XZOst8n4QVHTKl8dObJj96Zt+uU4Mls3a1
+UYaa3ZLBNffcvMsXwCqDRN0giBpMDy5dBq0iNnyaflwMQxj4r52Gg+MPIcv4jX8sG5o0e1XGgwC
4k56D9Ew8nqM+y4yOlNZLCrEij0Gy0tPWcxwLD/45JI+eHpTE7fNwADZ33S3exg0s5uRbGGAsUNq
wFeVSiaYOUwFI/Ky/wz9VEAGH7V759pKw4F4VWpvulY+LZ9BUTr2cw9gPgmS+jA5AXRwPK6HQFj+
OXRR1naJ3j71Fe2RmJ7qR5vY74QnKJ1W74IJd2gmW1PtXZD1OE0NikQtqo3EXECZmt0xB5r7IZ7M
vdCb6CqjcjMmvXiwI0okk/i9neoHQlOqwnfT9Ns1j+34IJLBWpMhk2wacqyvWohvzPfGw0/FCs8S
k1iW/p56s8MOjuPW1Mfo9u/Br5hoT1r/+9+3MFlt63ioz14GOnUp1cqRMabIoKCGlDPrwouHXbx4
edWrcHk1FUxSkgQvG5fHWDYgJfoWct7YP1Z0pDFMW8OLTjvd1w33qfXa9BAPXrPWHHy8o4d8mgDw
i2tDF1ZnZJAR4DFgtuubC+C8+VdrY8p2Qc0di7Qhe77Q3m3icS8B1qKVPboVv6k01sgpsCzgtDyN
PQUR3nX9xRp9D7JAQ4yZ5j1U7H5XkiDHh5/6xaXxD03r74/Oahr1eJPq/xsDOxrSOwxmuzfVdKmg
8N8Dty7h2XOq20wOa9o+bKSqiV0Th+m/r2ZrZuXvxT7pfBRGrv5BBUg2D1EhYFvNJNklSKA/pszB
ZiGir5buCgo9b212fv+uO/pbBx/vD2Kslcwmckz1Ar22x2zMxB99oUdTvXs0H2eaX6+OS2Pdtv0a
e4S2+xHxdKHxGDbhPudqvWQda49S19XqEEymQy7KsFuWrtQ2xNoICMpJogb5RoNhxPNVeyDE88xw
D+0XOkdmL9Z1UGcxAZf3zAD5QP4Woxx1unwhTPwH8n7HTZQSO7b8GB6j6u1yqqsusiJ60CVNbnmj
IBlqNwS5KrvknfHPcmazvrKBRr9U0L7eauE83P59pSWqr0427rpqEwiBlRvgmZo/SvqBT+EQvU9d
l6y472qkeLyi98xjXL2K1XvaKP/z1XjgVyvG6ud7l/eX71i+t4ihVKfS/dPSutjb3pxudD+z3s3E
ooeYQZkdS+e+KBuS0Ub8Ob2NJlh6nejv7VI41eTVbgXTiCz1ZpURBShXNTgDf7r1GoGPrhuXh+Vb
u7avaZr3KfcUgYWBMUSneKrSk2uAv8g0dkMTG4DXoSu1dY5X+ArEg+deDlcmEu2XHbftuzRZgJVe
fxpUUHhlpQcCRGNSgednvwN4mQ9Rdo+aaTh7dUGcj3Dzt6bUjxq6Y1t09VNlJe0bIyo387XXLDbD
Z492yPJuOIDi9ab+1dGN5i0b0/mM5GV4mMgCf52ta0gLYlvOSp3tDO6T7rGCEifnfcF8eG2TOHsF
XqPtoDppu+VUdsnr8g2dryRVtuuSycN/vvxDYz3OiOwVjG3wvqSH3yz0mnDrexFyQV0PzpqskKWQ
t/Ir9v27nOPupYjK9ig7ZJQV8NJfaAsAuITRh48Fce9quC3J9Kvf7IhuVIJmqRs/Tej2B2JLGQur
Uy3tXohS6Z6KTvbXnkxJiJe8HwXtBK2hzs8T/dVXPadJhnSXxmt4qdX0t58N7XDEdUtFXDH1MlBr
HPoi7vcNQLKz5eS7rDT4bFDirZflUfbUg41GYqKFvIi9Xfc0ZTaQIV2kvwciQgzR/eGzVSSAoXtx
YknaUFR2K5kIUFUd/Y2s94Otf0T4yVilD5vuGSChOBc5pdrPuRbieQjgiFe9fNXqilY+1f9dRJPL
TkNrzkUaaAd+WXtPEoBzmWaKsVqGp6W2yMomuYc0XpYzHGS4v7rBPZFfim6EIn008Co45dQ8tW6j
77nyvd04s4JV7Bt3lGPurvUG72BYVnGVJcyrbNT0t8KU3z1Ejr8JkS5s3v9MaFoeYJBE2Ri9jtaA
yL7m4WPwdz41riQqo8hIZC55Fs1WL/74n1JY82ZIa+1MFUAt24vmsWc5PhekZ60b02x+5bp+GIkA
eYsxoO3po8KIhnKBJDVkc89loZMWrARCsWcjyzEqHqJdFn0ynCcZi+NZxAmjMpscsRYDCGLG5AUf
owqlsqLfcFnhrcctaSTma2jT8LRrLCXgTeWD1THhi5lrdOjFejgxJyb7LewRTmkFyHWAyO1AUleH
doNg2z6A74apR+4dVWvpNj2u2kG2s5Qdy3v19Ob5EB2i0s62uvCSp1GK+WDhPSV6mCHy8l5T1/9U
cYbOr8APPzBIiTbQN3SGXpzDGVWSNqXZ74vqY3EV9UYXHbxR22uRjvepyZUczFCJORQxPSC3ctVV
2amunelKEJHGdMqvj2B7MNz1+Vs1CEjoSW1uXUjynybQoLKt5K1MfCVapjhLa8/aLYpgOHAbsDXB
q+Oo7AWX6W4IuL5si8fcTbVHpzb6M9KSp0ZBcZZDbzV4x7PgKsFOvXEBXQqGw1+Fx5Y1DrMKm63l
niJbA0VS+PlZyyciX8b/Yey8liPHsiz7K2n5PKgGcCHHOttsHK4FXVDHC4wqoLXG188CGFVZmdPW
Ni9uhJPBcLoDF+ees/famb1QEUZNWaTyTfhhhssSdl4RKTeGyMotilAdIerFg2cXP6L7uUKlfiaz
+hTfxtwb12oSiedUQGJ0I0smIauuN3XvM/vAqjlsCIf0FWQ4uXUkoxgFUJISnRwGk2JwSzpiceRU
Yh5Sl1K1R6z9SA2CXHHIh7uopubzesvcangpLmGkgj70uLV2mRrvyarP7rxcvPht4C5aEZlP8z9A
f2g+sRNzF4zgrIXIe+3sTxQhL0w+BD0sx2xFfbaimh5r5a/L0TOOQJrlFXOzxDFs+7Exw/5EtHP7
UEv3JbTKx5DKb58FaXuMPe0qcqs88HJwwMBIapclqoplMkd3Mxl1qEa7a6G+JcKFd9V70n6ufzRg
HbWOMjlQuSFF5J8tzdjX4G9YG7UTaENNudoonnsLSqpz1SIpMcwQDI3tlMUtOhCUKByXSh8Ur00O
SMFt1eQcT3dSL1JOeYLM4loE8aQ/idsONxfaSr3L36LAEEe9Iu+DIEZ/23YG1M3MfIyopbdZRSrZ
/FVADwQ3g1lsWlxtGx/Xyw8ELVnTOfao+dA35V/faiRWixKBH1XivL4BzIsgfYnm0maev5dURQUX
NkQPEOH8aK+nt0Qdh3MsxSmqih5s8yj/MNETnzQkktvR1m8EZyZbC/3wAhmN8pgZxZdXRM2XrjKh
0ivxPqaMLwlmz68RfMatSTVSEam14ZrOr3KG4lomfftTHZdZJozPXkLWpnqDhcAWPXoEYSuDx7yS
wZe+lV9AovI3IgW9tTp23U5tJvRy66b7QMDFNPMkfWs0KMrTQCALtTVqzB8MmYdborVErYGjIQzG
Hl58VJJZ1UkPqo6Y0hjGJ/S11TGsFIT3UwshL6mduVU1JxtSGmleOntBE82liW1wHXTgjB0iZx4t
pdvSZ5PvZNW2TvkAsgEDUvBexKhXM/laq424T4smWGH307bNNJpS2/pOY/G6aRZK8CQxrtw2fQfr
Y7afd++xRK8SM1mkUfC2Aj9RpHcRthAamZM7K0GCgQsAFlZK2DRw3PFJ8jqPjMFSfko9lIVS9sZ7
jlbYGEknEajAWwWPdW7r4U3Rp66WejXGmGVVlO4+7mkUFAGFZGrRYo1Vh774xC004hf2cd4hcvMn
W471I8IA6uFpTphWBC2HiClIEfEeC7psp9IlyRrow1KTzePcEbAhntFsLO/yvqxv+ciyZoxqt6Ra
p6bvbVZfug/gI/SBZk4+yts0cZG69oo93Urd7/er5FKXEAPebM/Ir0ou7jPJlq9hF90MtWL1JTRi
HTQBTobY/JL7xLuUVqrfXNc94YN89ZKpKi4wcbH9eI0K2gJRpItLw5x/UaiISRKkRTj52HbmAWkl
EHlt2LrTphSOBK7sVDpU8bXpSnGuGwvtEZ/qI5I6MPeWpr03sUm7skx/zJ1CsJVXxa/I3iDl6eyW
rti0QeIfkhjZdTfE1aZxB/+iqQD3+5ZkogKI2loN++SBuoLGpIcHcj6kpcZLFVBjDEB+805OFfzs
n4fydKiVVQJlR7M3zVhLgOZdomIx+a3mkymgS0x71QaHVSu77zddUan3xmyQNrNRpxrxrXlEPs7e
nZJ7Se5lUOinVK98ynExW5noaElvcJZMT8q44hkl5GRIToeqZIRnWsOnUuTur04RFE+y1dX9vBXT
8i46ViS45YQlXKQifOSNlZ5Iv1H3rUsuXqHjK/IaEietuH2n24VNZJTL+zqv5Lt6jI8aVWjutCqZ
ZJUhp3vawOW9Ry21V0vokDLJ8irK6buCPoEJcSpIYK1Hw/b7mIwwhDFEVTm5TqxP2CBHV4F5aOsy
hbcDpETsXW6yGu4rpBx5vJIySbtXc0u68wjRsoGKzhvA74dIYitoJq+GZE6DLTaG8/7Rynp3ndg4
HccejgKhS/E6wBYWNDWssca2TRRXNPcik0BZEQTWK4PBrRkEUPgnFaFqclXbrYnxsV35KVN8VlA6
ByZRoFVcGTs/lsvlvIR4GV2G2A/yQzWtKEors/6G6Q2JJ71et0DTFBrN1tIqdzk363uToVpHEvWu
tc3+YtbiM/MHpzEq/ZmJrbUNUXCvvzsh3Dn8wrcObjWmKBbQFJMBpG1nyXuQPAyc0kuILPpToZEW
khq2spsPKyYxYPymzo4aGE+lr69KuTnkeh/sFcr0k8qi2CNCXeUl94OgJohKC1gqLE5wlLSSlmHP
KNN4P/e/7AH1CrTQw3ykTN0wC77x0sWlCkxR28/lz/wA1Hbf5nl5Nx8RHFfvR3ZFYOjjmrsnpVKo
iIxGrSyfs8TtyYQvi11RKdKuLMW9Jk8Dz0m+16UVV5flPkdulSAUKABUTbOZIpQgPjMfvhpQ1vZM
JvCdTYfzA/IsjThAgHHaQGCwrTLnmy+luBpOIfnfd9+XWWfzPxtG+v3N+ScaBvoms5G7+ciL2FwM
DYkKwchMVlZTrHW9T+xGx6aoZDbZrJDYHdyeMYVa/Dr55jMww+bEPHZMUWD8s3tBFi5GEoI7IhmT
m56ktuPXlneLyRY5mjnwSQS6t/kpr62aDeMpPvrpJ+ZvaFIqo3Aas8383PyAOuKiYZyFcpvHwD/V
2t4mwPD6QmWCCZxsOeLNFESpJe4dmWDpgdNvL2GcYstmER/SkjbTMeB5BDSOUQ6422MqY0WZB2jt
oJ3mXvekMFOHsDzo8IRxDBZvuq0Ct50sJKiv4mVQhu6+7f3mOeX+0RTkJQSpdZuF/0naHdyS4QGX
UvtglzplpBD1CqbivdkCHKbmRRIInSaDNoPyGjzzPnGNcVsYJZJ52tjQKqeHsG1+fVUBTdsB5Mc4
6W5KV+2Qi3Mnns3SNpEd+1HvnoIqKbYW6SKLIuv60/f0dDLLz1+pRXKTPaZUOgXh91NBTMjsyGZt
VWuFeje9Kqi47iWdSUR67V7kvF3Vqh3czc/PD5KkBOxAqWBzxQUIEjCCkJXAprmvPvlRJu0YVMrv
Uta3G8LTkRmGffw6f0VcRfL91fdzKisvjZqFnJbVVQ/oclcUe2ucW8ELVuRdIZRyy4hHRuvYbqQh
bV7HwHYnKfRwTNWyPQnTapaRVslLPSpQLrjjD5HisJgX9DZEAwO7mz1dfA1yJJyduU8U19p3jS5O
zfQwf4WJJzkZ+eb7oA+1E3gggogCJG7q7J4NtNwmjAOX5dzNK4foh1l22Um3snoDm7tdkQbIeGZU
9CWNv5x5vZCfBsM2F25W64ewt6RjkpcKrQVCJIa4eRrDTuxEULFCTE0lP9Xp7whU9hmNfhdV4rY1
mG75le/iIngvW4tGPhYa/DSevdOCMwtz/qwjeLeZnnzb9I3YuI5j7N26slkTh6ccOkq1Yq0O3BUq
+Y2dAFEhNhukCHrAQqlNxMPTg8YG+jAfAjPlLOtNmBfTvLZPox9eqEVr2y5QravYQ8HOElo8/XKZ
aeGhaZtu1zLh+fMpYRPKOG+E5cLAYDeVfcjMxa4L6AjOhd/8XBdZZKQCrkCMQ94YhqHGy8QuCfLw
ro2JTKVzJAP2M7S9q2OW70nTXnwP6OZjFi46tTIfVer7+laxxXjUTS+kmctMw4y55yRDV+21LO7u
dEjZ5apy68jxdNSHRd1dYIDFJ4TOF2uIxUlrNeffClymjOF6vJQ9SWt+YMNQmWZQc4N3/iq1xIBN
AtWNOj0MJFcvddmetF/5pP5JCo9NjBuY93ho1UfLnNyJun2vp7J4HPNfR9k0UtLktj8a2SeTK8gL
pundKd6YAibikCrlnAyKeZOnLVyS6QfcAO69yApvH6UIC1N3AkYWobVBl1I6UdmpKzcesZC06hSA
Jgf6WokljBRGplDoJXjStMb4dWxRt6z1XG8dpYmsi5Ww4Uskt1n29DQv83PwPrudTCuFWLDpuczr
qemBR8phhmadWyZv6U0bCyzNmuxtI8n+9VXXSV8WA4ot06BqSUvQfvUZRispAQYUDu3ZC/ND3mnZ
25CYFvfLYLwPrBE+zNC0awmpLH2IVj4jeEUqUKioVzV4z7FtXKIkQo2J1psQJSPUCQ0qUGU34Rr5
IHybNicNCXnJwZ4e5sP5YQwq6PijewFq2x3t2m3hSvMVqZmQm3LRH9wUuypP+3LfHSXXRFQyszMk
QjCiiiBtuUDTn7kVmSj/eqgjIZ0CwGjHmmkTYZLQIif8XZr3gOeRMwP8VpbfK6/hZ8eRXtt3wYU1
iHusjE1sLrlq8nO3wyQopL5XHBRkxn6W0BQKBYHCbk4j2O9akU83Px21Kbs1dhl2M7wNBfsSycyU
a8755WSWhYlQ7+Xr/A1jIuVpRW3u/nyuN8aLZnkNnUqC3BAYqU7Wm+VZQKZbBKHi7lFAVE6UEalI
vpx49l0mzFHSPXAzqi9GQprt9HRJGjIuHxzhCKvXgrvpMwTenQoi4L3WaRgNwvIu1FAmcp/UXKL+
id6rCvUQt1A/RAHVw4WxJriIxe52U2SNtS+NaZm3pgYl6a/3kihYTY3BetNqj0hdXGEGw0orIRrJ
73qG27rG6DkiOLwv2AJ6Gi5wUUQXxZwGQSKVwPBQ2Vc4YD+z6MGva/WLASMaz8QvUQfnxsqoaUJD
zsmPBVu0FQlf3SPTzclDaKtfY/sKPMX7VBUL20pevbgJu+6YSSY2p2i8CkKLV77GdrZnurLhKrKP
7mio2xoS457pbL8HziJtCRPtESkbxSZ0CXpgK2Yx/Ojjq9myu/OrYbqbKVem1wA+/Up+LYXKVDuq
v+yQ7EwQOf5CAxSPnk79SuLiiTgA61UOXDpiTIIfAqtWl6lr+xe6Z6gkKF6PJgS9PYZrdWu2pzST
3IMUIgkchlw7zl9RhoujR2jQZv7qz+eCvz7nRbqxp5lJDm6f7lo6WFs9NPq7oTeJsxmV5NFnwo0Y
wI0+gK8zKOmhQI7AZbyoV97Z9PYLVeqzcyGMc4gfb4mmrD2LkIG4MHGzcNHYe/rl3ha8iEWGNJD4
wbf9c4HheNBxxFtV3e9pdQEYNqlTO8QtnP8ybiGcRnVueze54NSFzpB8z/3Y9XRSIF1//+0//us/
P/r/7X1llywe2GX+ljbJhR5dXf3xuy5+/y3/fnr3yaEORxKbsGVquqYShKJpfP/j7RZAf/7jd+V/
6QCSS6PFh6WZNVgAKe6vEDyJLiBm/IcwtJNNa/6nqpIP1KjVh2ERtGHrXv6gd2xOrJzwKb/o6mXS
phwGZvrQlj4kIj2pPhgKLJu+iJd+4+UngwE0YVYNXY5YNs+ZNE4w7rp6qwqsm1VWcIPVMEPRkeoc
MW3wIPbUb1mmQlP13C9kiZc+CENGw141IjwDs23hn/+2kIfI99Bq//MQQL049Eh0vr+rmxXmzdmx
nGQdHPpJoTXLtNoAZD9Ku8X8vv7HX97Yan6jP4g/QS1Oq+Kvh/+1vP8/D7/9zMrfTvfrh/+c/um/
fvRvP3n31tZfxf/4I5uv7O4t+ar+/kN/+bW8gl+vcPlWv/3lgMDboB6uzVc53L6qJq7/eZJMP/n/
+83fvubf8jDkX3/8jj85raff5gVZ+vuvb80nFefQv87B6df/+t70+v/43ckqnrkFH29//zdfMA3/
+F2y1H/ohkysjqmiazLFdEp2X9/fMv8h26qhK8IAZWHqv/+WApD3OVGVf8B3srBoG4KFS7f5N1XW
TN/S/0EOgrBsCnab0DPN+v2ff/mvy+P7Y/vvLxfV+NvlYpgqYlBdCF02ZV3Rzb9eLhJaSzkeAEhL
VWYfpQiLYzIVkcZRlBUIczGsAEhh34bbcwwEE86qNB58qQLrMXQnt/cIqjWLiwrabysQ7g/FiKke
oMwySq69ztqZQqEk3kU+IBM9e6MhvZif//aG/zcXvSr/7a8wFV3hiudyFypiN4s38t8v+tGzDS1q
LXOljPq2B0VwKQvL0Y3gyvaA6t/srKUn7HMkE0iRdHg6UqDgG5KhwPyreuzIjdeuVan0Nn2tvDDI
FXtjPAx5ndy6tnP+55ermMr/87YD3NAN3nVOCj5N2f7rCzayIq5g6Krkfckr3fWmsNLJFtHELtpA
9ZKqgbb3PIVttmud6jwhVw8Z1aqr4pdQbvVNjbYrzjNvryf2XsB0cJSeDil284j0qfhnpEoFaA0Y
lSXQg8Cv8EVp9sGmFJZCyh6ZyLFx8Fq8ROMRw3u0xQ9+kL17JUgssJQS0j4jSXG9TmOklk0/tj/6
GwQMzyjSrGZwz4qFu6t9D6LyZ6HXH75Q0KTE3qdW6S+N0ZBP3HnMxPsovw3+cLZi5Woi1IAf0ZIm
ZWXvGkXMCyK9R/3FNiTjTRqlbaBoJFh4aFY9lSwcVetWRWMhzNGAthvvIjLE2g9iZYnPj4xRNiEG
GxDiAzsjegwK8ZT5ED/8EBViM4ZrdiqHATnoCrMDykAS0exIW7imtOnZN6wiraPB0ZkbOwg2GRrP
bVGMD72BWFhLM+TFbbuNxmRlVDb6M49BqV0hBjJMeZLKjQsrm1hkIeG0sN6escsHS+Y3NWlexlsp
BwuRqf4y76MPTWrNrbVriO4kDKM8cU6SEtfVz7CbkJ0MuFphzSV0gvN0Eaj6gQbgCFnGOyOxuLh4
DNFUDYXTc4NbeiEbm260d+AjFSxL0FLUxgY56ednfWSubA4dm2Ayr22ULZh9HyszOUZkD5pqezQ6
SV6K7hndF3h8LQOegYt3kQwiXOZNZi5ayLkojQNtQYI3nQXND1e2UgxrVzADrBT+BOo9xiItgQWu
QjJNLa7umL3CuB8XIIDjkxEiR+Wm5CuNTT4qFkMrr2tHs4ulkjQNPgNXZYsEP8Jv5WQPX4zMt9Qg
TyDYV6E2HhW7UBalAnA54I6+0JNiAacxuFQ9fW8pKleEo9Wb2bhu1PIa1UhIMe8CNvBbwb4G7g7c
grU2IrUIjeyrUxPmZFnxVP/USRagjrgIBI4M4okNS7xwHdRY01WywldELwPttiYevDJR4Ee/aMcp
/A8gfINjhKklunibwHvau0Btent0yhhCOFaIn4GCihTR60Y3laM1rTyDsidkWDtVuajuytKj2Eeq
nxRntwsiqj1xzMbgVSHIGUYZHSPl0RX1D0NFlYm2osX5kIoHo4yZZIJbH3ZdeygJ52SYhlDGpzOS
qxPxtZ8GX4O9NpvyyU0JndTkR9AiYNJl9N35lbxr3OjKC/6eS9VUj14d43iO69SJEZ2kCEBDuTJQ
fPEfm7zbpd89IkrZduhzOUFZBpvEWg2GiQ9z2c4OMfsqx3xIwBaLRlfQ8deniNlVH0SFw91rY6rB
rs6GI54pF31gdiBdj7zxXn1WbYQfkqig4DSDo6TpBwiEBVtjkENPZSJdu/5HUbINz3SxtvGfkim0
ZMDtNCKhlYhUxOnhXjmKglHejzfmpCrxuAp7Epx3wGo28tDojuyPSIuSF09w4fqq9eElP/y8o11H
ImGovpIriyp46FaKKhMEU6dMME22UDRk1RKmXFOgxVQOCW6PKtJ+tF2OgMtgO5AT01uGG2nCwQGT
WVRRWG9No3oA+ECYp9MT3ZuhTXQM1h9A+d0xbei6sGKsszh/Lw3/6KsloTWD+d71lMjcTWmCpoTY
W9q7XHY/TBPbfxKSH0zAW4X504lw9kEcLMmilNWT4esXdjN3AiTUOsPDvghE9comaw6NclceWbKr
kFWImQ6yg6gttoD7iSUJN6OWew9qld6kxMJankmxM9/IFV0Vu3iKmcwsA1VcHhCcTsYOqo1+HwdZ
ggaGyhJRbr/1BSDDzOI260UTcgXFREbeCv9j196bGTcRc6jsY2SnxIf0BLRCq4d6Nq6UlgRKtKfm
Ks+xJXv+QMQ7jpcf7KtfagmLSjbJ3I2MhQSx0GcUYihVCGTHuuISLgVnE12rll0J1ZFoQEBANCpM
Zlqj7BNkcpT78c5DkbGzsHetTf6aOMmJEh7ZVAw9l2PONoa+1CMfGeM15cLFJI44YHajPohL4vnb
pMjZr1sNoxVW9oWUtmIPQlpaQb4DuGp4R/Y9wV4IzB1mrR19V6rfYtJTkIsO9oNvs53WgylJqiR8
pory7qzlNSAV0F8/vBIFnzRiom5alMSBRg++9dDqeGk+nPVciDXncHuK4zbemnUwogLGN0kWLapa
Ql0gZBALZE2uCVrE7Dozub3lsTzuE5ocWBPIHCT2SNoHrgr0F6RGqpQpV6r0QMDPpI8bnwYXYT9E
Feuu1yRrWXlFvqlipH0lKscO62Wp6QZKoLA4GZh9a8QAlzCwHNMFXWBifV/23Sit3PBztBhpB/SZ
boBWU7sMVz22LfK9EYomBVZRomnGVVf4dF6s4Ian3F8JOeiWyKfKqzkVirTf/ZWZXJFfa4d0wuPQ
JcnOyZiUjibkDVSe8kmGYSgN5o5oEm3Za1a9K7uJYOeGSH/MKWYcHyk5hT6KjrJ4hJUZ7JKCyxt7
JzeAoLJWdd+tswjwBLslF/1otFLN9kHqJph3fseJiuMoTuC7gH4dM5O7YhuNTlhXqJytTnXy9lj7
kuCZhktQI0y3sUiZUtx7rAlbf7S3YRKWi4R44IV5ZxTV0fBkjI7R1m+AxzMeJPUgIBLKOilWUK/Q
4JibIXuVbeTdBiPFwsc13gwb/qYGva690ydrml3RQvD0C0jXXWEiWLIzZiNqy1hoMi0T4vNeTTKi
fDx5qvJu5VSTdv6ZpgX2rNaNl6j890ovMHzoNSLSmOqK4e0Caz15M81nrXUjoX65v3QtgpF8iYSk
KPILxygYmVLnyNTDjlGrp5rU9obQo9EN75WILJ5SpRRpasKtQshWQK+Jiq/MlRcge1LKO4U+RlkQ
LNq28nteiJ+QbXB4mCaUB5J3OEcfCr+ldLQ6pDeIdFCfaSMs9hK5MIYgJqI+qKzKSSUdHKHkJ1h0
ZH0hM5z0avuGuOw+yUMcsj3u51xKHA9mDZ2bnaSlREzJ8qfbVp+RUNHehJPRLA1PtG3fcgNQjARS
ybGiSDkU1Y9RYD0Nz336lbjNtWxyAuBM8zER2dEKmVvj9lh63rBudDrPvRF+mAVeDZitD6NKrZsN
itPX5arJs6dYQyWfyOEzUTdXhUZrORTPQ5UnhPvodGm8N/NWKOQdDYFhb6DyvKVtf48NYVeUT2oe
fgQxLyay+wd2Z2fAvGeu2jrwNmGknfSKmNCOW2DkEUMUIPB3jIAFwtuS21A5ds/oBmy+umjzZxlg
/crPBJ0yN7zm4bmVi6fRRBMQ83LTgsysIMCtIMJxq0g1R2USOqheJloh60pcb9jUUnpFFMsRwV05
7DTa+mjgQjxvZTuQXFEPN0PTr+HAiyS6uih1puUlSELmr0Kr9lR4wZLmnMZZwytRwFHuc9te6Wb0
03UrzVHd6KjBuXCSnYmaYqGOyVsm0fdImeAF6ZDvWAAV1Vj30+mkwebcBab/MRSxuQN5BojDehBD
P16CiLt+IpGTULagnuWCORiJa47bKBJZTUfZBF7YodfGzmwZS0j+4lC3U+oVxJjnWqAGqtwwWGqZ
2I5dslLMPHNs3HjHSJabq5LFJx8w3+Dm2kvsZcZuEPq4bKpGvETSuEmS9DkgSeDUpW19yXXxnB3N
KHOf40jxTrrMBHQ+dDuXDCA2Jmbi7/yWHM06rdscFHKzHEytv0vs1Cl1kskZUjd7GxfmwqB9f7Wx
1TlNBIQOnXO6lg25WJbsAa6elfJAOUyrItA3aBm/DMNF5D54eDTU5iQR1wtcfmkNXXFftl9xQ/yk
rXSJ44N1xMd1L7tj+mDf4PR8ygrm2iFCDW1axYNqMkzLI+vZmyJuGPLxkIRfacwAveuC8OYBluWj
JUxTR9B+m5/D5kbuHWHpsWiIDkfOLoJaXtquBrcOBIJGH8HhBn8U8bjFl/NsZHq99dwxOVmZdTZH
nE2a/VElZEqQvPOapzK3yNHYeKNbsiUa5VcjshQUeSF2Q0reEpfq0vJtd6UPKhvUID0y7iH7rVfi
XTG23VJU60QqX7KuME7IGkjF66RnVGk419qczYawt4CvJEMmzbPu10pr5sscUzGSGKojxaBLyA1D
O9BL5O6s01rVYgy1TbBhgHqTOI2YqXKJk64o7ql4DTJzN5piCs5RHKwI0CpfIUQ99R/CfJUlUbCu
veTOjOue/nxLKGqTuctiCLvl/E/TFChg2PxU6SVyH7tl5EhuZHgQOxQAp9yHvj9Xa4HWtDs+dMIJ
P7jugsWYx4DBGr+ltZuerBCa/4REG1TJaZWov7J2pk7BAGE9xJqikh2Q9N9+BBE8RV6/aVOyud1U
oXhMSKt1M6vCvJ+aC6mCokJYI1MHAPUpZw+t+CtvhrWUKloZwifJIjKG0GmQMyInNMSu7Sx9AT1W
kIonn2VFPdtTx6juM3ZQQ3lOOPtOyhweUAgo1ZVG+HEe5CkC4WxgYyvMFdQDb9mGtGUslZ9gxuxA
Sbc3VsE4rRuS9zQvP7MC/ozEpTjtV5lbkevb2uNdzbvY54FLkpp3JrhXeVAIJK44IxvSI/fD1PZx
h0tM5k+rtu3B1dx+PRZ8snW5mT/6biBtutVJjLaK8jMdg3xNHLe96SdDR1D7lJJuGWwCVoBRGwAG
1MBvIxj6u+/PkWjRRdITPBvSYF7WMT4ptaLmoRL2GqlzPKsN1l5p4q/lacvQmOyM0pXRA9GAgvPL
sqN2qYAwW4Ru3i+DWO82+eByUoKR60He6RgM1qh8fg5tHzvpaFRggojPdZP+Th0JsiTo6aMKtG4p
Sw+l/qBTgTsekjdQS7KxEl7hf59zFY21XU11rgvNhUQItZXikBywxuoZ+471Fp9+OJUK9J4mm2yH
wMIZB/pSid8+ATehRCjiFw1/9A1p4JLZkrtMo6A+gIFsHKEUMFkLXOfSWGwaASRRB0lwMaetQZ+k
H3RPQaJFeboBjoVWtjrbBKIsIF6M0+e1Q+EVLsaYLXVhiyeEY+a+U+JtS5HueK6KQ8qzMBaV26rW
ATPaeNgVHO1Zp0sbN9FbvMLkeZrzpWnCr0VA6C6SMtR285KQ+Gp4KMlu8+o6vjeSn4VrW8f5Isfy
dCxFEh1DGmN6mVWXQrOf85K2mZQ399BYEWvpZO6UfaKvhw7yR4/Yiy2ZSTselBOrAyAQXO1f8+vX
XaW64v4Epky+2WTLn4SHitbcm74tHZvp2klG1jI/ZVkC6KU58Pp4nXqJkFNh60wUA9AMrPBVGSko
0cYHPD/Svsz0VaYK+RQKeR1INagJKAnF0mqF2JUN0kU4roI2EG8imND3uIJN04f6UtVL+8wSnlAO
NNohk+7J6UYfK1ftvnCbVWtq1bazYnbb+VWA1jnI7vCJ7ZToaG/FxsNyckw/d7IGTbpWBtPBcXCr
CznY6KNxD6ku2fbTwksKVyLBC6vc/GN+7znPnqtBFdd4LKbdGVqc0QjQAeCcHu0lURnWMu572rXJ
cOfZyk9fszAZTaeB1iQYB9Ek8fIqEzEOwmO7yE4oVjYyRfRV4OVJU3VNUoq/UpUx3QBNqe/cPsJb
QcZyFqCxrvI8XAVFslEIV0B/VHubUel7Pmf42S2pJD5WtgsbaHYi2dZsAtoN07oNwuUAdZDtmg6H
pHc9vKV2UzKCR7A64o4EoyJPWHX3INSqnsyAu8iiFq07IN45uSfiTvhueLRlRChDHsI1iFnhRQGk
RQ9pkhXxu5UAlCC8cjPEHi6TvhsORQ5+LIZW4KQZAsp5laDAyl8joEn6ABWJO6B9jMefcUmyN4TG
lyKuuy17r/CQt621NIcsQ2RdM12O29RJuy4D3MQ40OzF2xx94BEZWZeqdyQPZju76Rm4WrnUX+Z1
Pa7NVSkzHeQmk/9yRooOGOB0Mc1XjERdPclx5RLh7NCG8UbIaDyJN9a9cmJn40JVuA8tEdZaR52p
rGdrEcGEFKT0XbXdGPRnPao4D9rmmlZR4hShutXtKUEGOf5S8SVo3tSmm85FCQeQNCSuDQ6LBNZk
aSV+s9JjA6yyT+okKqKVX8souSqFkDGMh9aqsIicm6/GZBoGpEy2p0xRNNpELICOYYKhJO8W2XYk
RuNVC6Iuf1bNvSsDa9PqKrzv3oUm/BVKe//BFW8KpoBFjx+W4GvtFVl7tSf7kTLFH7agSnUWdk7w
oBesX42J4N7L36OxVU7WVB6T26jSlNzF01vIbJr8J/b+3+8oMSfMBeoOz9ZUUhBX2m0QxGNOAmDE
SaFX+/kPseLY33BxnhWjrV79uqefapMjzZ2JlJMY31tYBjReGBocYHMM9OQA0hec/5x+Wb7vO4+s
S95JvCqEDtTM/tehy51CEhIY39EisXnSmccliLywY3vo6urPP8VrM/ZgTNDutSQMbiOvEQ4tsk1c
mtF5FmJKOb5WWo1tKbpj6U07fLb3TljK6haDLZ9PUD3Dm+sf7J07rVmeplyKbNn6lgtViMWEhsw5
UE1zP3jjTUS0qSYzZa8Zr2zUmwM9f7GUcybSM0SAJWHnempz8bsHb9J/0TIzuNC5gnTog4u4CoeP
qPsaS5BuQZHLl9TA5eLZ0lOUA6x2SMPIbv4g6L7rjbuN5fyH10UMltv+Qr4kO2eDBnOVEI423/AV
AipDoO2n4F3YTXo3VhaljimROKyhhktlujN2k4eOi5YSYSlrti2oDGC+A2QkFijvyfLUsUP4Lv1/
QyG3FiVfvByLLr1L4DopmHRxTn3GNuQxEnxpIRHVvKgrXst03xDm/yXvvJYbV7I1/SrzAtgBk3C3
IOgpSqIoqaQbhEwVvPd4+vMl2+w6e850dM/dxNyoVCJFkTCZa/3rN1W8tSM44fnEmWoNTjrGs/hZ
l75oohc8FP0UokysVY9EFlxzOwm9Jh3VPZRQzLtSjT+CvDNfVZ1RgrUDLkMKPRYibnaoNtH/AhPO
idseGaBQCSzUeZby3nbFuQRT9m+XeRGF7smVxSMismavhOCrpAe/JA686zQMun2MDEyBCfSVZGzr
tq6fwPhhBlb5mQUuvyglzZuh2P5MCs4PwHcQ/Uz3jQEHeKUdHwswqRx4/7gs01c0uso+VsnOsnDW
u2dVpd4IIaBGtWYe2Xch7C55tGtNEqYGx1rIYujsxwSZ5GKX1nkwXge36R6xtf8OR8YzrYbd/K3E
uOl3zZo/BgDwcMNQO6XYQ/GE/zgWLv2xZm8lQ9dOF3Bj1RjWRFxecheukmnmGzIh76GbeSbm/K+3
pblDpgaLP8xPIcCfTJYKOZPrWrfbO0WvCPe9RehOMRoMMT1gizJua6UgewEmO3x/WAwOOQMuTbmf
zFq5qslqvb0zyOzixR1biPDhQwioeYwTzJ6ddC165CC3Uil1nW0m3Ra6jZDXinhn9naa8KFDtAcD
sYrmY+oyDFkgBD/kQwoX28gfxpS5V4fcDVlyti3hNT90cUWhbTJ5yeva3OY4QLGRIknHhDNfuu/U
WmzvVm+NpYXWpo6hjhjjqoxpXQlKp9MzNpnCdTm0wTY3+tTDEbRPG+K3Bei+OapoLfSZMBHNbQEs
o2rnjC+WWlmRZ7sIdvqWLITMNXetXQKamOtw3pJY0ZxuxbvNXH4zOevExiQcRcmC3Ds/Nm1k0BW2
v4xy0Xe9sC+xkNxvrDJ9EZvDdorjVQGl/Wjr6nqMe2ejAQquOqN9bhXgDJYPxqDyXlO0MvKZUmKP
UVvh9lbDM8RTQVCIg4BP1PX7JiGmzVSytTVo5otBv+xPeUeIjvkOmmM+w5KjeEzB1fTBrvcDSWrb
TAuzvUOx1zvoZSAM9XdCRT9vyptAZr3Q7Rt7rR4fRTnji4s8aTRp41E7eyPppQgUYzj15Lvs+oQI
BrqnW4kbdQCyw3w2qqFe3Sbft0WrHJPgWKy4bAyr7v4vqCP/BiHk32eX/D9EHbH136gB/xt1ZJ39
r6ePbPj4LpvfuSPyl/7BHbH/sFzV1lzqY0EagOP8kzviqn9ocDcM03L54hq/s0fEH0KAKLmGZqjU
DJJ+8Hf2iGb8IZdnzXVVJHhQSP4T9oim6/BQ/hvdCpaVC/lC8KKq6TiOfPw3upUtlmk2FjJakyG4
gg9/lhGQXPvqKNaZIVC8mk0wPVgQ524K9kMgzqTHsPnFNt4yQL1pkkkcIQP8JhhTnYy1m2buFmdv
tCyj6vVKDcc/qTovi0Kcha1ia0s+VjSm/SprpJcIVrUrN+4Po2UT9BHrjCUIb+LG9CykE2lmfkMe
aT3Vtc+TEsQrgHWc6IK3wvpeBHPpli0SBaZN4mdwZST8hWUjwGixynHDHcr04GgEngXg156WkgQR
GS0RUMavqj83w6ZnDHN7TCcGBDL7nnhRA8MpOwZET8GLR3fV2b1n9xh7Si+RvF2g2GfINcKCV0oq
DYU6BU7mXp2JRKvEYEbYNbzHsT/oVvoh39bUUaKlmrlfFueaYS29snSoANG8h1pPK5N+Ynq4ANYT
n6eG1Tcj23cwPRIXSUzxNZnglbYzSMy4TiLi2EWcfkY9ZlMLUDJCMFRrzRyu6vzdspoEWUn0mbP7
e4GBlKserjkHv1Fb1gxz+QqK6VRNBPPQnA1+J5qrlMlZYx57mD2wP+TJuxKLX7ef1G6MT+xbLQGM
0lB/1FwreThcsKg/4DRXsnGKPZLhkUFRdib8N/S66Gz2trFBuyhWHb4zghSLtaNZWNqiY7Mi9UfO
HHkn3EtporLHa5I5BqOTJlQZxLKPush1qyb4ngPlFGL2uVZVYIbyiwuYDJJcXEk1+KHl9R4vj85L
kvGZ+sdZIQWsnWZa5a1WeIY7ftrUNyNRut7oRA0Ca0ROOLF5sztdwmxUV5tOz5qzw7HD55mKZt6R
GKFsNWPcE0A/7VM8JguGSMfARoFpVqDaMKYrILkmP0sbXQ+JGfPHo45SmNxDrVkRi3YZBaF+JqpX
PAIP7sxuorbVZyav+9QCRx5j4WxwkLVAlC/k8NpHbBl8ZGZMtWhFCeuB0xC1KEVFyFw4RZugoY+N
k+qXmmDUmjHOAIAXb4MJr5WW+i3TtGKN6bzuk5QDjWQYxEPZGk/qXOwbyJsetXCyzhasxlW2/ZnJ
G+dDW/WNe2pA01c4V+GCBNHAdJ1Hs61BNrhFV9b4iqPK64SloT+pKfXWd0LY6T1h9m6x09UI3q4o
/FIsexqqt4kq3zPwwJCaBOi7+V4TwQVSwxd9x2aocCI0YhwB7YAznlf7gBtIX5p1LQtDnHrKPX5u
ITGGd3bwxqT4EUoebm7aOEO+YEJljWF14rw3DErAhBgbC67+yYsDNz4MC5nxTHr3cVwibgio4RtE
CZx1xqFFlq7yYbqSFIklnPpDW7Jy5zhpsQqG/HuMR6jxbekc+7H1qXzD57EzvaaPhJ8LO9wNEnwK
BDxQs1gYGQ8t9gw5F5mJimNc8OJPyrdumHGbD+EQAHkecqoYRv4QSzghJh3PU6EiayxsxAaY4G/q
AfO8svLVYSRmKXi3jW3VJ/cxRrRYC7LodmUh4d3yrUjv3GR6n00YuXMY+jXc13jCjnSZN6OSj/44
MQ3GGdFzxuAKxE/iLelS7maJlsabn2Hx4wgu4HmF5eCbCosYrbO2cXFfVIdqLxw18gJncry6nnIP
gwKTAeS0M5wGPbPBII7YBE+JDAi1CTi7QVk+KouzJpEM94+pfizswfY7Gkuh59/q0OVeodXXzsl4
NQrOCC71QQTFM1g9kJ7TQUjHHY/MjcF2bb808mHfEzgE7o9T5UbM2XowjXOrxyASuviltEtLMIqy
IaYq3qTZsq9ambqB0blwSPvDIMITdvGC/0RwwpAJT5k6fmsLk57GJEjSnAhCqXrS+UqUj24WP1aY
b/pWxOS+IjRpx/S9XOEyHT3EM5ZcKi7ieDQS762zQ22Un2U+bVXU+yjJ9VTxdJfOvXJm6FpuzLLg
UsAL3fT7jGs09OJ8erFVER5QBm+1Uj5P74EkLO0hworMZ9orwGKQNLuII6EqjjWk38VyfkHV7hi9
OwW0QCgskTNUW4pI5lf3s5if6rr4siD0EBPgKV2Fq1JhHZyoCNZpHKCu7pazWAgKY8LckqHNwFRz
03uAQRTs6AyRG0s9RhGg6guPUYXdqTUSawBirLvlIRu/K/3SjQqwbpSqJydK9rTKeFa17o9kgmZg
48az7eHBpH2sX5Z5DKA31XBksGi4pAzm6NvJgQjgmWTdeYbnb2k1wXMZ8ztoEas4hDlhdSDqmdmi
b8qzF3ciB8hc2WxontPUT+SLDGhTsZk0bL0l5iMl+8wsdo3a/GrCqtxbbOpmDrrXLgtku95d64Mb
7WqSIbepswZCLwi+rd9kshfKnSFQn8xK2RAQUxxGMSF5lmyq3iFXi42StJXTtbHic1umD3Oe3Klx
6HhWHr11TM/wbS+35qhphz6K922lPOpxu8Vv8rtSkTzdioRW+KTKQhiCsLAu8ZX23AXKSnwd1iIp
TV/UTngumszr1BGPWYW9aJpXUPDWQ6BBT6tRXpf+jNVnhKubc0/3fsYXk8oFAso6mIynTIBXta55
6qQcBwew/Wz2J4lAQ0+J3tNoBOWs4TDG7s6tms2iu+sZr/tTEJEMocN7gNEEtlmKr6kdtW2GM2B1
hiJ40a26Yju2NCycun2JiR+JBJisbvq8VTZxjCkugmGfmesxtIbXlEx4v9HcH0tjAGVemrZmE55i
P9Nngh4LCJ9jO/rYK7vPJop1b2ArdiaEHGO47pjOIDZSVtrBUZsFzodJdqVRdnuimgHFwyja2AqJ
Y4MO7G8zSPJREA6kDbzpuJh4WQfnEZwepm0TFLu5x+MS3Gw9Qd/MutL+Vag7q42k6X1bP4wWxgUB
ZSPBgti9M+puvVxOBxm2MJp6dnDOOuYq62tX3o1JNO6R9IGYGhu9d76ThNMELwIG0xkz/WtYYGPL
COEYD+ovJCHOipXJMwv0qkERmff5pJ17dNjcaJe+Cn4l5fBKJNnbMsH8SszLNI6QNwYiO+JM/15M
badQnPlBQ8lhNqi5guPUN1jcZHj5a0L4oDdkRVDGDr2GOo8AE4YQ80Un0sVXNMWL2ZxA7z5dZ2Bl
N2LQBTGs064+lnb8OpIWTcWB0CuonEtDsvIkQ8LbTSoYIoWK8S6y7KtRr4077NC9fpPtba+coAR7
xSXEU7UnezYfoii/JjkBdLoFfzDmHGAhhr+llu9G7NuLqVsZeZ6xDDeocRsdP2YZYxI3XBCNsZ5h
E1TdcpeG+k83fRnKIyoov7J0i+EHV34qYMwIXlA6CSWSvhLmJfw4xB6MKrNzbtUvOdHNC8/23NB5
7e+rPn6zZUi2kTlP+GV9CieFzGjv3OxchfO97WrxPno3reYMJ/ke/8czucLOPnHSZ4Jh99lSYkxW
5l4b9mJXBLz5MPhlB92lUbtdWVFalW2AMp/YlAPeDnd2bw3nSZtIZGKrPmgd/vBkuJ+0CIg0XOqT
jkT1kNbWh5ZF+R0n0++t7BEBTwOg7FZb1ZTjOKv6gc2/jS0H2cLywkGDBfzNOKJ9qdrIwk8YM3uC
N9RtGr214U3hj0y8cfX0oAzN0Yr6x4EYMwUmmT9xjlfYSDNtiO09M5trIOgCIigcq5a+w22pqrjH
sBwd7sYAH1nkb72bH/OZfo4bLVmJEXZDvrVlr6DDAlghu/wSoUV9zhKD21iMSHyiZg/VTy2MOG05
N0NmRZQajG1ScsbYGonlCnByz22FGHvFuNaB4mwdqBlBCAaad7m75qYBH9GLrSgxSAlKucaTT5Uw
+xCy+OOCb33R2eyDo71pxo7xZCWUdWwd1AybU71PP8sAziKA+H3UQkXGQH7ig0U7IRrcyDAU4zCx
uvLBEw09OeYjcLU655q6NXy7GhGmSuQrVepP59xSDmE26atz/TFFJIfx3HziebcjMdRYPGgFY7f4
E6LC21iORxKdP8OQts7CShD63CWDBfy33xkyhfPAc3MCs7xwhhlr1Uy/kWSdVVJzcUtWD/VoflXF
JSvs5bFBP2WmhnGItVXn4DazkE+NQljBLloiVZaWfpoQAlbFPPRrmVe86UbCZiRBK5ItAfhjd8EV
+zyoMzNAlXhw7Jsfsknk66yCPaP0d02O8WLbphknb3kWheM8jrk45S4nQWX0nnfKh1BgZS+KHBp2
xjOGWJ4LlUpNMyiNRbeuMeLYKh2pJETa0I4qX/QLEJRnEr5kvwmbcb/IpsrVf/3zuKMhfBkjzIc6
LdrNHfpyW3DNDH3TrRuNIECbjJaqmf2qnsdDO9enqihS+lBY7j10DPOAmeSyT/ryMoFkzU5zBy03
KjoMvrPmzhhp3ZMip90JAlI9Zx0ii60zEuU+mSE04l8IMGcOMZvpaMznEl8hL3KtdLtYYQg5xbe1
Cb+2hJiHWQ0OtnUylwBSRYmzA8mpB2aVEckXDsAwByecHxkC4la3Lui+DGHJuU6PvnRaR1nyGbcQ
LZrokgFZkE5/JWHprtTb7zH51ki4XVcSOhl0/R6Hz/cy55KhecP81D5FHcGdKJlW7NtEmahcOi2M
LSzMsL6vyTOPl3CTKJ2P2tEF6bb3uXSzlMfZUXusZGqC1FrOhR8xBT2FKT5iWCeWePtRol2NgLsi
jJRrRvcB7HJeCpAHMRaG14S8J82x+JI4Zz3pw1X3UvQfAcatnguTyAxyjFuVBOtgIAuzlzu3XCGQ
rF5NXUeD65gbjhlRsYAWmO+d8VBpgunudguhPYY50mafNrYmOh4EXlxjzQRe7PVTxZua+RiUQEau
miv5ueSxdnhuHllfeEh4Y0MMG3kiC/JTMawyJ/qKMCzAaQ75nqa/qgki/lFAhVq0YRXZJuPCfTYn
rxmFi7w45XUJu4bOKewwKdsVYbGRC6KSLGdsODY19uObMKDJ0OkCySeGMc7c2ZMvFYTdnZJzj+HS
/qlS4Pzt7TDJpg2RqxLwTjUo61wWSaywABaMmmdn8rMOiXtvEpJm04VBdeCsygWhIWUF7nSOHQ2w
PUt2n2eft0ESasGdg58L6fBsONgR7QhyYTWff+Raad+OjWKw1OniR53kNpnarLm30yHkey7iq+iN
j9rhbckTUbfWVRuVlWSX16XmrkotQ6duI9u07R83yCzJebnb8Z0lYraMAuAKA4K868+TOV0SDIGy
nCxCTE+K5NWtUyK/mscsnjJfJ1pvlzlT6JfugjU/Jn7eKCBVdQ7VipoyGFGVdljj/H8i+RbjtqlZ
Nq2rXPOZa00ukLeFewprSrLhy7IBg5oJac2wkaf/tgVMVod8BEvn21MNm7NCLsAD5ehO6DADMD1k
uBuM6UG0NEYlI3qvhI3qp6IIdyzn6NQ1cEl5m0yYZZolsieoTnJl9cH5a5ZaD9VSC0/VvarB8FFV
7XMqZ/C/AcD/g5TNAOv9C6BqaJqwkYypaAYtVz7+G6BqNXZbhVhNbBibIQpIkF+QQp8uXgq5zQX3
K7qvmAtOTPY5IpnIu4GGWRVc5TtTCoQ7afhDLgLy3Ao3+3a6QzkfpqJ+qBNzj3P3Ou65KitlLeFM
t1KH1cidz+DonBj6RQ+8f/2RpJbtd0WuKfhEJtJHQ0odbRcI+/dPBKPLdTuTQYzEhAnyoH4HGTOJ
+7S1bTn1P6wUMHHU7f2//rv6//SHdXSNLosLrEVDSoV/O5R6wUCHJohD2dSbMghZEsyzhIG7BCZ/
Z50Fy7JcRSoSmDS55fcYV+dL/GnCt0ez/MZA6nNWj1bcvkSIqno9/ylkcUPS4TUi99NpSmIL0fN0
8aesGeaaTYZp4r/+IMZf1YLyCNqaQCdqQVET2l8+iJEIFf9SLCNGnRtPvnO5/o2w+VqiWpzksxow
xsPkv465fW3kQtgzx5/WHAPsUXoIVoeYt9UC69pTsyEQWi7xuAmeewPsVy5ys/a1mOyZWO6h3OAX
jH8UQmisWZJ4vdZwnuaCuHoOnzyXMMU/b5/0P1IZ//86KnK5fP/PKuNt/9H9zD+y/yYylr/yj0GR
g2AYYbBjqw5R6aoUDP9dZOzqf+jyxrPxorUdF6LxnzJj+w9gWkt3BZe9q6oGL/jnoMg25PNN00FG
CYf7P5kU6bYqL9LflgHNQsvM+7BvoywU+n/R6KZjng7GUqRbUU/xupDNUk3XRIzZRXF/5bKZkiOr
XS4bLPwFPIgTMF2K51G2YEFtnpOwv2c8cY7fC8VFWOYu90F2nujfyhkj1DT/BPp6cmSDh7vi23BP
VO5rQcAjAdKFl6fdS1IUJBEVTGfxKEDM00V+r03YSQ+Uiiht1/CfDqVsMQVb5oLxSPqS0X9mOWHP
erCJeiFx7dgvJ8b2hJbjijYkpOFW4O2yoZ1obMNyl4W8oCtb3kYEEfinucVp7ooWmcDJp6SnUkz7
dvRMTUOe1i3feJKwiT8Lq/gqR+sdOA625rbT5WCGrVLvgguAH06zjEMogrJXNWyPtYXheICaDf2f
yZi8/ERR4OEdhZrLRWZCx29WeekRZIH0AaMOYePoiBwckNkAKAjnlgBV5VhP/U/UuvtAggoz6ELt
iG9qD0ZwFgBwAwIBCYoaqn4DXXsNsIr08PC79LO671sD5QwYBtKK4KABaywS34gk0AHgEWKtCd1N
vQp82GQ5n8Y0/EAkPUiJREwmiZ1g7n5XAKY4mTUdUS9ihb8jJEM7wcVpMVrLCNwjxtkPB4zLqsVg
JzOzbpU4u6gV9i8NTnZmd2urn9JtqwDMa51IqaJSOpAabNpR38q+GjxLokK9xIcQeGJV2RbRpqso
dDWX6Y3iuODZxbB41ckiK25VJdNRwU44QFhH40qBBCalSHQqkjhVKRGrHOhqynREXoBZ3RVmCcgi
EFcmsa4I0GsC/AJ/JpYRNGyQuBgcBcIs/BEKbwJsZjURac/1VG1GILUYaA3mFxPc7Vh8C2fl9qM3
jdCoAOMWicqpwHMBMN0o8bqx3rSLSqSEnbxrGXCVNeCgYyMsQPjiN4B+qUT/XGDAXuKBQiKDJCSf
J6BCI3pYFF8DPsRp6r5BOtMK2KMUnjVhhaax5J5Eg0esWM4YyJn+sqlfzEBFHkgwNVWyHgMwgl02
AmcTBp5QhtNVbLjfedNtW9qboE/2uH9qByOothH8IVTsyRtqFEYFQUpqZPpQA54+mcCovcRTO4BV
x0InMgC1Yk5ZHATgaw8I64Dx6R0mbh3mnfHdIBpJtBzpkPNdWtCCozG9jx00QCa84gRg2mor0tUT
EC7NSF3A4yg7Dckl7pJCan9ylEtxvKuS5i2Ilog8dHGnwBba6oSZ+KJaXpmA+hEXr+/GEOD0bmeF
NA6lWl1yraVZbxw4Rk2b0JiHJCxnGE6OsXmE7zGvLMywjpY+ZExY4OwkbZhjEWsl3sTAhYuO+8rR
qTb0wp52hJZ7gs7es50pON2l3fChLeVTm017WwWOtvOvrFq2ljlUO92ODySbfA8Ib7nUO2aJxFw6
RlgcGYKvUYF/LCSRe5gHxXttINtaJNC3dfRV21CrGDkEySrq5voeWwIIK1AisQcK/Laxe/Rrw9bp
53s63pfAYjCmc7OhGK0YBwUawW9uv67bcRPO0cU0FdJFiSHGzVQc4K/gh1nbJemg4YnMZ7DnqDS3
hpj38a09yDoHfWD6Ewkm4qk49pyQ7NaiY6V3Uq33mxk6v9X2l8RMJ3/KmASkCoRHsTCZdAFyl4BF
Doks3g3qgZhqrydx8y40oruuVdM7M9KGcxRT1VpifKxi5ANzUTMYglqxw1ktRCsYMIxKAXtYznuY
/m9Dk2urKgyVB4BhY4sytNhoTvjUJ+5yl+WUQuFkXaAtmS9xurDoKtXPbpw2kAy4KlwB4NXXv8ir
SY8NzoY0TTtSqZMfQenORxKQBGSGlTLpsLrC1OScxDjYdZZxHOWkrW4aX2PCnCuL+FnY2hnXAQv/
wLH2UMUqnmlmxSv7pE6eqkooTJPBJOwD38JOZK30Joaok445r9VvlspqThznHXdn45NamZ6snHi2
AdnIJTTUAWsDF06x2ewGtcHrXEX6URkmcIjWufgYZdc2ntyfEBh8Vy/f59GpLuipdD9A93xSWpO8
mFiwGCj6S2Cq8YlG9tQsaXaonOIaV78ih3FmqaAfm2CyTmrf+WpCriK3upJFxZoWfj1jpYkn7+My
VKGnWyytcZYCgY9bK68PUw6RfcLYecQxuVbvCivdGwHydF1HVTnmdQHR0WDvivyy4RjVsOg82H33
ce4+hUhozEbPEVUYL/0Myfw+SAqUBmQBz8OlHXQmsQmKsohMQJY1tJg4GB+qFO95OSiaFtPZVHBL
V0ahG0e0hiEuq9F0qgmdMgNi8hIkRy8p6+YaftcrXvWJT5rZ/M5wvOy08p1E1MVrVSKyIKzjUShT
P3RnLnZTbfTYKujvYjHcyxClTx0DxzOE3Q/DaY116hJYsUCl3M2QClaZ4aheXjvzU+aEL1qRw7jO
cDWsDWeXwaj1hfQKdJttG7GtY5gRHCZljAlRCs8xhO1qHjocRpu72aZ7dGcUQFWB3KbF5HrLnmX7
iSJFEQ1GrUPsjNu+XLBRDLZDKWlxZf4yGUm9xstdRw81vTUDgynCrVkXq/tFGOFZd0dtB0TxEcG8
PTqxiQuGFhOFAY4fYbB3NfDZ9UJS0M9ZB9uhaZph34XG4rk6Ok4bp6QjUp0vJa6mB2kWpchIIsue
8byPfy2W9mo3Cw4RTrNRBgdDSYKQmnm2kYRgbNsgGETKVHQeMrJq4wZR8qh3auWZKC4+Cqbcnjoo
42NQp+FJY1dhnTcvDTkXdwAh5kMfv5D/NzK61PDrRsJxilo2nKwJ4yM36JV7p92HOckzYVK/UzWK
Uxm6xs5ZNCJ6GWmmqUPKmEy2wRMtOZoDGyzHGnkLviUj89+tPUfnQqgfcRWdmx4WU4reAM70hsBs
AFE3eYCRNEIIgGFQ5/E6Q4pkxwNred5tBYhzF1tHN9W2lRtxnaA8jYgYbapn1WzuK0M/wGHHhhem
S+HCvMLv24UdWRXUVBPve5zMu6pWVrNVf5a1WNsW2b2A716PEF26frUoLFxKI+d+svT7GAp5kojP
XOOugX1qrFUo1PoAwqJXiLvKGg1Op5MFazdPfdBe0c5jicIkY9B2+bx0K3U+01z4VuVyA9uI0LSE
u6IFml/K8i0rGD/pcpCbdOo17rHiYILBrKxutv3QPab13J8I7u63ePy9LNIageSe04QschtHVydM
R4yw+OIyXCRqsevRdM5J6v/2w9u3USmYKP/127/9VrPwHnVD3/72pL898tfnl0HMX9HxMjoszvft
0b/9iBnGSPb8P//Gbz+9PauZE3tPohiZByRK1vJL4kY4V/zzu6VYfv/ZX54SR/nEbFX+yp+/d3vO
7RUWXaUq+8vv3J54e9l/6+ERdvqG+GEwQdPMD0MbF4cUpuy86uS3t///+cjtZ0x7lCUM9o0MXfVa
pS4Ofz7j9t3tZ1AXXPDUlYtBWwodgDEADqNft1e8fSn1ATXD7VsrH3kOS3LpU+KMHuEtiWz+9O+6
qep16hjFoRvC8uCYPYnAig7jntiMYV7+/hYhBf79uwBy0VAP0BlQ1iP00nIEs1N+uH2nSAMXcB+E
F6Xk7ysGY0P5BceFeDMOzevtT6FyROYIJIqimT+qwDQ/3B5QspARuYJvgzo11SGCSMaNYFdws003
rg6hlMTevrs9ri+Cx28/vP3fhvu36x22Xfnk317i9v/fXufPxwlznvYEPAXr2hrYnXpRHfo4qmHw
jwd9CYstjGIHfaE8AJ2jRcsqQ06/mmuINKM8pWQU8Hghz+bt/7fvGiUcfBKxwc/lc25fMJ2Uc9AI
V5Xb6RClo8Gtd2mUZ33YMQu5HYPbl1iekT//eztMaF11RFBe36TwYuSBu325Pfbnf2+/JOLq748C
tLEz3P5/e+T2xERj8Bho58BipB1GwTpT0K1ABt/g08x40GE2tuBZMBpEOuGpkOZ3Yx3cC40YJG1H
qPGpxi5BLbS9bjvbEHt0esmdGtDKpMrGdg2/YH+dizs28DNDE5YA7YLUa9cU5YNq6scifrFTZAuq
u7XJW6hQ3FbYnyZoZfVjE887uLRbHMDXUdPtOrPZdEIGjlrbRh036EiIPmxwCk7xZWYZvG8EeSD6
r7D41S7xJheSb6H7psmnG0fmzFBHQuRcVreFIrQhnGVjU88VPfw69x7DNV8aNIh11syrnOTdpFuT
SM94l6BdfAcheSg/uqZ+E675OEw/AhViHy1vmhHa09sb0oC2AAx+AcHbEvmxdKvjzkq645S0D11P
IWg021RFTJknfAg6mOJ1DMXB7tvjaJg7ROYHFUfKUjgnqyWep9N3QaJ9Tfl87QPxNsbRaWk+jB4M
N4xOmp4CqSbMyhc6guk4tOJg5aCglWC4MK4Jmj/1c7fTZn3XlGhrqwmJbHoYJ7bc7DwMbCXE0mkI
xUZYNm1JHWBfgsV5HvLy0YEYXEU1lLGg8rp4eKIOvktxRZAfQEwvJH9i5LpbVPfUT8SC5OPPNNOe
LMN4blz1vojVBz3ADyClA0shekaMP4vuWBjG94RljNqGxyzt+be4x+3lTqYYWgxLA1t7gPSvltF+
6uqtOnJNgr7axhpF1KpcGznm+DpzprsJYhoRSicsP/aZom8ru14xZUWSCo/F6A52V5FhMB1L2JOW
CptHi7c6prrzdK6tBG2GvhM51vU40tXu9Bjo1TnFyEVzssOiFITJ8tfFcnRenS7dllQBhWUfFPM1
KmaGfMSOOuRZoDjtVPtowNdMrXZfltUWg3tETPORjuduNp6VId3Fjn7sQvWhTpf7PsGmJUQThGy7
i7VN8RHBAUlm6c5vrrF9D9zFtyZOjIqnxLx1XTx3RHDoTftkOsVdY2SYwOp7q4/vUseENXKFX4af
FWBzaKPeBW5oyYHKolcEw7bKUsOAbd8L/ZgK/VCVzal2jI1jvxUKai0ZElAIYqbQixyaESxAIcEX
VqvZ7mwRXkog9rR/EdOnPkPPbLuTjR1GNOmbqGLxaXs/nFchltN13T6oRciaGX+VsXEeCrY7x9p3
wTOM2706OtwGlJrTfDQlujd0h9EAoRBHdbQvCW4AqTXslyR8n/ThjMPxGfjgwCu/mVN2oaP2DAyI
A1BAihcmsMuj0jqHVCQEzjl+l4SPQ61uMEzcVc1+AKsnZn1tavXZaboXtXKOam1flkocyDDyKlim
nd08KlBU+7DHcwIibL2rQFWsitWqCLesUDSliNfm9JwW44cd/Vo6dJV1iR1Fe2BazqHdKVx85Es9
Rv3wBs37qNuZr9WKX3U6r6C+YAL/lunTTo3Vu5Gc5wbOY4NvVqYGz3U0P5aJ+ermxVuSdTT8wQ7H
rlesb7bAlqsBJkbVlfvGno4EaKN/A6GbgBwhbzjdvYKFVQrz1w6YtQ4vTt490zfstCrYprFzKLQT
/pP7yMGDGQ7uYIfkqJp7sklQ3JwK5urM5TdFZjAPWg4uYWbYxl1TXIx15O7JcpoCDrFaPFc0BykI
jGsuZIXQauhcSYr2IF2EAy3cFZWFTKw7ZGR6Z7l7h/L5sY+LdQpH2sDVLqrTM96I99ZgXyhfHwLN
eRmC4CocwrbCYlcibg8V7b/YO6/luJmsyz4ROmAS7rYKpnzRi9INQpT4wXubePpZYEdHd+uf6Z6Y
67lhUJZkVSLz5Dl7r32IlOg65cqLmRMa3ZZXHOChAOC3jjQ9BuWYo0lpcFYD3YFOg7BWRnvryVaT
Qz0kpxp7LEAbGqPaMalioLTOzar0w1rAjU36sIxoSJqHhJJfxV3WrsstY52lmnMbo/SKXZZBKQAP
ctZqM73Oc3aW5KbiXiMchcy3shBw7s4k/HqV3njJk9G+paRP9fC7weKickf8qseHKCoO6lofiAy4
FMt3pZsOc/nYRuup0Z0wmlbOJzX4WuJG/ibT5F40iAIKJP0I7eyOhLKRXabHsYRnQRuCVZVXomtw
ZEqyV1fP7IEuJy/gZ3xpLkca6btirZ7qdDoaiJBmEyWF0h+H56wwD6gusHqwb9YKlorKj8BfDGe8
RuU4n1UTGE4irpY1h7U7HPJa7ptI3Q9YWrWCe/lUXooqDvI8PaFC8LMheocD+lvE+buF/z/qq6O6
oMWzka1qDVt3+bSm9WtGRzF3RKA67bUqyN84t9mLaoYpWbju/Oh82B2ZnHcCEgFCmrNvNpc1Nnxt
+NFC0MNdW/EY3YRa7CxDv1fuk0mSbq9pd1T3T5jjHtu+eEmX+FgjSYhAO2vZDWObu8UMCExY2dZx
nZLXxqm/1UTDa1vKXILFMV1PpqNsSRZX0Oo7KVEJ0xbeQtn3NVBOWy3DWSHUdMVuQnQH4YVBYtas
ZPLGUt3nO7ZF88NZq3vcpkDkcS7ntBCVQLeWY0Q1EYXmUF9S0/SHY2VbfhtfsS/vhDU+aeBPI4MS
k5Acy0jvpnjq9Hm/Oj0xPLlf5CIUi+7PeuHjrvaWfjlyHztYKpMF02sFncuEXX8oL/gpitwMZX5K
F+tYT82TgUE8LosH4Ty7nfOZuXcxmHelV09CzQMHflJLMlqzwMF/l2AT1QTZUNmFTjKDHl/ONKZl
iTWUgOQZvnqETT7Sj9Uor00n0EE13/uo/cmtuRCnRaPswkzhhO3GxGm3PVz6khMtcgcQtvEpqaoz
9P+j2io/uU36qf2YF33QAr4Zm4o++BIUy6HQijBKBf102pXOsid7LGyxH2E+DCpB+RUfx4TNbqw9
TW8O7gqKqvpwYtAsxOWWdM8tZNuGkRNY0IU6UnrXiQD8rQ96YKBob8xHq1fPNjOa2oyOZHhwFHFx
jusgLsPI7h9QSp8XRKyKXH4hAX2ylPq4am9Z3p1kooX5KF9Sa71YDo1Z+phWZmFNV0Gd5KdOuDQC
zCNqTd9YbYbDq08HjDbzDRDXRQzfqqG5wFtlP8q5S8x+URp7wRVJ0uWOlOUI5Y+NnT0FEFu1AZfo
YoN8IUyNKQ4+h+E+r1qgiTpQsLAzxUAzFoUAvUMdF7NQ2L7z56XUwliJjuSYXIuW4hvoKA2nV4IM
QzOqyBtp7oR61XXyutbDfRHNO2j9ZyfCjmUlAdM9z7GxHY8/en3yJmivAxeelnOxmwMlkicTftzk
pL5CkLzNzqGRcumY2muXbcFqaHtWIgzb6FC/a/p4FBEcekH4lvEX3TzPUAkwzZKzkcmnZGiCNV4u
/IeMUuKTGvOo5NA1c47POexLRoKEJedMGqY+SGpgwHbtze7swdZEmIm6BBY/LRyfVeatJnGy7ool
1/Wk0wTt+FDQyy9BX1bIsExiC1QHVo4zB2NuErRJhEeZenmj+oYGjWAs/UmkTOHa15rDaFn9LQZB
QURpDVW4VGS0ZYvX2DkrybpAODvrA+OqKpxmwueGPiCHMlBXJEt98ryAtutmzqgef9ychWndYJm1
Hoi0zbijOIimS3gg+hiOJhMogxq/P7J90+yNEFwbaNBPQ63sUFmHq6H6FXSleWmhnZtetdlEYIvq
4F31xjfw6NnOmRRCtLCqD//Bj0w3ZBY2AVBnPz7RqcR0ywwlb4DP22RUIX2d62OMEmUlCZsIV6PQ
gt7QLilkl+3HRoLI4IFkYHU4lZ/pXAbAXyIX24VuhD0EKoXYJbs7JMr0nGjJe13TZm3Ue0vKsEtx
Wzfs4twaG8i/7aZtnKjV+wVm2ODjFeDnwEUvXxbbDlqM9ilCzqlnjpbBWim54HT8EFhQYH94I3Eu
wMVCcKwSgbWgXtTYnyOx3m01C6e8C43CvkSyDwsTaffyEQFUJPnnpHbdt6Z8GLfrkYrungJ+HOhr
u+PGjLgT9QQ5rqNPKe61yO5xaj1YieJV7ebi4AHKsms9DfwcjVeSZ7kdf8IwfpCNdrR2Lf3zTjPC
yFypfCGPukbIxBmW8AT7giIqscJ83rYxy6PDf8gc9Yryhp5G4VkKVdLA3s4OWGWEMhmpL2USUKNc
OnHWutqf2vRqNkx8NfKNNY2xgOXDwQh7tw+5AiWpfpj0LmzEcGj6HIpdFy6u7q2SXKo4DuMiDiHp
c3GxnugFHATYiwkNesXWbCTyRbQi0IA1j2TTjUiBqt7dlfOPCNNSrodjbu3GjX9hGTfM3GGlXMdV
YEX74UAamDmw1lHgtZP7tGr3nUVXRjcOAutdWtUBmFIuy4u/vXmoU5GZzXuT1MymQZbI/2xv7Z1p
PKUTPVrlIW70o0hcDtQBshH8aKUKNSp9uGxR+NX8wXCV7ZueEWI9GDSgGEjVJ4SImep/ffr1Idl+
s7KghDidQQpLnUNrWMuSv//1R0gRtvFDpKw+ONmGs1tt9yOsZUZzcaqHEvbjV/vjj27IP3/vf9dF
SafkZz/yjUCdp/JmWO9FS68ylMt/dLqeHwmFhDL6jwZaS19+j4FB8oLQStJg51HSLGFPlPekjHb4
9w6b6AEq/737hafrmtW1w7XpHz2fr5bOZHJ5t+yq89Ra8QezWRgrmbdBljzXHR7TZijn99hWSYKx
IVHOU2a9ApHBitZO70ntOse5LkhYJTvt0TCHt7KOFBo7lERGo/bfyJyhbIsu60zmzAjP+lxHCSJw
a+re01JhYcaVffr6ZcLwKMd08taOS3ntQZvzALjde5K5yBzboiDikn81xCK0ligUgE1wyo4jBtY7
F2vtvs7Dd1dwYQNDlMMhcrKwpIYKFqZQ7zaYOdk5x4Tb4N2G0PyqGEQrNeZ6sHu99gsNjVc/rQjn
uFt0hmI85X1BvWKl3hDPeJwdPCaWFqWXJpuOKLHnZ7WqChhjzUdK5JYnVpeHgsSf0CjFwhF3M80a
AH8R56FGl6IgBQ27bmI9am35DInD8MF3DLqlBfmyKC+GHD71WfbXRMOvWZpliDA8+l7YmHERBL7N
hQOimgSU81JOmGGJro4jrquD1ngDBrdRbGQxrKyQgEs2PvLUdgkeJS3/lcs3ojP2scus6qJtkpRT
TR5FfJGgrPqQ4PCpCukUVNx3tk4p6mc/0hie3h0HLYI/QKZaFPhXF7NCbs4dhxgPOOWZ36AqqBWO
HsGG4eohNrJwrvVnaJOBaqsnVx2YX/JzT+aR9NcHIGCbJeMou+uEIgPx9HltyfjeZDnZ6osR60tZ
BwPqg8pk6mfjT2K7alqSMbPHIqoZHGdY4ebjWFReMbEWXCWop35vFeNRI9hRB9rt9ImvggtrdKxa
vS9HyhXt4GJJGqsKSTySk5UIRBuLXZ8cSBvapbbjr2oXTMxUaNbSCpSHcupD+9PiNs5sBeH4W8Tz
bQ79gwNrpCIpxd4CGBne1rkbWEAmqi72MhUeqJIeAXbuR6TddfxDDHgmW3zrou8OOUq+vmISDO0c
01y+r360JTJuBAs/DOOBJof5vYyILmUcjPEoPUlOVfVotQZGxHOs0QUENTtjiFKaV00/N8YV6jxv
7UmR/sI8NmV3SgJR0mQLaicL1Bc8xFny0lkPfC+8DH3+urjvevfCgYifN5lpoinNXo7PQ8XOrr2T
cI+CBVNnjC3GsoNB1juYYExY94WC90L85DPtlVoaTG2h3HD96ObJRujVxd9MnqtTWieHZsWmpzpk
x0nPgD2vjRYOSa8BbwqLm0pd7OQyHJdGfCyOPNG3/osLFRZ7R7sgOX0tbrPhXEwBorS5z7DoCOx9
p0aiv0KLsUXdiLqij14H7d5wxgwuZOruQSILGhxkUeWPJgeTczBBYIn6/cvgSZmf5CkvKhnfis4t
UGz+eQN1sHYYsvmwMr1CadbZfBUihX2lEJ6TjcQZr0xYDZDJ77Fe8WQTjGj/UKlV6umc9z03gxnQ
Ur4fuYXCtkWKbb84Ukei352ddTk5VvsoAVytiX3Aj4cBQY5+TVfWEcea6bsqsSyaxtW16hdRG1y4
C99U25AQ5sdYnw9qf66FG665elxZ/njcYIe437JOo+m6nDH9XpNaHjbI+OBZsRu4y7Sz53pncTNu
PLaZXByAwcHh75JDikaGGXq5crtO8Us+T+NHo4erHg7dGwlgWvy4PdqaHhZkX07OjPfmr0R9QQwe
a+6uudnKLSIGei1vBcwTBP2/SKeYn5tlr8y+aA6mdhyMM8THOsb7+kr6qZN9n/LPjOejVwnHqMqQ
8JJ75WwpIpv7MT5grd2cIzn2zway/vQiqdGzodgX46sxzae058FVowAhVzANOlMSsUvie7es11F3
LgTFN1QYkxIF0HHDrdWgCPO9rBSf+BwUGmhrm9E3v5vtTsNmCJ2NinmPZRm48nCNZueo2vXdTduf
2EHVV83ufqDGZD7a30iFuxkYX2uhnunWVJwW09g9d5g3jVkhyqPBqFV5kBMDLZ6RzJis5uw2omWY
0CMw9/eaVDvYICZH56nIrl9ZA/30IJjET/ZrIwE3Aa8YLXBzbI6/I9m5TwRb9yfbnha2MFP9SayS
1cPBE8oGklZIVoaSYV7KkdYy0c8gZCa7+OXaFxwm6YfbgF7Otr8wa1RPSy3OSolNi22YZmtxdVdL
/6UplC7wlTRGxV18jmoM4Dkis3cnd09ff8NqkeN0rmiea7xEeJPVZD+Lwj6XI2IsW4+bUzHZtj8w
peOKTiwJvB/7pXV09Wa48tma01uhG9aT2/V12BqWw3i+ab/XQ7SBpgBMWFlxjVWVfWcy2u95MQLM
rWrtsvZ6/GqvQMK3HNBkaJ8dyxrh8zm/qpTQxXgwlUcat3A3qmMtE3hJlVI8d1lVPKf9WYVM//T1
O6ZqDP6iOar/9WfFZDmXpogfVE4UjKDtSdqTe4WZzbVg+4yLmnvtLaxrUjF/MoH6GCnLh6BYM/CY
1ddHFcnSuZdQyzInfSENOaZXBGni5Gwfvj6LlfxmmK17GJVqXjjNp78AcTCdzOAkW2RG7wUO831t
1J9NRRNOqgpyU0O/NNuHr88kBrddERfEFHeIvKPVRBQ4dArbHI7BJXWvrAs6C2KSJ4pctrJ1gADq
RD1VLowwJgMMC/pFPtkjbNacwf/+y4FYRfHEQaOElHbdy9dvUQAep2zp7hkkwawBVWBAoIY9LI9f
v9QVzQ3KBVP+1y8JEHj5/wrxTv7f5VBpDmaQ/7NE/EYEVfczHv9NIv71b/6hEdf/ZhtwgijCXVXo
roXa+59BVBYQHgE0WjUdaEKYNP4RRWX+TdVNF0W5bji6A3Ponxpx9W+2apvG/6NGfLO2/ItC3DRN
60uejiHfZUO1/8iisgukrYITGwyARdneeVT1PvJuAmmpkVKmWSVeShD/Jca2vH3QtOUyE3mIdMBB
bTh/J63tOK0mM3/9jHrvJgk93YE0fYlosv7LS/vw9+/qX3PmeKn+/F4hzQtMGYKIOFPV/t1bUltG
YyLARYZrk4lbDhtJLjSqh1bE9xkUmlgfcKUe/vMX1TarzL+/Qrx3mi50C8E+iLc/NfSYVcj7ZQKt
I8SEPeYVysjecIm52ha5deoHFKD9D3SzXpOf9PGaF8azcyRlcu+uqT+oFkgHIvj+y4uh/Zm/ZW5r
igXFYBiPtPWnth8fstkRt9IF3HsCoMp+GSu3CjVU3/rLBAeBwYBiYtEjBec/vyRfi+LPl0SHQm9p
rEQ+/uGNMZklguqUXdAX2C+b4cjgf2dN6X0k/gPJZ0LWE602sLK+BUYV3THq3lRkoYmsmVFA8skw
1qS5CF+JxGMHYWw2z0/aIhk2r9/rz9UcXyerv2a0b4w4fSj7gq3V0F8MhNCddNB3YvK01L3bo5NT
NVS/rGBi/dSSOiIlQtt9TWE1506yt0YyZaLGm1b71ZGkeKHdcDaYttXeEbqeDdUOcb1t7S6vr81X
/vlT4+yjtT33HbQVswZm1TcQVjUqT2c+UEug/SbXqlKJn7Y6arLxiW/uTXDuWnp0NAeJOs+Sv+Ie
hPnUtMFI1NTO2UJYGi6Qu+HHf35D8Kn9uUgtHCX4SVilts2S2B6df7FdZbqqa4Ubw+uxnmR+LBL4
U0/ddIYmzPRb6Tw78nIu0jrl745RV/+aJHv5ZjHLd31meEIFwMxUEfKMtpJk8rI1Yhil/uyILP2W
Ur7XOELBIDPwIWoC/rafkW08eq64u6d8GwA+lqgT1rDI6HdnGAXBv8RtC3298PUmWMp3OGRpSi7C
7APHs+R96+Zbe4UUCT19ztNrocPPuKvlL2bLA3q8ZvuK9KMHZd/rQVEdkb8kXUArQNjHiCpoCGR1
0TNfqmA3QywFKGEJ87IAEszekh2SGkUBCNUjrklFfezAkCXHsb5XlUfx4jIV6Xy3DyLanI0nogCv
owVWxXlpUoaaod6d1AZZqDx3XMZc8n5ODbd9QCAOuPPRt9MDERh4xw9SgN3dKxGzHkYbj8u813sc
7GGb3ll0aXNjtrO4T936DmVmSZ7j9LjyKuFXSWGPDHBg1uay1PpewdNCMtcOvbk2P6pukE83CUpg
CoiHMeN9/5vAgdH+b1uJ9j9OgW35uDj20GVzRKnbn//L8llirOo1+VuBakKh/GbPz24bQ42GTlTs
UoJ5LUBnuUNGibxCgIGGo4NUX6/4cZ9QTd9XPQ8npt+WZN9ZmLIKDMTDq4WqVlmeK2XyCKYP6AsT
1UaPmIzl+Zul6XhdPql697qhHtzxoS1jyGY1yjHVk71xqKEbKYCgMIL6But1KT5JYdjJgWC04tMG
mlg6eF/y3IugTTAzkvibpgKb9uDRdVVyf9LptryYzM2kxyRHwdJexY/Z8LHWoare9OpxKZ8V+8Et
aJ4fqL2hxzFlhydNnrPDjZNIjrG4IxLc2YtHb0wIDakhJnz41rOxeob7YLg3eOoOcCnzUBaPa/uq
Ds9CfhP5vUM1axJMbpvfjPTX0NKLdjNvtun/VCueJ1rttBFTptNKj9b0fSmJoIni//L2Gv+DF2jh
ACO/WkXhalM4/HHGp0CBEtMuy6BV1p9L2Xe+3ei2n1aGtosqHEOw9IqTSBXWX0liANseZG0WscrQ
XJPyoif1ozosV3d0P8CAEUOSz39Fpj4eLGM8mX30q5iii6nXHd6MEg2U/WtOJ2fT2GbhkJDx49A6
nidI+ZmMw7HSPhRHoeGuJP/FtkmR9Od5TU1lYGynsnEMg2P7j7WcsTWLNEVs6AxFywEBj2ZUoE10
Cs6zfsvdicffuMaxZ04k8tgL4QVTNAaLzZzAsZrTtGSEOdVs/Y2JkTcHGtSKDyXRrmqP0Yfon2XL
ALJLWhJKO4xA9IbdoOTHJLYfFEHLhiJpV1TK0c0QyRHGHuKM0HCxu36fO4HUv1cx0zLTqsm8rxAl
VSVPFC6aIhM7m/T3NtN8c4syuhVbrlE10csqYuUwufUBzNLL2gNEdczWJ0YDvRBe1b0rwDLwRDGk
YuqyZSipX2lKW65SXJaXBDoDs8gOKx4oACKYVKKYsi2TiaCRCIX+ElQtf2XYkpuqLcOp3tKc+pYO
QYeUalKgL7A0SauKPJI7FMIlDjkImI9aB+eu9GRKlUXj7lyN1LANA6crqn5ympJ8dVcpzl8YLyfV
zBfJCJ/3QAFFq8PhwJ+nq072ZGaMEWSXXBwXVo9I9YeoMPUHU3deyXMjItJNGmQJE6DfEo/+SLgX
6p8CmJzScVwLB6CNYvKymvNxUBXrxCYUcPl2HjOlHB/mUb6NmnGp1rlDHAgsAKMdg6o2/lKX3GOD
6CZkrP2j3fXfjBLL/WKMt2E2mqBp6+HJXtthryeDG7Ztwvw/y++Jrr7GjNU+GEyZF96hXWzHI478
Q60ZHd4+bN4JNzbv67Nl1KEApXNCznRPXTKkn9WSjYGCi+EDXpA8FtGowiAw00DPNXHJAK+wjoCs
kee+z5sUDm1slXtbn9sLDq83YLVRAGGBA6NOfkpHIjyDQRYUYyKZF1hKQCemJUcQjp5bIs+znZPo
5gz9YVeGVef+jtoJO3pX1wGbf99kbqjh+8LEdxIl/vwy6TEY9oSrFGGX6x3PuKEzTEtO8C3on8qC
09f8WAuSLNcyOxhD8ipUSXY32otdJasncyJJw67xSOZ254bGbNBFNOOjWZnLnqnygM+ofsRKTzun
cLmWxwAgVRLVAKYhP4WYx3nohkpaEeJHKTklOFIKCo8qWgitih7FInYarTUyb8ZvgICOlWoWHvf3
tzmGBkaayZbsY/lois/MZC9zwfkZwRDM8mjYJ7LtvAjJRG03e+KsMXeuQPhG4g1Jj/i0nXFGGpO1
XjUbDL0+25GQRiLUEdfn3SHVYCrrhfaXVCctzKaRweZWVhQMlvva0IA3zh0NV7M7FYv+gHY35YyC
LaDpRsk01+DZcASbTZPH98VmopMgCfEi3aSSV8uPjvfp7CY0KYt86qERKOVzXdPDH4ebO7H95B22
UEWUJoFU8vcisvxI7glw61U51ZN6Zj6mgZhyiU6TNpxt5a0EHbQz0CYCpxBkunB4VtFUh1E0PTWd
tH0SVlqbsseqA2mkzJnWlRwPVwYx6YEpE5RDYmzez6gfgpQp/w77HjV5ly9IEIXfjRDG6xIhbBm3
3xwTp4xjiDP7teZrjsND1ZdeFRccm8ZLRku2idpvU65SGccMwT5FzkBbZ7TSlT0TlVmcsY/RIilR
xAM/sTrjDeaVSTG9bLOcXgZmPmbhPDzlaW6FayUNniyIHMPKzM3mIyklOdaahU1y7kFq0bC5V1nT
eCRUmevQnNqKEHCdzLZMGcldRUBCOOc8we7fKSVmqyRTeZu0DB4eUzDBncLLWpoCBLnsAONgSiTx
ZT+znlsDx6DoyXZNmEujEB+Q24xDujP78xoBK9dbOXkq9Ahwpph0kk4w3bD6307GARsPLy62o51m
D6jnSfEgQrU71pAshat8x2GUewtpK7tu7qmSE7aS5phBJeV/gF8ydlhdZ+IKOcdfq+R1afCSQEzD
X23P39i2Ce1KGCWm8ItBxFiBPg3oS9BMMeBow5xgrBRbYxgv4yslCQaTBW2aItIMqRV6EQsfOQKp
0Y/rFomioKU9Vwhg6ULHiB9369rD3pH6o+tknrLWAjkWW3Lptse+QzbUER/gWUJ/Xsb5vZDSPNiu
4jdzHx0VICgqzwK7f3XsjYbM46rvoR5pL9GkByrkKNbmb1PGitfDZFKtKPK5C5X0O7vvcnUZCbXi
Zi9PSpL8WtWKgT2lY2LN3CgUrpAzIE2Pl+zQDRahjlMxMry2uTmmwHPi3J68smbO1JfonPXoXFBv
q50aU2nDVm9Ae6FO647uHOnbVAukWlPtl3UHJUfX0InAkYXi4rQQdDtPUdJ+X/C87psyN/1Rf0Xq
PxynUnSB4TREcg7kmSk0WZNpsq6QNqNeNa4ijow9ORZERi/9uJtjYwwtzl8uniKLLQCqNXk8Ww5E
ojhq6IjoRzfRYojU2SUDnLFM8qlqhfKM0YzbCy8rDX7llHNfvBe0nzHxu9ZZFuk5c2BDK+1yXAok
KlG3akR4rtrW2sUIN2nJeXB+u1JsnCJSVIbfFjXIRTHq8fL1GXV2tibKQ29iDE/UwWbX943CVa+R
BRHfbCLUIWrjT9KSPt6DpyiKunNVqy9JrqvHou7s29eHnHL1FoNGQqXQA4QqmHazT2xLZSivw/bh
67OvD22GkgQiR2isb63oEVhUtfwLCJOmbkEWlj90hX6eu3j13NaBykTGIAptIgiogw5qE4EzkFl6
qUCEEfN0AwqpEzZNzI1T24wVG8SZtgUjIJFVeYJhxHY7rdFpjdrV19uSoY4QvpXmNdI42w3MBFdZ
CRR33mUcuddk+1CofajncX1JSlLUpjaeQmtusSJbzZnAUG6kbk12a5x1d35QzJKw/CZCFfdKB5MU
IzjzbgmgbCoZp4qRuOXadp+rIVaudpOcM6Bji1rnP0d3c5f1ib1baEwdsllLvY7HE2dh8VLlhFLM
bjt9d+LmUTMa31kqnfli5Zxnt8DWtRF41Xb+ocZT9xgncI+0ZtauU5oPN3YjMJ5wanKpZo81Nc9L
w9rlJ6jmE16Hj4LXAKcbkC0yR00fkC707Sw+lZVc6ImZv5c+mQ8ujva7XY4OQxpGgnrPXE3N7fac
oxgHiJtTLRWc3yZRWYgB2GkVaK6LXWWeuVYz1hHlwo1uvdgNcVZJgbUp79ZbKUV3ihN9OS9DDpRc
6x5z0704rU35NSsfpVquh1HGzrVsevua22p1yDLjxyi/m6uD2jGvWSRNg+mwR4apZOZTpYHMyrYj
skd8kJuiexkHyRpHA5qa7eiVspmekTu+9KgTraJofXugYzISPRRkHAUpRtt0Td1bZXRPsl3jY0VL
jLIf5FnW99DtRPpm2PMCsNPNPXeiOybTcr+M3HoXpmZ2FK8In9U3TTWsg4AOmiOiXLv0oMg7TESJ
VUMLB9Y7pgqG3H0NwtB+jV3pMtdSf/YpdbEqv61LRRjmuFPU+cEdDBc7jrzNtRb7RnSeRcoUH/1/
UpTHTic/SURbltkcaDNOTGfGzEn5yTgRhQUPOxnKybWP1Z4+4nZLgmu3ZhLBI4GuUA/Lz9wh7KDy
43Z97LWHhDmU12WMS+3asRnFzAQ4EXdn1xfZtt911LQ7sHqEd0PN4JL6bZ36hnYUEom1xgESfSfs
+pGsNUZ4RSUpJoEOE/B5W2DvzpMBM6RQGr+fQC1FYvhrmQKz15ydmBykas6H0cnvtv4ey7wm3Q3m
WKSnj67KjVOL7c9pFnvR6oSn5+VFnzA2E1jmVegre4O/YmjzRR36wypJsIHfexqK6b1hQttzw9zr
+fzWaIQfVcnwEPNadY0EoaaPHxSoHUlOpjp8p+Q7sVAcuB/TCXEQY/tvRQUI0uHF03X9VzUOb7Eu
L2QMopM1PlTSaNLF3Elo4TvJCJp3k57XAu00BVvOOcSlIijrTvf1JV1QyanPYzY/Mrh8XrWaQz+P
PpHU5btm5gg2UDWSZkGgCF/alti1bVCRCrleK7oeAInbdwTTg4ew+k6lfNHQQTItbf5aPxODMHk1
c7nEtuZppspfcbdY5U4j4l2OrGD4Ho9Il3ENFq/xuryTLPfNihm3AhGho8ne6JCxtIkcM+VzNBau
G+SJGtpNaM7rXJW3LNNJqo2QIjBWbySjcCSg81JjRVhfDC16T53iF7oSag0Q1YapfEYDnL9iJfs0
W3/poveYsXx0s3heGEGP8Nl2ZdO9gfIGC63hXDNJxitqnGvT/CHU6oLgeDr1UbklK2FCSn/DyniM
NOOhcNKD0XQ1Hv4VarH4JbRC20MaKA5W0n9L0z7ZzXpWeXalfJq64EG2QEXHWHQSGn5V/KHm0dMM
9sMV5gdQzFNvcgmHzogOhG/kecnzR5SXvqMDJ7CU6rF20Wzgx5E7NeM2TsfisLbrR8EMcT9qz65b
I0RHI0HJAhl/DlzTOfc4hxNRHgGq3df1qVBMOlx8vUZKZD+Uanp3UHOpcXuySCxXHs36rZ03mNpU
3RXJLFCJSTvt5ovTTKzAAbqvld4VSzyYcfJiDqyZdUUqs9pE+BH9LWJ8Nz2Kl1K8jj2PYVM5Cdb6
5FwUoINUZEMVp3dSQlevsumlS9JHjSEmhGwMLJZ90zpi7Bq9eGusJtAtymZ9S/3hToGE3zo3g/AM
DdzGWFDeJMJ6awvrl3AGBOD6MHojAVMQZMkGa6GtEPhXqlj1B8sbSNGCEY6gCav/LoqryU8lPda0
fKerXkH5+NB6SkvHYduQfbuTaiuJxGRQwHmKaqId96YpeR/HhR9DuLscfN++MWZcqyhsCZQN3bx+
Lor0hWOtBpaYganTn2atpVWu2pepTL7FGG0o5/9CbAUqdZr5+YEZzfN8ZLj7ujDyQauVbTZfLGIk
SxUyf7ANwS1/S41NrJtVkLZQ9vkFxCoI1S77aavKp0Z4DXBfmhhQPqx9zFhCSXOyqInKmqvRHxPK
zSyBYqMnJfYCDVRynSOCquHL1B64V8Q+yClsBX+spTDqjkf9Nq9dy4SElFs9l9gFaoDLOn0a4Dco
OZwdsvAw7wcbm+dbSeZOWNTrx9eLHhntMeubB8dEMjnm8bVH7cgwBTcRe4RJoEKQMoMPsrY/c4cS
aMGX3JOxvKn6qoLkNB4dTbbECBRZqOvIQHKbYQn5BXszNU+VGhP9JAWzm7a7SzntSrv6lL34WbI1
VY6yZfEFVk6zQ7Hf/xd7Z7YcOXJl21+R9TvKADgcw7Xua6aY52BwJl9gJIPEPM/4+ruQXWplUVJl
t93XttJDUZXJQEQA7sfP2XttsxteLae5Kmq9Fo76ShbWq2xP3PXIY9Q7I7PCede/Bql6F6btJUqD
s2GRAtvabzKFP6xFEJwZ7mjtgMC8wCQ4mbBGsunw4ManCKuYLYqPRsSsWz7Hj7DaRZb7lI6bskJ6
YnBD06rlsJrOotG/1joHa4lvVnHyR7xDn2FFm6yhZqyi6lDlNe1D1/+y0+yZx3QmzOKtHXmPfpc+
64Q3qH64w1bxalbKl6jzG7JJiShpA58hx1ijehKgwIvPRFuFur9TRue1svn6V2lQ0ijikRA5iQ6e
07+3fX2SCS0KXUQ4RlBVz1GRAOao9KMo6JlNAxiPfHbVRXIFk3dVlslTgZmRUqz2l2RVkObC0cTL
q2toxQ8EVOyCgFzzFrF84B1cdhurRzRVDXCk6d8/KZ1yyBVkaWCVUPkxebNwRqiQOUbVfMM4zXcW
jJybAFEVpN1F6WsV02BJdYMlLxDvHZ5SPne6nI5XraRVvAalA9lRz8nbUvc94c9ALfKZF+OIoJ28
xBQxuD15BcZjGfDGIxqwOsRJJaSQ7qKcngwW347gbuLKxc3QqbdDwgHRCO7rzj30hKEtyYSl1eiU
gqNXYs0d0gqrap3lhMH4APaBfRBNUrR7CAJTf69ftWRGsADYG9d+NwZANb7AeFiVI7bL8auz0zPp
cS+5km9Sk8CqcSjahWlR19BGpDCBDjtgRZppCLcM3TrWsYSEVTBtsC15EwYD4h+4+Hq29at4mAFp
pCOoyHiet9VR5XYgf+62H/qrycmWnQfrnsk0E1brojAe46jXzwZHnoVmMM+w8NLH5rDQguFBbxhR
2HC/DNfdmFCOybbT7j22/LkC86RqdHPp1DEEDR2GsSz3vYKZrnWrTWtY/qoI+s809G8Ntd5O60mr
TFK8EF2jmSo6yTtAWRtS18bihDSn0gcCGA1nT+wA+rjMfSTtTwFBPrlKuvvI5agrq66bd5Z49bgD
SLzkp0gxnCmxc0fWcHsjq7rmcd/xEBCR1g7ezCy6R7LFnohhwAHnKt5C71PS3nKkckqJPYYKZJkp
yDTL7tzm6o2oSYC1Ea7NPWJhU4aKqv+USftIJCPSahK7SOJ4mr4wt6VZOCk7HVhFEEvDXvuwrHBZ
0qvAHncL+g1jU2HRSsyjlUEWgFeAatE0m/Sv8M3p8q8BKso6VJkjTw7WRFDBOyM3LXfji+t9GBEc
x6rEsKUY9Uqv13VfZdjAdH/OwJaRx4oeVrcwAu8WqLjHCmlVuzajajM0d1bjoZhbo7K3iEdsGvIt
x4zeWNUXW2KMv1q3D2ZFKZKFJOdxllzH1niKnHWS2fRyVBrXve7tlMi/R0b+rhYkkSV3Jmrg0oyu
llvspBfmc27MiR/g0DgCuRNAMIqcKpt1sd5xRvkkahpkPGmAgPyHB9GH4ayjsW5RCyimHVwQeF+h
ZLXEjDh3hUtx4+TDg0/GX5RtbeqRsito/1s65abDbQ8tT2eGvCg7KoBg31feV+p2yyGq3qT0DqGb
KPMwvSZiuNEt9IUtktC8qWrOzc25LK1mHpnZwbCq+yZuINSkC6MP75tcvPstGVB8nCidyXOnej7E
jXggNYRJm+WvO7uklFNurEQAQSOJSalehspaCJQu2PrYtcCyUcEzD+6kvo27lpa2It6VpMb8jUlO
dd4UDiCLTiM0S6UmcdqdZmpfIYexbSIOJvB7lyDPvk/NGUkF2jwaxnhZjrk2s/QXNyjF8UfOSxxs
Y6NG4eh6F7UEBigzNoau7SV2pfqWZKRDpIE6Fea11VwOEtqrnOKoShIifYdhc5z49jJQ8IeoPbT5
RDXfvb48YPp5k2XYrWuXxrsaiGeKiYfQ0UrWQ6nNPR3duE8TPUMAOpJ0xQi18dBk2OO6GsobHG53
yZjTSzKDfh5FCSFN5bquw6+mJLxbT1sSbgNzW9Xq0WF4QiSV006h1TDA6eQrOpRrpWPz61s+Ca+K
Zu6iTOplA6CJNcK4toaHWXNpyDJduEoKhpiqECIeAKHcy2cCtsRCYEofsNCPqesjTCUJtB27HSa8
Cado0VzmJp4RWTZDFgl/TKgdI9L2rovcF5MCce5o/e1QldemZweWRv3UExHMJzgGSc2NDz2K1ukR
4pJJu5+ED0E/uUsJBhWl9HjO8xpHsctQFDz6MhFg3h1VW3OxzU04oC61rCQ72oL8LR2PubQ7XiXh
6NJpxBPyS9VK3sisUU6erT+YpcaW0DID1FkvSXd4lW6I4tF9RvkYQE0DGsjSxQ4b+ytbCmOa+hyq
lEtv/Chfj0QggSA+jhG7ipmZRHgbdUNUZ+UtWbCJx02Y/4Oa8CODL7nzieaJ38wyf/FwVrDEtKe6
UE4ssQ8pVtvep7sToZMJogcR5Deq7poLRwYcKtQBJFye3/ia91TiamuQ3+LiHJ8LdJk0JrVrU0/y
b5svmmSUYN/Za2x3eHEYVRehg6Y6vyN93VsxxoEiVzQ7MtJ3JhTxraVjuB5U/S6PfWeeZOlNoBQ3
HoalpQU4NxR4WOMcwxgumNpnAzIrNnSvjIdlZRD+oWnBSu0sXNkS+hjH1Q8N2T/dCvuYemwD6Lvj
QO8Xqq9eKqKcEExnfMvkQQFZoEtOzV/Uw1KfuByp9ZIEfrBiHr4fIsQUtfNWCRc8UqusWid6TweG
XYnmrXq0FbUTLyzGRAtrgnenPg+hFnJiGwf8FF0JkcmM35Hgg4l0hbrg+JQsGcOtM5qtRU49kfXP
ptrBrnOsZ2cdqKmYJyB7GzX9klqnbcuO6BehB9coCB/MxhtWgyIs7lPvAp0pXFSjQu+lRTBBo5ab
0lQmFAMtJGfkGSO1b5kHYbSmb3E1pPNli2UqGYMMIyOLDMbJxGvxljhCMJIdqaHiLbtjtOxLst3s
ku12jAk4QBWBdSQpzgMkEjDmanJLeME6M0C86RmPTavddrryTLzLOG90/+LU3WIw9d3o4TLB03Rp
eiBxUpJL4hXipszLctdnCgHlw1uol/uIgN+9NrbTgcWbE4jLQEWlf96Enn0IBC2jEULC1BRUEWSV
mB0D12PEk/NUBncWjDbaHWKYgeE2OCwmXYc3R0P74ylvYYlHxFIcE/1fSbUOnsSLq9eMoKvlKPp7
6dTqXJeZOOqRfUCcHbA/4KkETB+wpFCHJpqzyIz+TW2zM+k57bmF7IcKc9gN2TnuIZ8Xk9VEM96q
IvzyYvaEcMLlB43+Pob9M+OrKMnDm6ZnAAiZ70fgD/y1PHzRUiAWGJ9xw+lvAxIJu2WkGcFE2rgp
7cigvKn4Ag9GLC5qCF6+pqbq1PbdtoITcW3ewlOTjIrUfdM84KJmD8QjGtx96RUUq+9iyNJNoLYA
6kmoHwIaE7LQIccq1bz8JGrsoQZOiuXaOsLIuq8Ue6kJ1Aqpsai06jkjdissr6Nl3adZYiJIrB+i
sEc6nuEEcPHDjKZ1Bxv/3Q71ZyGKjeUj5EAyMc6QtFnED1j1WlGGnWah9dPR8TEDuh9NOr9u32Po
Hx/8KVhxuHVwUhE0FmB4qYhObNe6Etz7aqgwv/yyjPq29rA1GQoByMpANgfyGX/IENcMG6Nss02R
WBe1N5dGCwigglIPtLI+WzTUhTZsiZYk7CNVCBGSYQ5UkESTDgfXThsRHXZjvKulauyR5fVLlqR8
1up1u89znbvlx78GJVg9Zg3nPDRjCrqI9lYV1S+5emwT9+q1fgCXBndRGpZfeV/iZwqctQ5heKZh
h/Ctups5vNPRzw5har2GY1ltuyrXboaKohkNIL3jLICBA424EP3JGWtz6zZetwbeAfqlSL441fan
hhSILMrbDXoVDUM0zQLs8NVhYA+1S1DhNZscB2lvb6fuYxvr2qJrPFiJduDt6oSZvhEpZ8fLukPo
OG+216UbcjKh81XqoSuZS7YyejREqN8+BMmYgCp10iWJvWRl1/Vn1RXJR6PFD2Ofm/smj/IZv5gM
Po+UtcIswhezS4YpGCsgXMW20cFFzn2FZGVIU/yBtCHAT6gLGcvk1sY4Neop/pZGjksgnbCXjE2r
+jusP3yVGZndhibTbdKG4aYwgFpkFBydZM0LvkITuZ8d3zrmQpHDzkvUvTv42GwtdQN1b6v56kzU
qCo6vAyrPDCDpTHwFJgSb1CTyKc6hLSSOawKdq51NBIK7UbBWa16xapIcuNhrOoAi9k99up+STyG
u7VwTDL1wZREjsMM2O9VJlQJEPdgWjLMwgiu2nNBruemxfBMWR/Hj23SIzJJ6vsszOWm9xTrHkHo
XVZWxRrXrb0bKBLgn8oHRoJU1pn+bMtQPbFAH+0xjOZge+jnI6dzgUN6afGexgMFGEOfpTSsSd5Y
vDJovR1Gvg7AdSwt1hP0C/zCDaPBCnTiujbHU+7iqdEDmlkGbNap2X8Ix2iRt0a35+ai18twca5G
e11SQJldDX3bbh/tING3USkZ+5mY+FD69O0Gwlt6T+MsRD8NqHJsnWWYqD3GttJfW3akHxJPLiJk
kTh/lFeD5HsOXXZItvwilhpVzDTZ1kYnn8wrjOX7x7KKju0ouqWHg3LtjXn7VCvg59qqsRcxA97F
WIHlrADGkBDYvjTFhAFRHI90SGuhq6r+MLTBbWZzCm8LH+kpRpmRbHn0IX13KpSGqrYKF7qvxBuf
Hew+JNUIqZ28jUGjLgtLKx7SpsG7zjRhITykQgbfOtzM4lIJMvTcQcfkpQTqIQ6RhQLfnAuBxcLo
lGTKovmyzNZ4hJhYRqG3tgpBl2sKa7Q6nsVQIc1CNs2rRY1KG9W8L6grH5SA3M/ELLQz8NporijN
nSqc8lzQblQot89Za1BvZckJ9cd03BsIfTRlOCuMVF9Wdp4Ri84KQbMj2HAQBhVFsOihDx/9XiYf
UWOuxCiuQ69Hr0EwnquBe33s4/ESpMhIe6UKbgX3cCWRP4zsJrdW33y5iknMJhGcNTitLWxIsgy1
mCTsdnR4MCGwBdWz6ffPXdGIhROyIPluTDes7LmD01TFnPRDTiuXGGUq0NW8tyHjWW3ZumD1+uIw
olXr6GzMizINtnnfQPAT8mziC15VXBq5athgPJvKmRp4Fsj8AwK4u/vqans5BPW4Sciq2gQeWtHe
/lAMVEdqQ3nZWgjo7KY8R4Yq9oOrhqB8R3fZGewYCVK8E3cUejDelNOK9qZRw36mYuvLcMG1iHCR
/5CNB6nrlHpkjLpI1aXtrtNkEoAXqKdgnXjEfigqEqD06hj2e5207X0OKHfLfHwWdaYG2xQMBti+
CtRC8WDh7JklgKQfVAnWREnoQmh1gmGW+Nu7ATjNfmxeyFMJHLUDhuHEWycjbUPPq/QQ12JOzBdZ
GBrtEl26q7oi0IV6jwvyA+2lc9EPoNRa83U580EbXiq7oQXTeFehNhfGa2fFGZMjsvSaUafzpMfj
RmbjgcBqMsFCkZ9omW30oCZ6j07dqosFbcZ45KAhFi3BYbdG0oS3g5shiNU4bf34/0htc0lXiz+V
HMCiMdET0Ts8aVZWg+Er7vvIUR5GzYpOXRld7dvRHdN72FKE3jc3ttaB9m3gvBTtpzUwosJBAnnP
OCkmhghj8A7SdNt1qw+fwBHlGp1GPles1LkU3ehcRlMtEEHRKq+jdFhDna7mMlIcbLKIZ5zUbXaF
LNxL7KC7sIz+FHOLVWnd0tRAEDYn+5FY2mjlqpGO5ldzn+oKt6oPvu/440fvpMXmk1ea9c0QOPlR
7/OnKtPWTWyLZzNUwMbXnYlnQxjPTpzNergqVei1F2kkiN7CBtc1/l2RiU3phoDnRestAenYT1XL
3LoE+bZXieRdZEkKIATH2iXWD06DxMgfyng+FtGR0ALIkYqi43P1AdcM/Xij2vcZLaJZX8QgOyz/
Q9jgAjotNw54P8zVsAc6l28TGMopixXdm/xNwY0303feEHDEgLRCmIIxj7X0y/HQ02ihASGBrmfT
eFTsBvQTK292lTbujOnZy0u5ahyUWw5flhCXruhuU8kNppk0bhI/ecxIFcZirF6MyFLWUJuhecU1
upWp00I7u2ggNagkC8z0cNwAqaDCLjSGh/GgAeh11o1aPGbhmTbqRQu5khHT57LJn7qeRouN95pT
I1Wr2ngbGez9ETMbaLZ6DoFEYMNuboLIOOYWgUCAAmj1ubAHMYLc+7HA3656H4X7ECcVtUR/F5jW
W6Fyksu1LJ2Zt+rgvXmuZASLWQBu6xOS3U2nyEushk+RgREPLdNjV5fLmunyXET2s2U790qMFh9S
/EctaXorSr8yBlzvFoFUscgOhWU9tAkDmkTpLrH4HMLzwLXk1SuNK23v6iSxaRLYDCO9t06BUBaS
40qwD2zWtrqyoV1dAyIXrYotoB/MBek87elf0X8ANG5Hd0rl3I4KhEMMULMiIIO39NgwVbuah0WA
VNNnIFT2M0GHnHPEpuhZo+hJLHK/JboSeJoRIxWzsDhHkIOzQnw1rfpeFH0xU7mbaq08gddGe2/R
UadUBj7MOJxidV7o8CWitKbbHt7R35tVRvwoa/04UrvMTRUlcpD8pyT9fzNn6qAe7of88z/+7YM8
uLocbj+9IEuJjCGOqB621//4N1xr/9pP+Neyef+jl/C/0mZM5zfblFjfhKkLFQccwvffnYSW+hsJ
MxKXIelJ+uTn+7uTUP/NRA1vY2GzyGW2JXL4v6XN6L8ZmiZRGhmaytwSk+H//feP/v94n9nvZrzq
289/Zs7DBoZP0baJrdH5VVOqzc8WErcb+iTJc4tQDu/WIESDCLyHSs3JZRnWln+FV/TU6c7TT5/O
71fx86t+tzZ8e1Vj8kX9ZFxBUlJZwqJs9S1ro4WbPGt3/3+v8M10iOC1KkMzg+AOKUMW+5bu4p+/
wmQg/NlN9+M9YFkwTIygqqN+c9MNxDWrVT2V3l0xHxxIET2ENswlf/4y3wOtvr/M9FH+9FGxoNVt
I3iZoUdi1z9o88cMV9qfv8hkJfnH9yIneyZOE92czBk/vYhj96YTowtd5M2GzFm0G0MCYnThhr/w
IArrn7+UwwyGo5GFOfOPL4Xbr2fgFXNegEcZI+TUVaJh0pSOJkeitDxMks7QhbturCqsgiAw2qFg
B/5QvA81AjfOyCzpUC2CHQsXNR7YTn9WiOVoRLIyxvq+7r19YR1qhH3DnRb0a6X/tAB/tO48tjB2
ZDR40CBZ0bBME4tOb3Eg9WxKz9v6Ywz1qVhomz6WizKXC9f5GkrmS2iTFPgMTdNB7cveuny8o2eG
9pSkI5BlZOmt1GkcEDNzfu6wPbqHoq4RNPgbObToZPGC5c+I/+YdW4U1+AhbKc2RCAQWtAznpk8u
hv3VJsk8KOABV8fSpR/Q2jSjBNHaBMkQ9pmg3ICQ2CPY6rtoHdW0k7p0l8Iq6Ap7VtrZwhDKhjPP
vGzuBNqFIA53oUmsU3XNUoQ31EcknkGs6xiohNLiHRE2CZY/LD906LblsTFv6uHVi/YjcycFVoKq
KAudlDMqan4pyuqpL4eaR96hvFw7Khg2AdEnQKIAxpCPiXm7oSFHBbat3dUOlHf1eRK9iiJlV9oT
0woTCcUmcZcp/Fw5HwBc9NargaNAPvThs2rINULAWRRsOo/+ytDsEzdGtnTmOEgsZ7nVNO+AZWZW
d0TiVciCP/KNaEfAFB5f5AcQZyAcFLdhNsdmD+wWmgClRVUMYJVAYybPrWZRYVg3NCRPMi7fuv5i
etDiYpY9Szyg3mTIP7EZgIBBVuOIZu78HOsYomqFXpTSayv6MzMSXVWoqT3JlNMFsc7sza46jHTu
E/2z1B4qJtaJt+vpqwRkYyI88oKlUO5L+mBD2WBBmucIv4z0oHBgJ4SK1uYyi1UqU/Ep/H5R+owr
RbOf0kIhCa8akuqbAvOZXGsAnzUapmJiahfhqkyHvQ6/jT48Rr9ox2mRgGvm1FV9q5X6vlab+xwt
Jdk1bfmowwtHNH2neg14ZRC6nXFj5u1KwUpL5ta517I1d+dOqbM5Ko+l3hY7A0afU7Ube7KSkufV
83AYSboc6ic0rYs0umI9WNMg8rR3GfZn1TV4Yo8RCY1GsJqGhw5kEQk5Mcb/Am92FhkxRFhjUWb4
MyP0Cj7hSy6BtF7jby1ueA3atGRyldt8M0QmI/QXRfAigNCpWnAq42TRNMoB5CnKeZfUMW4uxuQM
+BGAON3OLNO5tcgoMdUxWhZpxnB08lpYewN1PwmdcwvHhEYUcmlxwLMczs/DpVe+LB/8UcRMtLfd
vWt6j9aWhgBKBv1Y2P2r3jf1YeKm07sHBK2/cuw+BE27sJMpb+guC/ckcee+ubDN/RhdbIZ+ot2b
Uj8nE0gTqpUh1FnGiE0bx0VbxEtrxJ1DA9fiiISefN61dEB4wDvEmSrGyS65wAqeYXrNQTJNv8UH
fy36u+lrSMOTjN6b1sFzNEJcrvcEhtw6PQjgQgPqzexrhT9nBmoDZd2xdcUvtqp/uquLvy/t3/bc
zkZmqYqEkS36BB3x0eHHLvW/5ed/o/x0qAv+df25Qkr04SskH14/Y/LZPn+uXKe/+jvWwtR+o1ax
yReUuM4pSylafi9G+U829DCdSb+h6dqPVMS/YS3M36RGkQhrwgRfYGrs6X8rRuVvttAFyQDUpLo0
qG6/FZ9/Vowa34sdR9O5KssypI7Y4B+hDWPXmmrAtG8KaG3r4ujm2Yj3fTj1aXqjquSlJAmWYiKl
ZFS+Kw3e0Ehn9Gfp4qwbo7KRAlWe278O+Iakw24BGCbGZZDkczFIiJIZ2QIKzWsY546HloJdy6kR
zxcGPXKsZPk8cuylogOFyItHf7SZe+sS4YpFjjFwyz7JcPsG6aEr4h8SKNOyrmWcs5gLf24kDD6y
XMLClb/wyIKt+Fal8ek4puaYNocFWpDWt4pzFBoxirjs2H+w2ilZXeKkw6Im9pbHU+82jD9737gI
TXuPSEuKhYIfdIrHRgPKWCMPnqLK6UmeR8QwKrOklxfCe6F/6+08eWNgJNg15Nn3y25fhcl6MOx+
nRCY1MVAGjw7f7JTr5wznTpnWgJAsX5mQr1NrAwNCLNhJXDmcfdMYmA7k3p6APnH3mSNcxGYd1or
Ln7ONxIIBMM1u5Jo7FNoKM89lYDf6pc2ImbZFcgLzSnXYcgOedWukuTDA4geqP659c9S4N0PS5v4
iEBdJHQWaT1kM8elCaGYJuyDGm5aqWCR0rlkhd3UQSTokLY2YnONAUiZ/WjjnA2+egKuIyFJH2fK
phov2Rh/uUxU5gwaX6q4XLetc/Ad66Yu6TWAuvKd7sUCGB351bNTFVCnnfCrso2L7OVaNMXCbfxb
f0wPoU8LMijuqhbpt6wOWFLw5E8aES3rB9SVzlPgcLEV4ylZ0FSjLK+YWnfwcVts7cgowvYpUcnq
c3M8Jr5FrLmYuRkCaFQA/DsgWM0zhllWwR9gsPYa+PUmHpD3qK331ZjBFb1kk1Vc42BGi8TENF4p
5kNSIxAaNcSv3CiKm9JiMJbSh2s3IIbF7QK1t9M3Zhg9KGSGxWPJhXs6v4FWLnUUDX/Lp9nEoL8x
R/BspIQOXJAcyJFOVUzZuCs/frxmE7tX8HOHEFXtUnbGF03BSEGVrUngcq7Cc1Rryt0wuO8uIDx2
yfDQEzK9UPuIazT8ldTz58bE0+/Wwcqs5QWZdTuNl6yUu4SwMIbkYzOssEs+mg3eoqQBIxnTUlJG
+vBKj4clylrYBcQmb0wKwNx61TQqZJkWzsLOHWVLBhMNa6/cJDVAElWWN35hSBziuYrfjpWlT9CK
OGAG9KwicCfVFqXgJKAPUxuaQlzYDv6fNsWSE0e4urGDGuUpItwO2JOOZIiqt0zSfEWnDtolEqas
ZoweVGD2zShYkfW5UZzwjH9dkKyoTx3Jc+qNCbJyRt22esmgjBE4/5JhgIsg4Pa+/2VGxa1S4lRI
lGd/AoGmlv6AA/FSJXNjIoj7QRRvQynnYETh7wOCcE2SyX9k1PMmjFlpkezg8VxkgB0wVbRHlF8X
KU854uJFGeUN4okzUeX9Tk2Zslr9U5CVGt6NnoUSlZrWlDVaSIWjlO99uZ54Mwr/zAQ8wm5nnYxx
RFOqOJBcP+IaPaprM+UoEv8TmcijCL9E4aQrszWbxajZe00FFRN6X4rd6UvivgOkNP3ZsI1mVsYU
/wRXR0snS7YVmqbOj06SdJKsIS/Lk81zwKisg547LxNyKoHzjW17S4W8QX/kMQXMmzWfBwLVkYKs
eBg0/yse5nToeV6mg/WQgn1HAEnkmq7085wB/bxK3uwIvN+YWJ9jb+lz7wFJhrqXrnYx4R0vmwSM
fZ6RCcrAhyGgldMNH3xIeehic6wOQTDxF6fFptrlJqbjsEm2RYXRKzUJixSo5lSUY/OTXzBaYNmF
Y0n9HcfyWrQ1fmbPXsd2ydja5o7RrHBhE72LLb0Qq1jz1pHB2m6P5tUdUQFbY7eCLJ/OAcbhDKBx
aQ5XqL5wDa2X3g+wtyrBu8/FzMyNbAaVRFKWY82kraj13K0DK9KQslIVARsHHV57huCXQwfiZe6g
liFgydKtBXejcD9LaVzKUrv0ffHsOweVqAF82UBGlJTYn8a+gIztUXM3rE8a4FnuwD4OmB/UFQto
QCWOKmamxgruBYfkwNKkX4kikHK8re8r0yH4NNFZFQPcr7V3RoKBlh1nw0+F0j9pRf3YNX/ufUy7
qmUb4JBU3aAimhoWP/U+zB4lalyH9SLva9B95gbz+Ep2z01xE5VXG49wXaWLWrqzAbwsB4pFBy3J
EcHKijZ1Ub4XUX8WiX4ihonvNX5JSnAzo7Gk07HnfzT/qbVLANrqptjGbc1BEI0dDYHYV889NUlZ
ZDsdI9dgoLYNs7XwHm2kgEw8D6Ea35QYhv1Q7FpG8i6WGvbiFZ7gHeLQTRas6aPjD8A10qNTzY2l
jqK6IK9P2iea3CpN8Xpf8U1YQA7BaromRB283GN861uEAvi4UpVg2VEvpKBTmMQvjEG5NlX7i9OB
/h129OODdgxHp7Y0Vcv4djwIDUYNCLcoX1p5qBRs8JHY9pwWpyStgk6HAuEokRjydlkJctVP1rXE
tuKxsfXlKWmMRZuYG4FCo9DjOezSzS9uhekK/ngrCNVkkqiplqUBIvnWDEW+7sAdRPxaTCITyyX/
hfjDTan0pIykch8XDSlVjMRmOJNfKvJ/ogaXjeZFbFGg1usGKkCYvMJSCJYFC2v6wRSnXjAKIUO6
GFeGV0FOMJ56bLJ8h4ysDCIMzZQtatTw9rjtRZhesohJMpxJEZ4zRvKFSzmVtjzqjea/Z2RNhi3m
sNwr8A84yD0j914tiCvMSOv2ckqKRmg8TwpQ2erRSLQXJYRoEUgg40hvOvfZyvJPREzI3sTwXFho
bOya7dKV5Kj4yOzMgPDPMmsWet4cVF44jt1VpKABjCGwYIViItUY+SntyhAOAYztSMt/8Vxq/1jt
goGhb27pHDgmPtYfn0s9RjEvSQ9eAMC7JAAaCGFNvyKV/F9WLV1PmZ3H7hP6xymnkQQG/cEfwDNG
uMhpwvXXGAXzAEA0xivoDxM8O3v78xvGoAv/7YZh7ZAw/4RuU5l/R/TUed9mjHBqIF1X3cxOMQqy
FiqRng/nIRH3mmg2AQIrz7M2QTye64RkajUEd/s+FaxF0W5qN70r8oe8YDyJojaLe1rWrKKQqUha
VjpUPb1JLo2BeUybqdQ2vjS2eUV4k3YPQfdcyU+UacfAUO89ilqpFlDudfWcML4yXOUEqfDjz9/2
P7D1fjzJpnAci+GBBI/4x69G66HlBj5vm3PQLMxaGrX3pEezMKJCBw5mCSK38JHqyLeLnKAW9CM2
elgbU39uOwv4F/OoLJcCpNePS/sftQiOwUdJ2ftV//v01z6yfKCE8+sf59K//3R6a+vP4k//yOLu
r/d/+crKvxzvVvff/+QffjeH3N8vcfFWv/3hh+WPCdKl+ZyGSlUT/+d1MKyZ/uR/9z/+96CX3J3/
ukXwV64D4OVf3tLrX2Zv5Xtz5Wb//K/xFn/37z0CGgM8cbZgEbT1abDxtx6B/pswOEqbphBCVVFh
/n1gZf1mGaoG5IWBEsJHgxHC33oE5m9AMtGS2YyxmDAx5vof9Aic710m27RUadKI4MpUQxPfTsFN
SHyy6dLIxSO3Rnl+GHYkrB2sc35wzso5Ovk3ySk5ZfxTnCABHLx9vw321ibZZDtCKPfNkXHCojrG
5+JYHP1zdlROdCiP9T44lvtyz9O1cVf8s/G2/S7YJgegXwf/VByqAwjiQ3NIT91BzCkIDsoOK+E2
3vRrtNQbItj3KBmPBG6d82N+DM7p0Tu7p2YfHv2j3BZ7sc32w/qn7/GfVDD/5APRVAhmUge+YgF4
/OPTGPdK43sZ+uqxG+mGIB1JfzWE+tVLfJsPaYIjuhh4Cdxus07ac2LKfjGC0r7P0/hetR9vwmIO
pan6t9dwGbujNE76hQyqs5piWkl2umbIuU9MsdkdCxm8JRHDH6dYtXp3UzvwBgO6EPWH76S/Wtm/
Lezcrgw7Gc3qPALc0d+mVNng6lVqR+PC60zsYIRFjPIXG9w/vN//x955bbetpGn7VuYG4FXIwCmz
SJGSqGTpBIuSJeSccfX/U3J7WpLddnv+o1nTB97etkUCKFT4whu4BGeGbZoqWzAnyMfXprSe1Vce
Su5UtOZTgwY60FpDc1a/nx1Esz8/C+vPNEzhGK4DFurjhbzSsfQkZsHgfPQts+prpymvTQRYjUkC
zg4+zJuZH1ILic1vlovXpguPNYeLOBkp0qzuXWKHt94IOYrQzPR06JaQrSTByK8K6jT8J8sMbFX8
p7JHxyywUjRlo5UODJjgxhmAlgYTMqsU6whEtAgAtAed2PbdO4ukg6DXgbPptvguDBjYQnUV09ch
5HvVsr4erf6M6X8oDW/nOleVAa8kGvI97WzwFh5VfzvGvSyxoSTD/VUq/dXDtHyGbN4jilpPjQV3
wg6438iQPlYgNUR/BvbYsPwHsPXXgV1dhxkQitKLL/wI8RGO0MFFPqLVvvkxA5Hl2rYMdn6aJXNN
hqn4PQVK9TDldk3eFOObCvdiItDAi+ybxsa59IjDMDUoZ31M9IjzNbLwdntQcbmYYa01y1pDmXcw
JyIEqCjJcZWh1Sh72dMxoluCBpXEWvFZZYBB5uAOAjGrcIB+2GAYcNQDvxZ34pmezoLKAH5ulnFV
qkvhAGuJS3g9xE9Q2Wlklh39BL3K1nVvXGdBe+2m4W3eIRxj42mDvcchnVokE6b2D1vTz3NcU6FY
Me8oErNhf5p62hDYOTyzgfJF+WCOMS3bBI+I4uH3c/xNHPB94O5Ai3x/nU8BSeXjt+jU8joAGd00
OqWoswSGdZm34Qbg01mNGl7dBps2mM4RnpijtLcAMYbFFERcFOxz6MbFMffMyzEtaM/GJxcuvG6G
Z7+/088F7rcbtdlUqLKbnF+fBgRbFyCTIibGE1gX+CATJ3E7IL3s2+J7t+QD0uM9xkL9adNmUAyd
k5wTG+DJZwVkGMNhm7p6v8ijDKR/eQHy7h7+O0sgJloxkI1s5h0c7y6lZNr7Byvyrqta3MJO/sML
+tWtmA56xwQNruboclje5diYmDkFTep+ockSR1Pukl77w+Ma6q/GliKDTciiWcTinwKDfPKjsFbM
/u0A0Z3qonGrY2jCtGvd60E0u05t9j44tqGAVioHH9fIsxAvFptiGnSmFfaWLzAIZ5wOt4NXwWuH
/lt3j6bdrprEu5Z370GTtoYazL5ynNJHCz6XOajnvGzodAX41g6DC5in9McnbDJaDNmanC6/C/Dd
SG60rLwAF7gT03SekjTZeY3TZrxqqnw7teotngSZ1t8PBnfkRtvUBg4KvLMw4cGPwSZL4pOHR5ig
WFsRQZsjaRGEbC+tdzkbBsSzMwH7XGmTlaB1ziaBBItGP6VbTFmLsty1Q5tCyyBgyp/V0/hU6Ogi
jnRC7XukVMAZOOshzh8aPKH8UVkMdvjshdNCs1N0bWnKy1qeJbBpqoJjjmHiGJ6F+OPIERc6ysGF
ejs1ISZ3PVJpGPwamoLr3VLQVXZ7gUC0Fc9UBTpRBR2aeXhZxdblYKFv6aqbyW12vhlsGiwDUjfE
Fq84xn26DcfqghSbfRNZQa2pL0rfhyQQ4pWRwmq4sMNV0Q2Am8uHSaFIZVTGsi2xqejIbrMRpCT5
7yNAg0WqIMBJWRKW5Hk4ovPllo/JeCgU2qzCBPXsZA8TboY0JdyJkanLCxzmFpYabtiun+XsrdPi
YorJmPtzS+ddxu6c3e8SN2EkFvr72h4X1FLRvwSaoanPfT3tQwj2Ej4QRncpMi3FoFxrCIDAkmzv
vQFQhIPCVOnsh7beJUOB4WyyKvrgCKlKEeLcwefLVf2zOJY6Zrz3AnOwENBK5d+wXE9yfxWtc9mX
yP9coYON5utF3TY7pUDyoYkeqCJeODnjAVJ8cauiEZpNFTZ59cqFbF6iFtuZ4jww8R/Vmx0qBZtU
Dc90tTiilLTuogTRpPymiXsc0ni3nX9TZ3xbniXbrPBpo/CqKDJ1mr61us5E8aOcG2F7X1YAY0/N
GJxpHC8ztVKQWzCjRdf6OwVdRd+zL61cv0Vz9jzjTSrF49igHxUbt5GvzdrI/hbHGRwK+tjIEAEk
xVewUE0EiLgHRXrXBQBORiQ28gQrT+wbDeq+DI65ATyMYnSJWSbwHqjs9yoCd7PJxesGickO4lLn
X8v9XtT2o+Z0L05XLfOQchknRUz0UaX5dUxNRhSDNksbFJ0dcPKOez31I+52/Uq+fSVO0IhNtqka
U3ew45ew4AxCEQgkJwoN3bYvz8q+u8R8PUDPRDAZZzQrUOqsMAqqd5Ua4bxCk2vIv9n1V8NITkhc
HhUU/edyLY3ltYuycdh4FDkwI4rNSwuHpZZ5iGfEzhfVfdW09zmVgaYjE2FVm2MEqhYofB/kD7qb
oeW4aXyMxyb1XA+My2mod0ULAemYtA1dpeIhN5ByMxLKtBifHX2sEWG0lcZtUxyd0NhngT7ObRRl
5hFRuRs29xaBK6qHIEwoeXiIIsBdxeXQTR+MOFvJn7Arce4l8ZYAbWFr7aXX4AjIJ6x+PA9U6xLZ
ky0KptuRm3HDCeREshqdcmcyphqSKFDHN0qMR6NuPanoCEQJJ5NSQSnDk6XDFbd6KvJ0gzbR2ymP
sszWCaGC2NgSZ8294ttzy8V3Ev2jzlpjKHvXKOo5BGNQXIl7KW/RQJTXJyJBo3ZtROgMGuWFrUUv
XY4ZpewDqqyyOsKAju/1vH3P4M5atnUdlQu5QuHZnZushwIpfJfJg/Pa95Pzrwoa/7+lig9VkPVL
fjilL/X/gnqGTBF/V9Dw2zBJPlQx5Cd+lDG0L65G+OMCb5UoWllf/FHG0L9Qs6Jk5xKZYsegvytj
OF9MNKgRVVRpWMh/+2cZw/mimlQ3kDKkNPLm+/EXZQxpBfKhdCib+BZZmeOA/hXURz6GRKKYhBEY
JbJEiFVOKjxzW8wn/GJd7ShQaD/5Clr2JRVxlmhpXMOIkfKAM6WJlzVCf0aaz+z+EZGqTR8ih4LI
XDUny4SLml50oT1/N7a/KDLIIsKHCNvSgY2QEwuTGjllho+3q4iuLG3NMxYDKEfnwYfDpGLg5kwE
Un+LRiUflRAV3DHgfBqUlT5dC3PrwW8dYxGysqIIZBh6VYNCyXlpij8E5MyCn57LdXTqDaiOE5rK
1/Q+Mm3cXq/tEE7nmC+byAOqdx27Z1QiwHndZzhChKSSvx/LnwJVSqdgvgWK2ExC83NxgUwVka7I
NxYUqXWOShszgYyG/OXvL/PzK+Mi1M6ZzDIF+DzDAqyqyijFvi8yzl287SA56uPe7s5T8cc3Jl//
x+khr0WGZ1qC7snnQjh89iQtUa0GHklFwDjnkIryRxeuVK8V51aI2ddtwyYeGzdaj8MWNmk9QkDN
vK6e7Ore8YdZbiAJ+NT0NwFgyHQCa0C2+1RT5hfmOKuyXTpdojs3CzWofg6+HOrCipBqXgyn0nsq
/W2Svpr44Y1dih32IjKJHvwraRvShj5K56/AjhYNnYtGo2k6RKugR7Skf8rSndLdAjm0bzGlXKfB
LqdhjoCmViCEhr3aqDyrLz2+GUq2si3trGvFOoqyjVk/hdBFf//SVJmlfB5JpO8kBAqgFnCojxOy
bOPeNmvVwCVdu27waq7BdhIuznTbXxnSRxqoszuc0JG8MLp+k2OZRi3hD7eh/TxHZfFLUN/HFok3
+3kNomMSZ8NoLMz8RlCiAeq6rnLc2EJzJUiVnSB/Bu+AZzMwHqSTaBd99WoSWdV4NWqKO5Ez3LUd
/+IoK7UMjukwPvZuejkBlqTPvxIONrPwRNHQ+5+M4LtbZ3d/v6QLeGFN7WKKG+SEMamHL3wFlleZ
1SsfBQTKqHvfPtKYPsuIx5Du2zTN4vf38POu8nH05HJ5t6vopeKAJ+MWqqFYuhYyUNUJPs/MEFQU
w/asAFJdR9lf79FcVQe/b9K/5MV9mjpoHE+iqsk/ZeMMbSC4Tml6j7IRrWXQwPzh4veP+fMZxgUh
DTiGQ/XFduUwvHvMUfiCqmzJY8b+fBjvSPMhjf6JyvGrfeyfV3HEp6kY9IYZIM7DVOyChf9ihM+5
dyH1fKI/PM6vLkRng2vpuH5BIPv4OJQirbFPeJzIuU3VdtEHJFgtybX6BARl9fux+6kkAs6Rc1QI
QhHNVc1PF2vcFEn7LjcWffXcRwKYw93vL/C9mPR5K3l3iTf3oXevp+zTtIZXZixi3AcQYpkbpB4q
zuhei305fgJ1GqyDIlg5aMpHwbgiEV9UFiQ3SBcawib1OPP7ivqRt+zgW2TWsCl0Y5uo7RaYExK9
43UvkESxw3OqUChZkZ8li7ZwIbQWZ626Ntrkxm7Y4vP8cQqobsbRTRK/Dpk4QxU9Sndd1M6DwAbp
kiLWEK99CpjU5xZF3YPlxqUHreJJf8m9a6PwV4HmzPsJzY0TWvFzi8zOTJ29YYszu85XrVUfUk8l
O/eW1KGXAQozhRZvWq++0rDFVCUqpsE/xHj0DX8bIcsj3HgDIwWuSAp3sp1pyLLHKHyg+LkqMD3X
IRuS826UPtslmEINSbvNRwfgP7ddDhvk17dTimc5l4iS+qKB/lOZw6JUr9w03SCItPDNbqXhc2Rh
zBaIu1xsjaIGEfSSUpwN83zu9s5GUNA1xxL7HB494EWVJCmNjQdmd1Swzk1H/L+jeY4nVkbBKJqG
c1vNzqoqOQtFBNMfvBxVmQDj+rRY+0GxKwSeUcCHmMfzgUzTwX3H6Z0LfGI3lQUapbbWIXB4WGmg
xLqjpsQb5DlmaLEqrbbcQ6bBMd7dKOCUrAojKpUGBcTx2C4XMSIEbUsuOFS3uDfOXO3GhF8Q3sTd
hR1cjLlYAlTXMEYZYLtDrUaNuT/gOI1cwUKxF7H9LACSVdk0N5GCyDR/0Y34heKrlCOZFdx29oNn
bbr6kBvXjdmiD4oagvtNSj/GCu03PN1xNeiA+NrDY5GiSNLFSwEzxVGvS0KdAl9WeKDU7wxrbioX
CeW7Mpl74aW8LoYo87rsz8w02RcKAvFODWR2QAYGUgHiHWbf0qmuXkbP32hWex7am0ywClptHSjx
a5NbR8SyL83uMURGuHTFTYvMXzNXsnADnmFWNZBNyJcdXCPONRxGssk9K018+VJ10YXjKsusTY1C
vlPjdWypGBGoKx08UdmLna6GOwrZm4QBcANzi+bMg2E98arOwyK6hPIkSaFgR9DX7GeNjnAFHKI6
SVCkG8/RFD5SAluPw/AUDf4Wy4mDI5p5lDtbKwD1ZVRfk5huj4oOBRZig4H4UFptEXTe1o6LXSbo
pGCsZzqgm8wRK/ou8N7rC8yfET64sRzv0kRGbvo6Ub/LS8zSvXssfeZ50DDEzjYHfT0hLifseuWU
w9qEl6JjOxFu8/ZbFCt/Ouvl3v/TFsfhQ3pnajbgoo9btqA4QPVMIoPK7JhR3qiAbfolq0qOrdJu
Sg7gZixuSuf4++31VwESfcofV/4cIHUIjahlXBuLESJVjquGbx59nA5SBJR+f6VfnbLvr/QpnrFR
YscPgyuhAYNiP46zUTevrOB/ciC9e6BPMQsC9gZQZIg4fnnyBjptfziPfjVgvA7LIEZBQPpzf1fx
0UPBCJJjnFa9wNlt2XpbMJG/HyzrV4c4kBxqxRys5KqfooWhLRBts0iuxDSuLKWYkROsEtaJajSP
LWiryIbZZQ0L5JIXiKgs6sHGth0XMhCbCCBik6fCtbbAGLeLkUZoozx3ZbpxpmrVu0vFQ8YW9V8R
N7CX8IsB/KQhfarhL59kwSqEZdia2H4g94ecFi4/swxv5AiAqIOmiZKhFGYcBm+kJ3rjh5jFkdaH
w67D/sXum9VgmKuKWFWtzpXiviab8tE8izS0HVatQ+ZTDzRs23PXOvgeLX8Hc6pC4K+DqUknViW0
hbcB/U8B6t8g3Ujg078uQEkUzelbXr+H0chP/KMAZbpUmWDbUErSBVAaSef4RwGKfyKjospB7g+D
WLNYKz+4NvoXIlCJrnlDSRpyR/uBo9G/UA6hg4/rLPINJGV/g6PhWz/tneQJLr8QtIViSwQqV9K7
8NBSrCKYBEDnLncXiX/qcmfTYmXQVvo54MBlIpvPOcplVJrwUmLLSRdY/qw1MwKFqHbEFepzVtic
87YGfL5aIHeqo1KyaifO5DgnhqL7MTC5cVGeIVByUZh3fmq9KFwQkyhiFUSVgiZ4iU3xFVrGDMMA
1JlkoCNORgzeGk1wpRnWHjY4U6IscaCYhzXMt1LHVRpULvqdyHst0GlZtyjAj8YwH9t26YIyxegH
s3h/FZv3Lno1SBivynrAahTDSTSN+yCRoN55B/XPThb4zVxOyOIaZr7q42SXWqDQPbGcYmAOwNds
fH2axF6hOr+sBpREgV+eqeLYDce8n1mz0W7Px4SqcB0vQyJLVYsflHrXR8rORDrINqTrWbw2C27W
sVaGaq8KdHWRmUG1i65MqQKL9Za+jiMjfR2sqq75M3uFvWrwEE/gCYbBfgIjkQ/2fVxB/3CpeuQJ
r0Nc1LG9rDaellwUuvoyOu1XIxVXMUgKDM9WoOWvyu4x78GtOvbGhmwQxvHS4p8jDJaAWddU7Vuc
TNDJCvELI8419HmRqTMA9vYMzkxjv0Z1eGYhRalHznleqMc697ehZKOm89q1VyDUL328D7TKQEMe
lTNbkHTn1/JJHeNZQag/jQWq1oJzOViqtFsN1DtVZIHsKj0AiYDlMWK+W0jjpdhel+D1kVh7iNDW
bUp073jmNrPuAbevXNhbrTIddaNeOtWZhY256Ab8vwjpxXDKiuYcbOqiUs+wSyKaa4ZdSaSFoUK0
zTIECsd4V3ZoMTnpOhkj9ItH8EQOABLqLXaKpkcNqtdfASW4QPT0TukTuEarFKg1HCx0tIbVgBWb
Je7M8rKECps65jVyStvBrpemdW0y0QrlYHi3td+yOVfzuk0PRmOuoRzP0DLZJ5P3WA5QtZ2jgdsp
fF/otgnyz/1mSKlI+Al5jLtoVdrDjjWzpQIm01NeA7XnhZO4NDKbZV6zKHIVhIdCduGArDyT19aC
pwJrskosYo/pXmpblJNgHwBFRitO+ktUmLTmWTzvswG82E2B4F/EQ3t+MoNSejEpOhZ4yLyMV2aQ
73U5m/CkCtVuYUTpxrCtled7gHt4T1O9pVG2p1i/s3GpmYVNeFVpUso59B4RnQQY467H5lUk+XXu
inM/Iy+zEdFqtW0VFKuG41JXFy2GDxVOnwE46AypLtYWKRPF+6WH62xM51qdAOYpXxFR29NKXwBF
q3y85oMrIxsg63YbnHR3qj3gbuXtYhKTtAFn6iLjXCTzVO02oKo3Vos1gCgeO/8beutXoZ1smrxd
FvG4q3A1AL5OG0lBLHeaoUK2GwuA6v85Uf9dX3bZavnXJyqNrlNdn/7rrE6Aqb4/V+Xn/nGu2pis
C+rMdG5Mon5dVlD/ca7KfyILsFzdErqJNgr/9ONcdVBN0WwTqgcW5/pbcefHuep80R3X5rwF9Pq3
eip4HX46Vk30M1SmJdgbR+dGZOHn3bEKH6+U0rHeUumrGRXtwtrkxQG3RJTOM/M8qC/QIp11yrYd
YVospw4aP+aeLYrVHbJLAouD7slSN26MGOpcx+STA8bFjyaBYjaiNoClQX9A3gTswFp4GbpH5VKz
T0p0ZaAB0fj7GIEjY9uNC8whM3M70RvSN8lrke7L8LExVpVxkfj7Qqx19J90fY3yp+bc2Tr0OP6u
OUxIhdpUEPNh5wAjyS98a9MPO0X92pubmjQ9q24tA+D5mU5RIb3qmguBvgalYNyFgJQ9OtOz72y9
EFw47KF+U1tnRrLXq1skCHoEJfzHPt3X6TIfXvTsqW4Ptgop5qte3E7WZWmkM3dRW1uwNyVMRBeQ
BKxHcyHCldldT6E+K9wtTPe/X5W/BXx/6KLeh3FYvHwLT/8L2qgGgd2/XnPz05iesn8suQ+xrPzc
jzXnfgG0ZhEl4m2gqbge/Peac1QWlkNVVjcN/iPR3f+95vgUfHEQXwDG6Q9J2N6PNed+0XA+Nxy+
lhWMEszfxLLfuyLv6wAS+2wJV4eDLjnSn0HhfY9KmxjwyXJbKopjjwNF0PfxrKX+4FlIsUzfdKOo
NiWiGvhD4bkRE1L5OGiWoEd0Nz21YtyJHB15nMXimd+MuykXd+wZa9f1rpsgOyVl4wE1RfgdpEPq
xuBFY/CdOl6p4HaLq1at5o0+bMY8mCfQ2PSg2orIPpRd8c0orpsYqUH+WhvrrdLjeJO4OQZEF9ge
qTvdLPdJAvoqHqHsUlrk1kkblRIgRDFOd2VjHcZk3MXhcEQlEWMiB/l2qydErEgt1Sp2Z2oy3hVx
RaFzbI6ag6RoXkATiqZdltH24Ojusm9mmRydmJFpipaOwNCdu2hy9I0LFFDne6fGRo2j3Wl6dxda
wSkOrYOIEay1r309HRd11WjzRiCCDJQDld+lkwzH1q5Qyx+nnYd/YTAkJ13nyq1kgFjwubh6nUhH
tgntl+p89G7H6LFuhlWQTTt/cmet3R41vTg31Ts0Le6dfLzViPqscroT7sPYuLvOGu5wOtjhSHdS
SjRq1e6YMy7mJO7UAAZpQr3PQQuo7NiotPiUlu3KSXQKcgWI9SA8ydDC1rKNHBj0aDetoW+ivD+W
jE+cmwdf74+5hiK3nWl3MZXavlvnQ3bCzZdOIQNWouyR8+1OBqcPK7uWdKh0zuQfrbrF1Mc6BDiY
45R2KGt+3kC4B3Web2EwHXDhOgGd3/g8ofzAxLQYOAsz99Aa1mFqp7tMaY+BaI9VxnKd+qNVQxJE
vKfuMbfX6UGHqD2TOD3GYXLq2ihFGUk8aiBU25pToaqLddzm3kyDkj4Ww1H3zcM0BcuYIr6c29VY
r9p22mGEelAiZIqy6cGxxRKH+XNy1weknmemSE6jP9zZDLx8jaORHSyHrmriLIRJ3JxRz8dzBRPf
74+hjDsbf21r2MuXM6rGIQoQruknLAIqasTTDpVi/DWjV8jT3swb7bMB43ivcglCCwCQPgaxTnQC
jjgHwizt7l7rPjwlPKNIBbo1/XrQm5U5RPy5O9qKhVh+d5dU0o+BY3GY9vLlypekjMhiGQPzQn+a
FBeUp3XIokuqTkSgFhIJBZ7bQXZIFAspRWsjJv3wtg4Dk3VtiOGoVjyWkpyGgtUpsMVZK1F0p3Zn
URW9OmF39CnX+xCyB4dJVZfGHxQe3hr/H3cxOr8gBWFIIn6hfqYEBH2CgVMYqCt5NzGOkX7dos9d
zDU9fnVjcYdW3R26cXelkp9JV3HJcB5TVAuU4WhV8UnprQPG4E9+Ys3LzGas4tfUhdNf1yzICMfw
JGBqusn41fSaGfJA/Szs3QsRakBKJ4mWDF7lxSfLPKvcaovH4yuQ4LuCX07KDtL1R9K1Vx2Sd+em
Z7ncLOUeMcxtjzwlVVV0mboctbIccfyRVnzAldW2+abk6BjKTceUW1deWtdO5swRkT7KbUBuXlWi
vFQd3sTVaC3AyzMWpyzGiEMSqeW67c3pogTHhafuTG5QjQJHvWXNqtQbah9ST9wf01CnX8PKN43N
u4Px8vuLeI+odggfP1SboS9JcpPhQBUGL0IB5kNoZwehT8JVIqPD8QAMNkXMqDt6lrhysPx1Agaw
Z6PK1a2SuLe4vJw5oz3vVakrz8yVB0qvjE8JQJZIbv5mqCMFnPNGhuprGXqnBCdmrbrvjeFo2kB7
e3QPkmEI13IywBDwLeVGvn+rs9OlUN3nFtRKQTjtprA7+B4755yy+Z8mBg2hVKsEqh0Kny/yHVEA
uIv4Iq2PVpOI7/NsICc37+R+WUzxyXKDE5x8zp/0NYYyCvCCPxi+eZZM3V5pbqe2o7/C36GYgXXy
RE+59sCY2m5CWQZ6Kb2y9fdvmU1NY0E4R7PKiDBlB9E3F0X46iThq8evt/eaC23to8mv2nRQyu74
9xHd/1XonMx8/nXMh4ZUmIXPp/cZlvzED+ic+kUDnQT/iZSJjEmWJ39A54j26PPzV0R7dFx0spsf
GZb5BVwTBSvSK/B2lkSu/Ij2zC8ahG/0LKlcYhZt/pVKkGnLrs77fZJiJdwp4FPcIdpDnyuXWewK
z7Ym+qVwwIZc7ApMw+Uhx5a0d028SfpomyjdQq5T3x93utKvRaACx8fEOFDuszNNxV1OxK8yeFCj
kzJU20k3N5YCCA9mgA7QOYiaVWnzY3yZCXCkRN2mNL4GabwXOM2aabMaXWMDOIH6lNjZtLvGkRAF
2nEbl/POHdbAjLYki5eWrFPV9kH+Lu8Zmnjrf4VjtqwipAKNK9oW+Hrgdu0inGHbBxzO1hl4fR3P
AitUL00r3lLRmmlWvbTZ2DL/uXO5JQx3ErNa1sOElZzYhUiUNPpl6KCbmNZLytMYD6KfBIlIHdY4
KK/7SJ3LT9V0rOSIyLvJYRC5EwLffFo3hzWOqXhMjaSHh14nM6WiK/+KNtRSDxoZ8Q7rwOnXrjrt
JGMAr9KFqz3Rq984AQM+YtGjE++ZyWuLIF2A0oUznHfRsNbUZkW/EUWZaS3GZN9rYi7fQETvNtJR
M+F2UWDMuhuPtzhm/Ro7v7f701oeWnEOFqOdawTnLc9ixfs4bJbldNMX0kixWUQ0chATf24UA1X2
eoVVLQkzLtno1RQV73aiFc455sZI7HQCr3cmCRNEPm7VNMvIfjVT6k8MtedWWP4wvwI0kFQNcLDA
N5G6YFuv5AgkLZGOHEGnXvpQNSZv7ZW8LcK8wu2QGaxX+Leic0fYyJuVNxpgny4fX75BOQQa+558
bTJsljGkfBHyBeEGeygMBpiAVpTicqjgIjGF5UuzdYbRBzinb2sLQSMLOykelpIJWnygq+XXtM2q
D+ul/PjQo/mQGRs5ofuuXoacIo5y1wU0x0eGkB+TL0Wlxe9bzx0hu5lXHOPaRh6uaGMu7a5dJbZx
kEPWj/ahUnj+mvXmlasQBY/SouOqHEQebcsu3ueOO0t9Ma9pW/XdIkPCM7AxEUFfilsbWDAqsthy
dOR0e3vydFzHdBwNLd73HjJF6KMkDv7B5Qj7olpKiYyg+J5DxLTIqhL+A9lMr2wyzhi7Vum+daCD
6sWj/FkkV2Zymsh3Ww1PUtilad9WjYz7qWrP5UxJI3GZ8ZMxOjdY+C0cPdxiCLm0E3NvYcoNvR2z
O+gRRrwlhHx7H3KQVVelYYLHd1lSHsbtL6yWRhHvowrjN7Kc2OmWbpfS3mtvdMwWZcbWYDk0VfCQ
MRLwvBHbomLetN1umWCTrCnBSQ5LGIq5fJvypvqCARxb3LnAQXJT8j3It2cjQq1BffDPExRULQYO
0NJB4GYkB0Y+sDc0q1Q6VvKYKriPUbMOcpCxGth6Rb3MnWEXgIrvwhf5JBEXxMZyJ+8wCqplVyWn
dpwuFZcgyh7vzLFa2T3LUEOQQ8Gbwj/KqEymYEmdvLqTeVX4NzLp6t3uZgKfnPLSO5a1/GTK25OG
HvL3ljFT8fwYUgrLxqFk8uEaQlGppB6EgicjISdIKuqV/Pa318JKqxiF1Iv3BKCQxnDv6NtFYjDU
3LDNZuOwB20xBVvTH40in14OuwnZAKnerPBGGqTxSWZtqX9ITQuxsBATwGjvsxIjUS6NgbsKjI3h
P8mZisvRImZdOwmkVJArPRbDeYm39XOBa5A/9BCq2L2ZForOZCYhh/WxrQX3w+6mM4EF91yggEAL
SWVdGezbiR1tMWpbKmwo8rBweQ0lc7j1qbF747yRop11uk94bYHcwMlMyyneVgNuOUk7R9duWVwl
pbfK2WHBZWHoQxrK4naDdCtvZpLzUsZQOquFPlygX3XMFvljMocuAk4gfpcX0HJzAzwSU4iL0UjX
HfZ08DqOwHdPKFkc5LdURbotZbbIQtcSMce9Zi8fW5jTLuiMr2XS3eRJulczfd10+Ux+LpUbpmd9
7ZThWeXr5XAYPrkEDvBRp28CP9yRoPLicEnajYP9tVT7XSzSvRyh2N0UzrixKv0rgkNvY6kO1qYh
NZaPSbqEOAlMNIhtQ7ANY30jnHhbcn9ypsk/y9dRqMONUXc3HTJJJaYcw3BTV+Ol2qm7bCAqJ0bw
q2yPHewUxlvUxvZyhJOGFTA0NwY7inx6FOdxTYqXudUscJlYyxuo5L6Lw2SKU7TGmm68/vg2uKm5
cdNthwq+b0Z7OW+9Mtz6GicGpzIkU4jyD2o8IWJXL+UOIZMSxaGWCZJrcKdLTUn2jkr1g4DiP9Hv
v9tlcH/bZVgjlnn6qH4hP/DP4BfRauyNQICShbsOEe4/g1+H/gL7Iq4K1ER0mv0/gl/ti8SamLBN
DIOehKR7/Ah+1S8uBVNguS5Ef9WB/PoXvJGf2gsUU3UDiopGNRblmc/4cDB82OSp6O6ICM9Rju3J
3shTT0ZfcidDjWcuV6Pl3tgYsr5LE36RAf+ETpdXN1FI0gF+Wab+mbqg5iLrJrxVFzKSlZeVJ5VH
tUXVCaTiamUQKMuVJql0cp+WEV6ofq/V/0tqM+P8Mf7nLiw6K9BZwPm4nwkiYwa+eUIvDx4AEQ3L
KlUq3C76NfiitzA55/T7/ZO/1V4+5Bxc0yb7p+MODQbdho+5f1GomG52JRa3sglCvC2D7NqrlzJl
kIGBDKnkCUtoji0t9IXzEvVpGR5oLZsq0WOahWBkt5pZbTrlUu9OZkPYTrwn90Vs7RclUVF8raMZ
nskoirqpHEJZCv39wwDN/sUIwj4xZOXddcCbfHwaJzOafHCbaOHpk5RxmnXFRlWDbd08W7VB1ZSY
Vpeh4biW+UWMh07TYJVcElVYT5VQ57KeSLt8JhMIeUiPGH3KeNY1eR60gGScW/PQGHzsNV6NMaZb
mSLRW5q0aply2srrygeVv+QZKr9yUigTuniSc1AGGhkOB6U1XNbs1KpeQet96mHbwvF4++k+YeDC
jayXJoWKzni78IhanOTZb0sSCKaHrxAQEf3Le5Kj+VbAJ2iKWvSHCOMhqQITE2/3LG+IPiGGdIJK
Pjah30P1twI2jyhjLCMloyMr6OzsJO9V5iEyIFW6y5r8QuYU8HPflkVI5JPg26vz/oaRpcCbrqL2
KM8spgG11LegX22eJFryLfTg/mQYGJBOyEBCrmX503Kc5UDIE6SrmoVpzayxhHz7/ciX4XZoV0u3
Ilpsq5k8gGWgMdjEVny1NWK04LxFB4kx7sKYHkUyz8ZyKWMeGX29BWscUTIwlv/vcpwGLnQbZwGu
zdNJQwiRZdCOvOoB7ba1XPd9SYJMyC9vUc4MOY1bT9v45IZ+TmtE5j1yXshxB3fzFgPKvYlMa9EU
lHZ5fUToctCGyNjgTL/Rgknqn8Ke/x6nID0JToHxloNmCAQWD6r5J8rIz9J0LG4XCwch1RLYWuWG
865n21rCSnKrYDkw9WRSJ7c2uZhliiXz2YphVQijR4adgalZCzJ0lC9GA44hwzXDeJKbXZ3gPs4D
/WHF0ir7actzkfcBrSVUne3v4x2OseNlrsL2I4ixnf/H3nltx401yfqJ8C94c1sFlGMVvUiKN1iU
g/ceT3++rD69Rq3uac3cz0W3RJEsABvbZEZGRiBcfE09eQEax8Ci3S8T76eU3JipwnuqvfY3m8aV
oPnLDkiFjw5ItCQYq1/1FeqlrC3LYJDkFmSHkL2tW12/eGzDL5IrDca9vN4l+SKr8c9joVrv62Xj
CHrM+LisL4u2JWRJvOxFppGTcGg1W2wIZUuVWOvfx878O9HNRkYOgxMPywnqjb+OXW33reJgFiGQ
A86tNrciwI5sSwKoxGHrN7hSkzbb7R85qewcGjMRFEI2O9k8LLKTlWUsSd514lIPkhGI4oPk5lLe
kTUrsbgE2bKOa8tEYs/eyjrWJqSQjc9RMd9kmnU718ahJbOTrTNqM7jpMIqySzTdS6j97wPwd702
goWfB+CXsyt2IBloHqe2ID+ya8n0bkkWrlU23mSmA6SzCebAJzMbuhSyJplR5J/y4tiBJQ7OyuI3
fiDaP8xrmGAaE0dAQ9Mk2vp55a306douGjvXo1y2c0lcO5QXsf7cyIsSiEEyNbkN2HEnib//fXj+
4SzkFoRYSTMm4o9yiz8t/ogGIwUZR3wJmQtyWVnssucPHskiqWsHvmIa6+/0n+xfyesEUxLBQT1x
KYaDp/71wklI8y5qAomPSeUJo+tdDNveme8Z7RQX2sVY9sqSnwSAyh31pqmGnQQ7FZu2Deghk1I2
H4vjSNJpJ0uh090bdX6aCu2+wFF5VfbyqiVkEXBAMCWHnIWzrVi/SCYpSJXko3IEe9myR6BjK8PQ
tpxCTIqw4bNlOJiUM76VAjpaJm7m87nwyLaAggCWMjbuK3rDCSebua57aCmt4FjNRvATwb7QE78o
BIoL6I9B14HhBCXgnEyrJtPvaWWEuvVHkinjLQme3Jwbpid5BNlaHQ90JPoquFWSLrhAswGzZhcd
xI3oV+rNkpVh3X4SQDgVrIj9exw1EDdly686KN6oxlPL0nWW3hdkQ+HgklUvcYtkY3kJAMomViuP
Q5Pvxs46SOVX8IdMB4NkIOSxZceXGrMJ7VFCHRiCAbKv+8GMoDt+jpo1qFA0ltk6LLBFEU3/InGx
zTNI1c5ktcEX3Qg8IoDVkFEuy30JJK/RFeN/PSnZDZEQoYkFxKoGFeQ5JQyRlYKZWiDPaHlENURW
ctdonpNBQzWd99ejy9n2eQqR9aaMwh1ozUHiqg5kTzY4BuTPtyWIpERGJum3zKuaYz3vmWfMrTrl
7u/kBcjMkJtFzzeQD5I7EZhK0DqJ9SS7rdDZWnCvRvwU2csnuYDAaubC7qIAyPFg8j5XoJWMQ0Kt
lr2EW3WIyvl0a743KQRbATYJO5EW27iltzX5TMmg5W7k7LP5MAG1ZLRmY3pOQLFkdg5zhuU14Qwj
IvcnwckM7iSgWEq8l9RoqzAZBsIo4guZArIsBIiUP3OVhcajjBNYzgriydxMVJVKPqLHgGUL5e7B
WvZVyzuMhj9QX+K/au2CESBVKgKIXG3Xr2tjHXKQLEGpBOiNKSHIVcy8CBqaY3OAj8TOL2ti3RrD
KqHjeaQHzRhA5yEkoDt0kD/lIRUUoeXhZNrLISuRp6wEeccg4Y89dysTWAIBHSUhqr3XiWmOKLLw
cCmoEujpyi4i8a48+KLpKH5/kedhMUsEfEWlGRZZsQKoMjVkEVv2Q5HPW0HIBTstMYOUsKdeCTQF
ayJoS5xhv1DIrd4EvpM054olsmNnM0V4A0xoGp8lHqj7+CSQpTV91Ts03kZSHHYAiSYHnkE84+VD
nZRejDm9SCYpf6fT5tSqdGv1h5mCAM55/rzEF3ncwnb2kRU4znLjsU8I+I/BK5tlejJRXO7CL+B6
khPK5y4tW8OYXlZzCPr5PWUOyyVdUz8kJBqtiWo16RzKcf7ky3cEksRufCd7oGxJ8rESZptx4BkW
pu1sP0SmEkfL/Utwg+VT4IIAXaPxzH7r0aOLQ+T97egkPyNDJIFvY0mX49YGXcuYcEboou3Q7QQ0
guVELo9aE1Ck7ACSC8ilhCcj90iYORP2XXFRvi2LVK4sx6OE2ZJ8SKwu+Kkbof5e3y4pJQHQLEkJ
dL5lkMLwKUJUkQvKRWR8JIsgGOesOjSue7ZdPFwoH7E2ZV5LMnqNLQGLka2AmwNgyYAI5DtSFWi0
9JJ6+N60nypOGdnKF2acZjVBAiVkIm7mmrJFZVr2QbwY20ztbPQlnJLkgUMPnCCc4Dbj+gS7kX+Q
4ZXFynkle4jkBSZLW/IcqCUq3QIDzG55P7Ith4ySDO6otwjyLPcx1AL40JhJ7GTcpfpFa8NBpqUa
szbJOK+w7HKnU/zClYmWuLM77Esa/gRMMNYUU+v5ps9NQrWnCskANU5OUheRSXPNgHhp8v7l5XV4
v/7/syPPSIrYEOTlCGAtMeGVf5NlpzkE2WV/k6GQn5FBlluhxL7fXlTeumTRctZrA2nP2CHoh7Y7
S8sjm2NaOsnkH4W9JBuIZAGy08kVBNZN2W5dbAFk/Mv+K7pOKPaQgPGfTOVr4PR/rUH/k9YgnUj1
v6+wnz6Kj18K7Jr8xp98Svs/KCuoAIKqi5LMT3RKBzIylW0PhVuCw7/SKdGm0QH9+B6NRX8gk39i
jKjvYt6DxC4QJCsU2Zr/DcYoCdHPmR6fgcwLsiE0KSEF7PwSETst3q9t16XovRV3UhYP3VszrT43
GXwhM4ZCeVzK/nGEtheaEIBsFS5WU5iP7Ne3+gjRaqnj/Hf5569pHHeFtAiwLHkcz/lrr6cyFJ09
uw79LPP4hK18ykIudAr6xMZXxptJXzhUs9ROLl7+MKNEGlnLxzJrL/o8vYQIcG8Qy9w0VvSDXvMP
M+yxkC/DfjtniPNx8sPPtjZ9/Lv84m89iXLngJWIE15tNm2hjP+UYWAUqSHcTR9s5NprYLoIztnZ
cc67Gkc/mgqHajq1Ufw1U3sPrxCoMrlV36bYWLTjbZQgNuzNl5jMO6vFjd240Z36Lhu8t0kz7mN9
3aYlJhS9c16S7MaZjJ0Ox0HR6jPNkNm2wMGsWGDtOGmyBMVcvphm+BJTcvWnChFRBPG23Ro9r44J
rDPt+ilygfF0L6D6/+hVYAxwCq2UgVI1jGlzPAhCxXzIw1M45PCC3K05FcQtNYFG/KQPHypCeEsi
nvf2KZqxEUk3innEnVndzOqXEbN41VztTeRGb6pCBQkbwNtiwSCuLjf5UL7ga3jUIKqL2oqGx2N0
0k1nU3JdGy8foxnp4EJOT1iyRexGeIM0FYdjh+zeunyycuAGzGe03fUnzDn/0TQvePzmG1zuhq09
dJfSLZ/Drs8DkVVaYqWnzMrcrobiHenFYxHCJbRU1J6z5U4ojWadvFk0XLeFduXCofvKObTWkGbN
U6QOj+YE+WtZD6pdP6f6Jovtb7V2M+mQawfBsgz7HjEXtGxWTDZMdHk4wQoQSrxXCif61unlx2A2
Oze901q6w/vxhtxwQS9TWTnvYCK2fXtw3WVC0h4QokjHele066e4aPFDmvqPLkXo0LbpSE+8V22N
z47Vv8eZS4XKgKolBo0JD1BGyTGstPd6Kj8mw1y2sYFspMlBXCtODz7JnTm2qiMKSt8eco3ljHt3
mSgHLTPIQ5yvjqeE2+tnMdgZtTQLgwxK9pEz1TvkID6j6LTJco3OWWiOaKsU371outNt797hPKzH
0g1KOIIXhIWNPKe/NY/3GKvAEomS7/zFC/T8e2Nj+We2vJNJn/GuypA4cLOChxbOaKjNZ9XAnsHG
jkBzmQeucJ3dBLYiKsFzHD0WakgRfqDWPcqTzmQrlR0Fif2gRaTFKBLfOAv2GXhLHStdp/UKludG
iQ2TdgO2vjacn8sZYVYvrPdNzocNoXEIk6lF9wLuXhij9Tnn0WMcewUKg/jE0KEnGnr0XdBygZ/6
uh1HJwuGEg5SiXKfYr6Ybf9Sa8N+zWO0lx1E/9dW/bxajb6taqZivdDYFCObu42q+9pJvf0ckZIB
MKm7sZ8nZH/73Vg5czDbWNNQYLCG+q4fu4OwoauciexGZF+404zF56lK213YY1Ydp91dnNNxsrbE
U3njbnFEoati4Elmu33wSgdvrzLE7Cbdrikkn7yF023Y3u2kwtn0Sn7NnpaXyches3y6HWs8hsDr
2Pe/OGs6BGMkP6FkH9m6vBQjtjGwh0kmS0G/c/0+dpNLb6V3LNpHYRaoKRTCsXMurdqjHmjIqzUu
QMzogBrlh+TIXgQfcc7mgIWDTCKG7aVSBK6ivaxT0R50bMbw435JEW1uFcMfdHaowrAvNFNix0Mu
hE9bMmyNAhC+RSI6tBTMLa07oVhHsfctwiJrKVhSTTK0h1Ij22SCzO4+zaB2Il3KUnDcxLcn/MOw
aygsfjazsKlMveVYckPwkDH68nLI7tivbLo4+7E6WhAnLrKdk1FvCFdfEhPrA0AmaCMcOK0DJbL3
8MxBjKXlKBKy9ZUNacluC52BPYP3h9OtTXMaxbPpJS4PaGn326yH729keHJg6rYhkH2rGp1TIeLB
G6t7HlcNWUWooelkfdfa+iNfWUA9TlVYpqmXeEjua5O3qfHxkBognHu8wDkBLjaZzbzOIkBAhbpH
AS1F3zUhKMV1X1Xm+quRbifowW7BPjE0PO6sQsQXCnGW81WbIgCSL87GMQAz9P5uTFN7G41TgKdQ
v0VutKEggAZMleV/DHsd5hcE2JGZhXuvFeOjMcEWI2qv0BCqsttVSMtXGr2h43JGGnJZ8+Z+pb1B
zvlq7h6F7a4r9M3O0RehELu5jfGU+uIZydcyQZhh4s7Sick1xxuPLA4hG8xC6v51jfpjlGZloGjr
C/K58FRH/dRby3m4dpx6SI3FNqZPKp9ARYNugGG8rb5HtXeZPUZUz8LylHaov7pkpMX6SYvBNWKE
iabQ3IcJXPy4ZSFJ+0aZN1+tFR8QI/vQQCw21lB8EOshWprNL1oTfZiqvksN+9gWC+cWb7ANI59m
4s280hjW68uzavAIc2Iax6yN9opHCo1dPWKoUR24aoLzHQVeOGANgs6utg+z8TA5iKvO3Ehou3gb
VSYku5g+0JXXvwz0oyAhgDoGD7MacLYL3EmiHuuntfSKIDnq5V0JmZO77io4bMO27MrTaqNtXDpV
tPdiw88dekbyiLgimvN93qmXPmXdofdDOwY03yTTd21Uf1dkt0ySyNwMfOCVBn6dEEbFOVor/blP
20A1GxTwHbtnU8N7TmdNU4Opd8oISVKdFfyCTcvdTfWA5RnXFSbSiFwpFzsoDU+RqyySJEK4B0kb
naRIebxeWAX33qb6h1ZVxXUOO+hKGp1xW9ChOvXIUje2BpFyYi0l4FENkqE6nawhytkQ/unBUbAV
a0wEbI0hvOs7LIUTD9Y9Ye/1Hcxp8ylflmMiIQnU63Bb5t8Rb8Dw1/vu8PN/0OAdLzxPvQrxqaQc
5xb36E/upTckiekVkb9UKz02VduyKzORMvpgIVLP+h6O+zAQwo0aZc20Hl6KjistduP6qVL7TWd8
Kxy0a7q0tgMq4wjQKMYRviBmdHWc+mYzBWa6OKitRrfznGLQSrdSZLSfYe1joNcmC/XmqToicWoF
RmTdePpwjBQOIC3RN2jRKXscZio/nrR8O+TxYZbOeNwMNVriMdrVh1tFMyvfljaLln0wJbjJazT5
STx4s/lTBHscOQGeb/HWh9hr6PWnT4Z0vwKiBVU0q4heAsN6VEfrhz0O76XS94d2XNlfzMeMFbIP
beW8pHgfYsjsIdQfeL0TbRWjS4lcWkTl6IO3uVMBvK9z3plGjX7+qAwq3mLkOHs5e/TWxRM5g/sE
vF/vsA8qAXo73M86dVN/NCO2zDgfAhABA7hDikeDxwwy8tekRi6YZm3kaYeQpuK8qXx1dr6ZX4eo
+46YJPvzzCmhp7wx0gneFuB35RPMVplLe8Csddh0W1s8oz7CiFV5XYwTPXpAJDdZ2f8AA6SxRQ+P
ldmyPSL03eveEXv2HwZ9a6XkC9IO40hjk5K5zw4KT9eOLpnUZs+hRe3ua4+4/xLyLkBGaNgCwJnz
KgDnYR+d3dcqRgOJJT9mImbENgtipW9NNt9t1mhIieQ3ZWcmUEbZtaGD3Kfj+sbSvY+nGAMmYg/O
DxefR2aq1nMnbKt0nND3f41RvUR7JXL9NEsnDQJWxJ1rfs6K6MagNOat7sNs5cfFYPEnVsbshCEq
lYB6j5zce1um+DyxlEO6QTYq4mUFTSqB0RGlOigR5UtJW+qKeVhSPyHyOgaKG6kAidnFMqjZNxYj
k7C1L7qH90Q04hY7vepyguaDVsM1fMG0btkaAK+JR8tdixpMovlagtDDGoXkT4O+0fNy2aRLIi7l
TGya0vrAdodtvWIgHvaYWVQ1RTII0nXDG8dGDnKbvgY2wuFhH79eP01VJpzXnOzmmj55Kc1zropM
Wm69uqFOxbzWt+kgt9rhqOil47ujNFSgajZtjAoNRGPworQS92aohnobpcUrkgTXQNilnWfrjl8n
DC9gXZIsXDsR+0tsiLKYF/3oOguHA6++9zLUKyZsT8Hyo+c4oolknM9zyWFsm+DEusdsNZWLWgBW
VUq2+NixXqIifYt6Vdt5ufKIljnmHclHNJLRGGa1swacIxa+sNkpiGqWJ9Fys3ISM+ngMjngQqs/
cRYiTyW6+PCWvi+misabg8aYQhbgqfk5ngANw0xwbofgpqNawZkmNAVGjkCge6u67bVN6/q/de45
Vqtns+EYuf7LOGjaTrGd1Xfmt3nkpCp6g+0THL4IX2vcT3xzqMgMjRQn8iWNaSqDuqBCbWj17yOk
H9BPiuWqdBDOhrbpi7za5cTDKEkQg3naDCaME33lZOm2GFb3kBAsFFXt3fXIyCM7Rk3VJGDEzQ0B
C6oh9tL5jjfvstxOfW0wVYBFrtvN0wJ6GAeFo5YnL28Rt80QKi8df7Fzbdf25g3Yj3uOc9OnUep+
nsyYopdu3UTK+hx50a5LnGZvmZyJUTE+W8nEnMl7RLu7Dswlq7A5x79v9ADe3TLZU3yhLw7pN2z9
5jdP65rtgvdqkOqLQcrPudJBtTeT6KZolIn4WP8dbeGfMBuodIZpw9KS5qm/Ih+54uS1p6NBUgzG
RtXq1yWc/NaweH6kabdVpLx2FGWDOKIddGnzvfQh4fLTbWZ9zknnPeoETIj/Ay7/p9xINKz/Dbjc
QY78GiuXj7anRagZvv/cI3T93T95kup/aARCHRYPrmtPOK/2v3iSuk4XELRHE+M+y+Fbf/Ikzf9I
rzgaCXSD02AkokR/YpgmMgxAl0wWAD5Khf87DPNvxXXNFqNzoXDqBhf8hfPgWX2OCUZY+noyb96x
36OzQERJxvm9WqjgUNerxuU3GOXfNZW4Kggl5VJ4ksK6+Ot8z+q00BQcJHzbex2WT47+qJEEmxll
oOwdhZIJWD/C+br8VLP32e22Ur5dUjQb1TTAOyPktNHjDInK713xSSPvTp68EaQSo89N4xyW7nlw
HSyjPzXzslnb7278GWOK36zaK+niZ/yXNn+waQ0RVPkTvtFfn6I11IV92Sn9soqDsn5bPNxpXbZZ
9ZxR7Qg1dTd00b1LZ2o9uYG1vnT2sp1rdheKNVXiN3GKSMNnJ+wPtlvtUEbcjJgP62YdQFmPcQiA
Vd/YX/T0w0oSuq3mY+Pgr2lgm1krOwVbdwSFNxYtyPFIBe0x+5Ji/uCGrxXlMrMwA2OYgp/mOanP
ElXlz92df6OByENjQiboOeIhItf1M0ibdLkVQfAuqSkZsPDKbeWlD1Q+2a5/TMSoRehslcj6o4by
31JZdZmHv4w1I6wiFeKC96Pl89fLxtachMlglPDuKHoDSFhgZN7BDCtMJCj70QGqDKeicA59k+7K
Jjp6aKQqGEt3nsJ5Lq6K36bhucTpyDw7cbwtFLpubnWHLpruw8Lr3ANW/fex+qd5zl2zuj2XlUwn
4F/vup3GZaWxDUG7bBd1NPai9B3mx9kF7LF/dBxAfQdHMn7o5lNRFhs7xG4oeTWqNxPCQ6t+jHDV
NBt6wH1CdW1YSM6R3/YNI4g1Kuhi5wE8qihkEfTZd+2zYzwnnAZK3d6I+8K/P88/mI1ytzqSMoiA
W472KwFw7ON5dnKt9GMkrSK7pZcGBbHS9CcU4MvK2nixvse/+tDr9hFv9jOSk53ybS5fNfLtniTX
Ug9rjabSPP2mfKD9w072l3v7ZWJOlT0NaodS4aA/r/GI+JUSrIRlVeFuQzr8i/bSZzToo1r+m1GR
usTf5uZ/jYojd/ZT3aLjtuIw4i0bvAPNNPx2TUB12z1pOslMy9gYxQTiiBmiY/+OtSZz6N+u/kvV
RE1pRuo7rp7VSeB1UIqKe718QsEj8IAZx5FGEWzMEwTEmiQotPh3N/BPS9MzaYJ1HVS1EQ766+Mb
Xl9O0YJHacbbDjN7j2Oan4TtbTzGx3o9p2t6T6r75FnVpQyLs4IYMKZRsTb5ahgLP2lXu/HX37yU
fxoWqi86mzNqnfD2/npXjVJm9WSgJVlYkLLj6dj2mOvU7Q5Z/ovdNrtaq270xd5gCr6ZyubBTO3f
UNf+3oSA3PdP93Dl0/40MQD1uhbLew5XPTrViLzrjEqWZa9dVB7GZbjDxZgO1OZmyJ6VcvzNitB/
rU9yPonCEmKIhJZoN/1yPlFuQOm4ZkUYPfUBbPEUILgoFFYC/AIvMKsCJTTKeV3u1yGt8QokZsDe
3nlHO8XPM2sz3mlsWwLAO9A8jOSNXKiOgC4cGkNN3K6QOfrNi/s1Fv7jrjH8oLbrIPr4y3QaB8VT
FWss/TSnppV6O/oD9hdFbfyyG3dpvx6KQg9iZ6EoOOxWRJwyZ0O8fFLY6H9zLzJCv64tAxcPCzas
SU+D3OtPL3AYPdDzpS/9pDF2CGn7w/QJ92inRYjcTrAR2+XpmwIlt+5aP7wL5/h3O+7fNXsYDyIk
1M85R0RC/pd7wEhtibyRvLKePVykW7iw0Ospx40spdm4sRHCGNsCEcB+X2AsLy7byRrtotk4N7hR
DtQLPCf/nEzaLsTBcTaPZmv6XAwnQ6CmByBJ2qx7UCryXO97OCyB7fSYqkQ7Y5AO7H5jpe0e33m/
X/CmQD64TMf9uGK3iPOBx7avGQrKr48z+n9WFh1rTQFpLA7IlWOF6paA44WvQrMfxuyguflhRCK7
nCwiNPdYQuZqXeNkrvG9h/JJhf8ElZCdXAuIyW9VpHwjabsOz/NQHOoxPGSGuqMK6htmiBJESGtk
CpNO3Qljq1eLA4rtG9t9ClFNlOZEJ4RWJbU5csAiR48G3whV7fdjt/dUYi6T5N1rHhObhHJUgt7R
bywoy7ab4WrxfTTbLb9x0rTikIIQmNpRc6MdQAd8ScOXsYrjs9a/qtm32ka/cUofbPAlk49XVvsY
UZRSATAyt4A6SVUOK71Qf597A8mJZKOtvBf9HSoVNulVUChn5M00ZOd1Bn+Mm4BK1baLXpf50sbv
AicWmbZLl+Lg6J+GqN3SDO+H6Xuj0dlhrlDxlKDIe4onXqDBGJr6fhMtaJsYiMjEHNsZjEEcsjq1
QFUo8t142sXueLStdE/Di19UKIkvxedwungqgURBQ6Gz9dLXZTpqUXObVabfT+XWYysIAbjsugFf
1He4oQc6xZopLLat3AtbyGDDa2JUQdpheScoDerQGvUNCXmCIOaYIQzO5criW5bWh+TovNRzT02q
ugBwUpfrnhGrI8eNdtS3bi51ZZ1DlZqw1m29nKYgtUY+Td+tdPmKMU1hv82qWE/Z+6xrt8ZXi45N
J4jjN21IeOjHMEko4sKBMiDSI71TQt7LIQhaWnQI8SArBm2HndJ2JBRESQXy2q3WllgKMr21G2dE
9CkFpzJ2TiGNlExsZd41FcjRvW0/u3oTRPWTFxk+jar0MbHjoinQZZkvDO203+jaTVWqSDIeQbKv
ey7mB5tquS/XlWaYjoF7bppiOzNVcBjwBdrSnOLo6vEhap7rgg7PYd3oM06t9mM70Qeqb7HlAoGF
hUj9LGvJGSC9lvUUxF1KIzlwpT4FfVkHBlFiH6eB1Wu7HtvV1EHTtC83o7Gi5vTWLA/JuveUYRMv
NXpIyJxbekDXNTAMOBHMCcPdOu6nzh13bm+c8jncIcqyUcePFgsNGwFIirN6YLYuXUFEHCYvNrbo
YQeEpVCeTNvKIQxvRqDEeysP5E1GTBZM4WpWYYI2AU6ifsP7wVWYwuJELavcOmsVqKnOND8X9czI
O76HMkwWGzu08HfaiiOriWcIRZFGOXbZt5a6xMov5Hq81dxvNTCnsX4jXF4Y1dA14cm9Mx/8XPvU
0ysF1r5taJlFX39jaIi6to4/xNJ3fKf2YGGMdUgDbxbo6bgre46cGrPI8KuGnENOfBlrxp4OtYM3
OP7Ijc32dCooH2FmD25c7WesmSx8FxoEArwxDVLX8dvR8ROb8ZtPE5SNcOJRDSydB81Xo3VrLD/U
TN/0Aw0PlNxHdjSlX3dumR2s/gPG7AlNxX206tDFTZiUlY+BBhNM9ReovzH7R9d3257yet5228od
waYpg1B3j+uRXvAJBZp4ayGG1iJNlhUIQoGFlu4lrpxjSW8P7BKg4VssfGj2fe6ijiT6MTFfrPDJ
obFei5E6pmkjd0t0zFTfCY29pgxBXiF11HqfVh05H+OLZ9Gz4eEC4VI1ds5Vum8pLLfJ/bwqaFVZ
+2wuttSopWSI+FiFNnEBLa+6JM4UlPPEZ9XHGiZS5G2p91FL0XdmVB5NwLs6ozKUBGWHhyMDamNC
ZE4A8QuabKZ6sJo6MNfEX6biPJGkek2+73HXxB3vkOeI9qrtYaiF4VhtYJHi1kzJyt0286cofN3Z
GbRFnj5osMjsmmVjr58WbEJtozj2E+UAuDwYrG+8ots2+jMVlzEpINhD5jSzoEzqoGuTfQMHc8it
XdWhHTvAEc0ejDriQEL+ONr3DW7IivZadPSXZcM+VDBSL5WDXuX+Cikoidxji6C5HoYHbYVMv/gp
Zgi1fm7YigDp9zqOZ1iiPNUaN8kkttf5SYlxLKCRaLR9Iw+DNeaMzrWbWA3x6rqxWgcZNHXnZcaN
YoWHcTJObWteOhc/jynfy861Ns4RpTR81kwf8OmUj4ZvAj/ma2BwoMmpTH34RishdjPomGHfIMV9
KivtZgRmKUPLH1rz2GrZoUnM0+S0e0VsFAqwHdU4FWu7N5J+jy50wKrzC50bJ7LQiAjk36Im3ciJ
oXLnskeiDuVnzHvTXbYMA/mD35FbXn99wMRVNc4dl0rxhpCDqFT1G3tQ4f0Wvhw4laOhsxbtcijE
LupqcGjdQKIlgqihaX24sW65b5rXwmi3k5xS9fo0usrBxOJz1JWDRDfTiIeqcu5d41Lm2rl572sU
iQsNIWV2eKPdIyYQ9E25hce4VXt15y5KUE+6b48cga4SuN4FgGZX1dYRKsEutby7vPfuhtG5G3oF
KhOV+eRdrQmICLSiMdkjq6PaeIFq50LJUCrJDm7NoJvZw5KSXU/2Mc/iB3sybuTrRDMosUAfNr1n
iALnxDsiYHhIF+sUtx21ZPUmihUCR+PitJzMbX2CLpIOCh2NYQC28p5NVPEUBAqi+Diq4d08f4tq
8wFxtKCLDi4qKm1s3Bipdg7Hfn+FfbgnCZI0fDRUihxhvrz2o3PUZ4VV+YQwcLASeGTViwlObyuo
Y8XFg/QH2Fbpa1q3d7V+bzNv41W/Cb06qCbrduzc58qtniMrPy89RJfQfR7RHiaq3OkNktlMCVqk
aP2EAb+E2HgSCrFcF7jWaGueQVS35A/n0RyfolZ7BcTA0oBiJprJLWHhemuCTjTEp2oYPjdVdpDA
D8Qih2tgoJfMLsoxXIWQlTiAbRCuSCNs6Rjz5lVP2QtSil75+D0h8tXS4US5e68BlR6NGkK2To9L
bOTjHvzsgneQIjLVjp9bNrHTW2iP7gaM6wZC9aM9apcy4uI7c61OiRr+MGpiUEV9Jek4JhSol0YJ
Qi+8c9P8O2neDf2XX3vNO+vRvEuBEbN2vu2S+V2zu8cum59yIjO9wGttnc03pcrgN+KBowbJon4t
cXmf4vbRNJU3z2FOsx3ogpQVEzLlyxPWPhy/xOUcGdsIrp2vrBOF8sU8gwR+NcKS9jbbfenb6obT
7lw7xlbV5/eFi2/ieHxvVO0pZCzppvWX4UdqRPeQ/xDzRu16fddT9TXX7NsxqR/VpvkU4c+BOuC5
cvWTk35JYdit4fJkqOQujn4iu3vScEKFKiRkMEppRfYQh+WLqvImneHNaNcnu4VsNJXZ50X9bNaT
Bj/J7FBwYoPKzUsFpV7WJz0lB2186lmGjCstqOxDLdlHq+5sK3tYM6arpnC4k0kxoXrdOPWFc1Ij
bde0yXtOwOU9p7wdmMpnq8JqkWnqheg5tS2Hf7S+wu+5WVwwX5t5bBg3haJe3ITKkapeqBftqxCl
cfZqebgqNQAkwqsLajXax5EVO0jsp2U7k0zbYrJ43BKAztZe4HHGwUQpfC4w4bA/OQxkgwMN6sHa
uPGUVzsUOYGd1ryb80xFLULTpL0J03x/QKrkwe6Lz6ibH2kdWZPyoEE/LEMis2Vr0ijVxV+SKA7M
/gektO00K0BmCcrntLRvGSKOGmqlCI8vVvIw1ZlYeQfhkuSbruw4sln+lAvd2B9nHTCYoS3e19k+
ygaoVPQHcCU7IeYlN5RNKl6/ShsaPjdbTfUnfKr6twFLgdUwTlCpAiPEE5mtuyhGpJD8PNZv3MKi
+EeOkFrHMQNXI62QDEoOIQEsYFeT5pGk8SeyEnRKEeClaNB72k7O0VbRL/hO7YdUwREmDNJm3VZD
R4NP6XtNu9dX85Jp4TPKUJt+wr0L62gla3HTpolrrAOQ1J2lBImx7mrVu5sr7+gQ43cKWRbHs2c8
GEhQVTrdSUZ2sAlaXTM9NH23z+xyF9f0OXXsV3VxQEJ0VzrKIVTNW6PT/dOI2Pw0UGRfCY0tpBLB
/F2D0iW3ojXZQVlvp+qHJK5ygkY9OXLR7xFsOI/kVK6I11jB5PAlv9ySndKLfJYUf63IOknzkgTa
0azu6lp51pP2sZ0fhgkpTCd89tbyIV+o6lQ0Cynuo92gfr1aMEv6vehWbJqyOOoOcowepsd+VCdM
svCM0bBLlTquP8ktWUwo9GwPJieIqWWfixRZywTUl2hr1rXtavw/6s6juZEkTdN/pW3u0RZaHHYO
EIQgBEGRieQljMgkPbQOD/Hr93H2lHVW1nTVts1hd83aLLtIEAhEuPunXsG/lPE9lCZK5EVGa2Iu
63UGFaOkSkZ2DKGbO1Fj6NTSh0IJPMYVTT1a1ZDQ2fyVZyxFQwWJoY+qMB1Wkyrpy6oA0slZ14Rb
sOSfrxGxu0CJZGf6zWYwvZ3rWUcNIyV9CJaFjYU0uYfAtWegQ6CGM4JAAlyH0Wq7UXfZSI37CaQM
G3Uz5QCZmYdP5j5uw3OaWYfKJHS72rZnGtsVL/RXdkZl3Tc19lQhWY5jHWuHlpnH1g3MUyHc3XBj
hZEirYXp4w1pHfOKVAYz+o69gmLHvZf6O2viKameDm/kgikkHPb4E7DdvUR7mNLskjjTq1pFhsx5
eM4OyZOVuiIPON8YEYvrlTkDIv6o/ORTdmmwd8qHIWpjVU2Gs7UKcHpL03NXzQt1C2PKO7WbEp5U
TwZeamBtimYT0TjSFJIxp3lA00eFEx38mNqBucNuQNFTZa0eE3a1sdUGRwx70YQ0hdh5IrL2U5fT
ATI/3+Mzk6XvIanxsvBUzfnBjvQ7tRGbEsd4pKdy6ewmY3pVP2N7rLXW3ntucrG8hyRuOKEcqjhn
HeQ9ZRlXxiepK1T3oRUg4UJzr9YSZTvhI4CvRtfFrb4UDmtLtVU1GL+qayU2n43Bf4vSc4y/N2Vb
fnS/apv/TgH9f6qsqS7pOwG44Sju2v/8/CzxXq7eurff/QdYcFRtL/17Mz2+t33W/UZsUa/8P/3l
394/3+V5qt7/139wGhedejcRl8XP421Tp9f+rzk9D1xDV/7tMf5e/uGvfhuKI3SJwAAqviYmPg4O
BP8cint/RzcGOg1dV6g6n7YFvw3FIfbAgEcMnXkrk2OFkmgJGdH/+g/DY15u0+RnMqUjUgG15Lfv
//CPfi637l8OGw0DytHv+r4ujtcY9ZJJ+gzbPfuXmUoRSyGzBOl9v/YAN42LnLnNVGr7AlOapsbS
hr3rlNWT6tiRUpOnTGe+5kKb7HXbCsjI9c7Kqi0wzV0bJ+Dj7eTd7cND3T/mSv0yhGnH3qFAW5hV
uwt9707Kfj+VLqTKEY5sQRNWLpWuo1FXGxuPkmy469vqEOn2JhP0RL01UJYHlD/vQONvyoE2hjJK
6Lxd5hTbCuJni18dhz1KI3i6Qp43HfqxbvngmunBHYjmBrTASS6RKloMjrGYOniXkX/yeiguRQln
Jniwh/AhjYdzNx/dzlcd2MMQJc+ayB6k7+6KlJ0LLIkU+c4Y1rntUJcnJzPLDkkEM9e3N30/boKL
26OIAlnChB7YpcsUYktaPDQZ3SAN0LASyau2A04444TOqOndWTCmCy875Ggop2a35+EfirwnSg53
gTac7cchGk99na8LZIwLIY9JKfd9XP1jr//L1WD9OlhkEOGbn1Nv4BiI8LPsfh4CDJVtgIqI8/UU
7xweJYibxYxPYdpbdxB312ElVo7eLVpeEggIN5CJ2urR1Nul5NozK73TDZgCvDwLiKFRRXP8h+lf
QnwlxgnTYIQtWizCUbAD5OutinrCsqn9i2GGusyfZxloylpcv4voloFVsfHLBH0eoO/AbxJrWYMl
FKiryTBj/l28jsI9DIxF5xSayE9b/7+21s9ogV9HUL9+qJod/jxAQXk89sNMrOuueuzt68i4vVZV
lI8uwp9/1B8GwOqz+IbM79RZ8AeNjK63YvRXY0EToEY5m9lDOOxAVa168Cy1M+KqpCUfdXV1Te32
559t/joo4rMhKCpiIcePwvL8/nu6UaWXc5VrCDFoWJ2CTdP3KU7pOlZ3ahaTZfdzBQxEUCjHNL7I
dZ06WIKgfWlaY93jNdWApC61+jk3b2XdH6L4EmvNIffHhz+/VuPXAdvntUKyA8NheMpa95drLaUR
VEmsUWiUBwBwsC8cnLrNy+z4z9EI/j5rnjiUEvp7914bXI3J/153910TPOvjfxmK/Mvt9d9fjk8U
CFBsM03vl1sXO7PF1B637lojObA9zFXr+BaNIEum5kpnGFXe/i7MvHMoQA1iX95WZFkiPyjBfLLh
p7+4P5Al/7hVgsBF40SprfzR4dgq4CDNdhiv445nV3+pnPqU5RS6IL6/duaL7SYfjEmeSwdIo5uu
5hlZhtR1LqRAGOd6AH1D1llpJavB/jpXxzJJv9hW8mHFGakkqa3IYVHps//c+vaFKS0ZkVw6bcA5
bGe4qFtLlVZ2RnaLEufZEN7Fx+/Lr5xbaSFhkB/q2Lmg+XYXiJvSTG+AgUvti95SXhSopsr5MjJ0
4BInkNFlVN8cq1W4zaNJ999B37933UPjZbdCiz5ybIgDo/6WVdGEakUwLqoGSL31ZJjGD0dFB1Mb
QM83V2cuMaawLrOVYnMwA7viuyrRdOxDPr9L2TgX/MWKRT/YF9sTL717GcfsIBIwyu0Urvq+vW8K
5xRBQUGIbJH2GeYO6Ye69KELC6p459IaqMBCEQg4/hlbuT1lZW7+aIeAKahxcSbaKQVxLuLxlPUN
DcuFW3onr3XwKctvsoQn4NQQAZws/IYA+xEeiIn2ukVpGTr0cO2LX6eb2nChRk50CaTv7fym/ur7
OOPpvVzGWbGcU+fZTYJLF0U3bequIQpBa+7EIklAadkN5I24ZVVUTGInuECWVd4lLRtqGhiGmIl9
NFLxozSImEb6EWOtW5jexq7ptg6+/zzM2Dyk9qXPnXuzqs/pBMpaI2CmHZ1sc952snutgpQxpjh4
XbXUYS74/RQvaWJUVDZ9t540Qd+Qsja2RbYuQZcNMoVERB08JxXGnG9a2Zmotrin2iJDmB33G2ZI
TC5TfdePgf+Pa/XNcS3LetN1wIinjtkPmiGH3PsmbGevIZTLsEBacCvI2euhPsNWtSPxYsL8WBR1
fnMzZdThn8opP1i1d0bzNq9YRpMJ6BoIHWjp8qJ50W6qg3Oe8BtIvcDHGuyAy37nsYJNtkZq0f1l
zI1/MQShhagDazEbyZKBFBobrgn42qVVA8c1ph1F/ojIGQ95yMdD4A27UfPGxexZlyrNP3fFMHwf
m+YH77goS/aL116rQEyLygqe5dCTnUyPNNp4gqj8LUfhvKKat0CHeav2VOgVh6TzGLXZKTff5M1D
Lf7og3CdJZSmXTatUuTLF5oV3frxMQjbq6xsDeULvrXdzrylWog6Q89Kc+VitDlTfQ90jBXsXZm+
dVb9rYwxZJha7Z3uvdCMdO21HIHqrJ3I5AaR3SZb4E7h0Mf1+0fD0x7UHquLDK8NVNBtWsFDfhuA
O/O9oiW9DBaB9yMs2XD15PqKpbDTdCYvYXFQ1wjPjL2Nv4gwilcbjkBjTO9OYl0IF88yCk6tz1ja
J5fj6NBr1VPjTiA4sym0cEfCZjXJQxB1V/I+VnKGM2swfiv9pl19vhpk44staGmXCZfFERdlHyZ8
Q83zH53CqUgz3egfl9aE2c2S1hkg2z1GeeMimHq0bHrvMGf9VZ0pYc5PleqM14HzbLPTbFuXus4+
9CY7qJzXjLzd5w2XmQZgvhl2Xl7udU4Hjdl40Q9c/nApx/kNQQ/CRsGMqKLW1p6d3kHmxdvpLkLy
WnHTAjpK9fSizzw+lVKHlbsbQ56ZlXsPtYtFUr5PxUADgaNeT/AawdGlb1yNu2l06w7uA4PHR5iF
FPHcDT+Z6q3HJjfqh8QcvutBD8Gvs0y2rS6XA6l0JWa5nGgQqAdTWt5hTE6pijSVGbBjfe6IF1+q
stmPc04ejKU1ggOfC1h3YjppBsGkZFw70RQsDR5Y79ZXNHSgRTDahRLxYTjtU9B0R9rreB/CfiWq
WkSbJCtONfx0NRYbfZfIo2UVAinEoBh3vyQJtn4szm0QV8ssMC51HK/axDjL0D7FkrugJUyn6yo/
FF1+i+0QZrz4mIlpVbMvvORe7+trWPEadbsSPVtbBvwiUAaTxGc4Netl3zzTk32mP3PNEr60gEvE
GQu2JU8/HMk+yGbeusEyaMA/5039v1oPnqtefq+KY2KcgjYVJOOcTTLKv9f1qe/si7p3Iwes+qa+
1J7z3rmoBx3jJEAu0R2T/t6PrlWPaImj3xsofhhS3VV1bPjuyTK7qwjZ2FYqQGjiPmRM1uXzCk1X
3ALBLZo8/kCP81s4p3Q3iIyoothaddW0wVybkt1kHnzoQzKxEAQYahMghvWjzqd96DJ89wqiAL4I
CLY5T7Ltv5Rt21H2sTWnuQc4EZxRMrnPDIwmtRjmGfEY8t9VF9GtsIyLyGcG94YLVMB/buJaqUFm
izDXnvtklcP/WKhfWKL8GBPrVX9JqnDV4vvu2d5zPpTXuX/zxhijLKIw6ZYY4DrS6MO81d+pQJ/k
5kUNZNTra8QsHV9cKgm3cageRxepaE/lFe4TIR0KLa3Vor0OhX1JL3WTEiH587rkmmuHBZrhGlsn
0Ag9rChZqBUUxuXcnlStOqmll9qCU14xy8vaeBRkwjkGATiqtkvRkwiiwQP2EAWYO12r0Q6ys34R
twBZ3MEu6BWKjQdwZC1R3dAAMlXmqy14PpT4K3vQnpyWKkAie+QL1Ovt6OZosOcHQgfz0jXc2uuQ
sdVkld1Udp4k2ns6e/dmwBLl1Z9HfwBYJ9d5OO43oyC8q7Q+lywoRzfWcR6lEGYY/mrDAUku5tVz
tIu5CWNkX4KKMOl7S7vtl6oh0HjRTVr9tRy0SyIuGe6x3AGyEM/lDkQqffQjLs7K7dMMmas4Wh59
CIOs8zMeaRXntOY/j3HwHOv6R4CQaFYUyFoQbbA4XWujeQmru5KRE2lqsugNFo2KulHFY9F4ImFO
gzIRr/VGa8eF2iQwgT4Ao5w6gQAEWveLoWHw4EjWejqpr9mk3+fCe2+hLS0+89yShibWaM3WizLI
4QbgFL/BWVEH9BEqClfjdhdUhj70IQQ9YdPLr+wdcA7UVycIQR2DNRyLsiB8H+FHFoP/RZCcgdfY
+FnyUTUkA1bBmTQFjFY9HxI/66j1R7ro5iVLyRAaBEnXJl2LmjFLY8E868UtGxDWzOzNOAYb9txb
GJCS6SZbOUR2bN1Wl1kANmDglZGGBEw4w8kBT2QCBHPOBjYiMSZNTKOlWIdetv5cskbHhWQ0560M
qQk3yus7J7mYUCOnBOZ9NbSQwaBwSRv9yprX2hFG975/HBq0DQq//+E1trbyigLaLlxRZqiIhVTA
v5tpaMgPxCZrtLccqeQ7PT7YKRWF5efA2QrnaiKFIDwy2CwE04yBkBNE2yZvrlGc3Dr9xW2bkzla
NHR0WrEZre1uZtYlMGwVuYZiSAgVygqdiwNUeO2UJDlxDTqshBwY2SrBQXM/TljuwVR6VKkdtzYQ
m8Y19m4b+HeuCO/N0bQWSVwBX2LHxobh3Lsavf1ytjdzpTNmpT3ScaoVki0eG7SNkmZvDNyLUi05
AF/jQoeOXUOwtgDcrwzXa9BdSu7t3LqUkzOC9CAcokAD7dol5RrDcqk5wOZlwlphWrMyzJbVGeoW
HfP25Ge5vvJl8ajBcd6DC5gBsrhPTuO8wcmBMGnk7coIs2e0VOjPyArzgzDcZ24xrHwdzagyk/x8
rOG9161YmJ2dLps6ApSs+ePGQCBLp/mdwJ+BHed800dj2oHpxysGuZQDja1jNgS3qQ26hRzCt6Al
2mHUwlihzR8kCiVeT2ZrZcvP38ykDIZi75apvc5avurnj+mHRkuz2UyMzIu6OydMFliY7LlYZi9k
ms+pa1wsUDB4mzoxytLoijDQkfbFRRtz2fScXYh77L0SRAMmgS0oRvttREx0IVw6efTkYyW1kAoV
Y2V4mQoXVUMKBhNG/+oQGoN/J4zuarr+u1MyDMyjfhFiJgi+JLup8q0meVy4FREZRUcdPB9ZoUVB
2zGeMb3wXMnm+lm90YO6sJBP/GD1yeINx/AbBcqx1Tmcslx+DA5aJBxlE87DBuI8aVoc1EfgDX1C
avumhn1pQybSiYM9d9eWvF9KfFKN9to6XIaKBmrF1Fb8tdO3npPcVGqrmeYmy8q9rwrNdjir4kK1
K6ZcbJuB03xmbc7qGOiL6GNs0w+p8S1UBByEVmIhi4DKgFuz0wHt1Yrk5o3pF8tmZDUCp4m21SUv
o1Vb1z/cyN9Y0SUu8++xhi1kAvI0qRaQpDcdHVpZzTSO4QJNyIxIk2lR+F3v/GcQZoxZi70IZnvR
0oQrdI7E4bWvzAfDjdYJRCEvTDCWrLd6DEqssXYFpNh00mjOzQSddowoZdp8M2Ox7bQyWKJkxkEb
E2mZ2oggILuGpr3oY8ocZomXTvOI56A0NVCb9fAVZBozU71+lP2wwkz3hZ4wh+OkKNurWu8Z945q
EMOTDvOnvBCHvpBvveFuHeOuFflXAuvOTOUToFno0fXzGIV7CzEHjt9lnrZcIioEYa//iCQdt6Z2
luZAompPxOcyWfZV9b3ARhvrD5KsVHv2JS0TrP74PLYmI8qHJoxumWQPpALqf+PtRTWujIHyqyfg
IZnF2Jo4mTax0rDKF1k4br26f6p6ffu5BvWQz0L8/zq56U1MIdC7Rh315BhmFV5CaWDa9x5P4stf
dI5+HRvQA4TIZ+FmDI8TyXjVJfyp22nlTCaKEa5JNaAm2usD4GDtWTUA6kjuwq4jIbfR/EbLudkO
MVTyOQZxkYzUOBpk+T+/nD80fF3dNEwTiiFknT/Kk5WVR2kb+9oKfLm2llmOwKLh7rzoGy4cX5OK
qKh2wZ9/KAOZX5tnfCzUII+PxnOA8cPvb4IJSQsJpwx2lTrRy3DCAxKZjJMZkQh/9veyifDq9IgR
IZIwcQnd2FAQfMTkkPD2dqoVNNWKS0YUl4iqoa+wnUKFV2cLO0N3VQV8n8ivNe9iqObbZ0U4ULep
8jA35dFwb5OV3lLQAqqh1IzBc+41V1n4uynGZipqrwFHVSoJdbmXAy0NdnVFZRRECzgQnARWfe1n
+6IK49FXpwZ1v6hI3VU1bKnkUaX8vTpDylBeJYWH21CQQzdJ5+CsOgigv08qoVbfUWPoMZPDqL5Y
j66NXfxoaUZQ0rJTc9BmrZTXgnzIC5FXzYByjvV1AoznlQ5yvuFzWZRXup3XmWoxt3wUR9d1Gt/M
uL52mn6RvCcT2w0Q+ueBWYg9712zura02iBpBJwfIKn483YmFjNVR3qFVNlTc4vRLJYgEz8+KxwO
PRTxcXdJVRgSOUqkQmmqdXiwEddFSBqi68p8qxMghO3LJDhINB0QhcfAIwvOgWHmm8rSd0InUmod
GUPQkhLHKQFFn8jLJxfdNbc7yEBcwqLcmx2PME6aL+Dh71OZtYBC0lvD4GSSREqhvasC1OKbqk6R
KKsrrJpF7dIfKWlhFRkwYTsGQuTwRfGaRHPglgTt14jz/y82FeyZP65vZoO6o+tosDMg/IVYNE5F
29OfJJfz5DkpjRV4lA67HQmHPHLW20ToZ23GCtiv96Da9yVQ8Z5uXk4cM2jezXjq3JoYCBZwHRNs
eOGTNJQG4bVea3Q6bOrnxI42Tqs/Dq22+Xxieet9xY/4Ua1vsxcHH42oLhfLGBD1VB+Kvr6DcOai
i+YimwPPbW7BmGYJ9Ecf1OQMEp0Y9uqzL0n4DNIMVWoOCXgOyL9hp3/X4gm7qeZJD5JdLxyoN+kS
rZQdgWMIwAA3pAzhssGHrZ/EqnfYn/UIwFCjD8j0vzD7JYHtLjEzsp6SDot70NPwzjTlsk97ZO4H
lEm5HsAXVhbfelGTq4DYHdyV41J8O9E+7bX7qKVEUe240qfTCjr6PsmvqVLxID8liywBkY3t3hv9
B7UTEInfWdRUVkFDlQGdchEaYvrPVhyuK9qRTmKfMlKMOopv0nCe6my6i8MCDbOk57gIhzslVdR2
6bkh7uk5nIfOBqPfYQFGQJ33wnKehAO1xkXi1SZY1UHALrPfA71C7AaEcjMdpbYQSX2yxmxpmEjR
uSNU5IyUabQPkyEOaaJBdrOOvWbuPw/cfwuK8D8FGfyMMfjPzXt5esvf219hDf9PIhEILv8aifDU
/e0+7rr2b2/Fj7+d3mXc/h6QwB//BkhQvkSBbfqewZ7+SWfUNf8O7YuplBnYMLB89avf4Ageju5I
K6qhcGDDheYg+CccQcfyHE49oVdR+/8tI0/+4g9HjgsGgTdiwEhd9euRM0lRmyMMUya25oMwwY8P
sAPyV0YelUbfpqeSgd6eQEhx6xdAX03y4vEfgf2ItB3SREA6STf1Av2O4M5zcAJ2kZdCQ9j7ppLW
SaBTU5Vg6Q5VqC2FVi2SaCNtl+Macr2ptJIBGjZUYjF2t/6zPZzAiK70+FnkaNnnH+Vb2GZLv4ro
dkMfSp115X0zdFxotGWoV7Bu87UIgT7rzmoCKWbi6mLVBryFr85pMJ/SyqWtTOvXB0shEBFkZAte
zKDz9lWCWGse9fzWSLo4LaqRQDyJ+rRGn5mOrUQk6C7UOz8VG9AiaxNhFhAm1KrwrgE4TrVYuakL
HpxuUguiaAQFwV40a1CE3La8t7FL4NsbVLx+u0vIhOcIlUtwRjFyYLfGeQ2xaI6TQ8Oni6NBJ8qU
iChfewCiaN303auMzp1bP6az2NhC3mOGSu9ZrFOJ5FKWHtBs3JgJMHfnDfn2FkR6Z+OG1ln4A7rL
3AdLRwqPPs9mQGQlshDxk83Z0GcKCvTkBiRj2uHeb5td3IL2knTui2CmTrbEYzi29AsQEizJnR2U
E9r7GrXDeYwf5645J0oNtYiKld+KR4lcgLoHpex3tZkdmjA8ejlt9+bcjmIjAK4rZKdH9WL2ztKT
LXyQ4End0ongNnmHpLIPj+pi57xbTmN/Dxbjjii6FW7w2Hrpq7qMSs4bdeuLyNxMw7dksDdupG06
a2Imzx0JeGJ1cKisDP32VzSez/1s7Q2NxWUtEx08Kd96SuZTaSH7CigMVughxWcCyO4BueCj5SJ0
BPBwts4e7AG7T14Tp1+PLUg39HXskIAcdDjnOajTkef6EzaIIfVuf9dAVKHtTtDJkLSPmNFDHhrx
haiZ083jRq8TBAxAtRQA7LSPWOKH55obL/FXvMXWB9eY0LA5DlBfh45SqfkRd1g+5kB1wxUPZVfq
8bGY9W0+589pjfouEpI+YXFKvmnp/UCiYvqvXe3c5Vm0tsYXNHVWWvdaZpRmdcLCE/YxIUz10nly
TblzJGS8cOe3wX03B49aSANAp8Q0t+7c7kjBj2PssYhCd8Hg99q3uE64+SIpLa464HJQm2A/hZSq
RvOixC914Nel47459ldrNFbqR2kp7t0CdkWBDV9m4BGOAhIg5+ja6+9GVzIeEEvdwSmhk5uRgG73
77OZ7mrHJAGJUHLrl54zoayOxqwwyWrILplFNtbXBsXIqRoRQoyWSYSuov+eDJcugQjyIWdQzXTa
4+8OnJQRgUZUaZMWECgxPKZEYbId6l+L6pghdu8j8tlbz2V0nKNVjgNT2JWb3EfKX3+xhsfIPIMB
2QT2e12sA5ISK0mPXROthqjfDCSJbYmXJ89BYnMcrdMs3UkU3aRWkwEVe0fxTDio6gYxqhmFiOwC
Pnvhytc+4lgyu2043XQ011s1pNJvLjRqM0nxve8XgYSTRP0um/kqxvneGycOy3gZ9P4mmjaVgc3I
OK4HFzylxB9rGtfoz29pCawbDuyRpGHgSLNpLhpZjk2O3JaST6nyo7SsLX0L5p3BXauG+5BhGyTu
DT/dIty0zmW3xqAWntVV7we6rhx3DQYI/BnaaAflJCnjGC2tG5rZfwEqMmxVzv0OVqTgLjZ4VYKd
C/7O/KXcE0AlrHhkPyX51hmcLaOKFzunhZYXDzENU22I1qMJHYeHW0ioiui3+gU0NIzufVC7sc0Y
a+p2XeNsXX5eQeNGmupg2sUiRKzO8xlouvYx1nv0sF4rU/kkP06R+BLH8yrGNiKTBLPZRQ6LyhvV
MLcneBkRDD5SUtp6mpYtRiMBvIrHEKJys85VJJxOnCCDLTYmBMkInGg99+c6RowT+1aqmjtL5yp8
95jM/Z3UYEJH7tIogn0pnlKjv1dxoxo0IH1IzQHh+rxANdH2YPgYG5+DbprTgy5hrXMW9szfOg6+
EvORWBcbcGB7mV9rVxx9xgO5RfDyH/0qg/2sHfRMuyAbRoGKKFRwJA4f1GEbAhVppYE0abZVB1mL
w7Decmh7HHaYtha8uTrsurJfjjL9gp88qloLZCf2rq5dEOB6TPThZMzeC/5mm3YAONEze43yrezT
C1H1oNT25Mh5Pt6VHfTLKtvqJucDzSwY+XsBIaoFzWzI8gEnWcRmoo3CgA8STUmu1cbzgiAa+xEO
slg+hZvJspls0N4q4C1k5UNXlQ8tJ58BURn6yklwnv9fzom/xmlcvf+I3/5/SIqVr9WfJsWH/nv8
9rtUWP3Jb6mw/nefbJd1bYCXZxxFMvpPwSolLB/oBvBYXQkA/TMZtv8OUspWavuOSb6rIFW/JcMW
ovs+ovsmalUBHov/Jjb3l/MGmSrkr0yugcDmom/x+/NmMDvXGxIUK+YBf9gUFGlyLeUjrCZEKZiR
Oph5GCSqs/4Xlf+vSfivH6z6Aj8190J468AL1QcHZ5v+WcdBob3A6Fr+9Dj+O8ikqY7Mn49UPikI
Ak99Qw5U/vf7T0pGJ6ZBzif1SijK8R81k46AJb5UsKU6k9TKUtoT2lNVFQ8cdo++2wMyIJBlBeOz
4lAZ3U7TyOIHHc9whN1DxCEhzzBxoW9Kqi09JodV8Ih1OGAnpuj22qFHYGQ6th7yzm2Q8kz7s8Ng
tdCygzkm+xbsvWhmXH+0L7WMrkXuoOEZb4iO0oFxEy8RXdr4pvhaFTMUjORbg9+2W00bByLJQK0t
WnnqTUQrEvPITOIg0TcIlAhE2N6XnvYlDfr70STPg4KlrOES3L71lKQMf+qG7KrpObKH4NEd2sME
EiIiwUsse9+X2UVx/6aMKgYh69rizMfb5+S080o44SFB9VCd/RDanlpO4KgJVo2AlFAgB2FitDml
t/e1J+Z9VmuE1W3iMyeBhqC3UBb84DGF6aQ4FaFhb91GrqvSu1xRIc9cePL6qodSONAxi5Q+CRJA
6I6iMiC2OJ3ayVpTNoPaiAYNLasqAkLuP6vIpKJQ4sq1XyHnka8laWqWQ2IbQREeOwNZ/znHvISz
3TWPeZFtU1N8G/R0u0HBYI0RGKb18MO9p4lxRUIiW+f1OajRjCjLg6LU2rRthtk/SB9eWZhu4NTV
UE+0TiwKqMlz6N4nNSlj+sZ4/CO1om9acd+l1a61mzcT4TAUHA7CY6IfR7iea4cisPaFox1i4exT
7h2zpYARo0dfvdWSC6jIpbpTJUz8ktg4VIQCyOw1eTZRF7Df/YRIc+45yx7V3FQvH0IbNqM/riJb
IDc6rOGz3QFk2m2ixIVzNjJ7HdaDiDaBeT8COCgsaynFtmS1jUTDLHP3urQXTj6e9HK4sxNvm2li
PdfxsoMHOWS5woVc+JeRVber2ukEmxRR1J2GEGgbQGqrvEWcwctzl1o+ndRf2qGzVOsW1NF9aRGO
c5KbEupyER5mj501yXUG4zZCj6XXVW0Hh5ydYXTtWS25pG7ehgB3ghxaEzxbk4lJ3dl7wvp2HJ/6
kNCHGCv+tRcnmCl1eDz5sKgGYjCSO1ECRGlAvyq0t3733M3j1TOShTvF36RF51lvzjn+C+qlHQxe
xbybCm5pcChn5fcVPSM2jjIBm09Dy5c2oONBzTfiR613tkPq7E0Cr4wd6hPviaH0wWuHdThMm5nK
Ms1PbmU8kGX48l7tPKeO1oqNK9DFDXxGh86ySNhHRnBIRYPv+7gcbUnxPKytOduWXAd4gG2nvrxZ
bSymvwIeYTHckSovEV5bJ7E4osT8/fPZ+sH6TuVXZoVBbKSv9ExAq0Y+dhT7DIvdOml2jEwvjZZt
NXy6MkhUIDlAGorN6Dpb9Z0mo99pcXvu9G6HotK67hVhWEeffmA41O6sod2lpCpeUhyGBgc4aI6l
/zKY8Z1fP/hoVyBtFMmzKk+zkuMVpZmQ+1biFBiL4ZuXP1UCCriNsjiQYY4HZxkPF+qw1Rgm33KT
nd2E3kvbal+7kvwylGvXATPJ8Vl15VvrFefY9I5FYx3twPvh6WJfV+Kxyr2XNO92dl4+CC38SmBF
hYLFFIPPH/yTL6i47gXZrVMnB6vPNrUJNcvVV6L+5iQcHXRMtDS7h+uE6gkMupF/G/Gsp8Gjw5Fv
DRRQeVAh0a0U6SOE+szoI9IPGnzCuZG3xoXLUIRACHN7X6fRuuVU14vqm92eIo4Q1cJs44E9yfKv
mrcurM8xEs8ZzH9HCaoLd1uHwUEP2zN4ic8kUMJspHY+qBQ56iboogkE2sy6S40fdglntR+hmWuH
iJN5ViDknrvjowFi8G1kHTx1SYudSX7IMlZg1N8b8XzSYxLpdLh1XgvyVOJ3bN9xM55mDxrqoB9q
hJu1rRgwBcvxq2o0FHhQ7CkLbl2IDA7Hi2ceg84Gj5c9VPFw0oppo1ZlfKYzfFFJb6alWxoEp34o
Hrzi3bOQF4xQNEAVt/GGhXIhy83qSQbQ92buQ5VcJlO7aIH/1DrRYfazR7NJQLqVD33iHJ1uujFw
zpuNrNqbpk2ndPBfSuSMFs27EfRPbsHS5Zn02Wvd2MdanHzb3MxRi0gAAJ+gOhuTc4RS+7/ZO7Pl
uJEs2/5K/wDSMDkceI2RESSDc4jiC4wURczzjK/v5ZFV1WJkFmV1X9ra7L5kVpZEYnY/wz5r0+En
FaI7HXjbPi13bp8CfUA/Idq3wItf9ERzeWpocMqR3Ywx+aQZDyn6PzbxSwx+Lvxx3k6SfItlKmLQ
1bv1muI1YkxaRgB0KSAlvrupedKTznxl7z4JSSEtCtduO1/W/k9ndt6JAN49Ee3CsdoaeUYkYXzP
xSrv6t1cM5iXvmKBsZLFtNX6dldZAuy/daFikwote1HL+0GCh8TAcMpgsDyOoJz7oF4xmo2lt1h0
AbUzDOS6ItzTMNl6aDpim9UtmbejT5o395T26SiFKU4t0UsIiaNuKnxaytcuRtpQKvV94pbfCWng
XG7smyBmuoYAqs/6dRQ1q+SHeg60LG7MiZf11SeDR/FKsExA/b9Xkv8/lX6YlMj/ffqBFjGP3l/f
TzX5x+LtNfg8Jah++n8yEZt8wZKWQ1kBE9hPmYhnAVxFhQ4ozmRQ438yEeMPSvGCyNk8hdFqWPGf
mYj+hw5IzfWkBWQBKp7xn0wJng+JeKbkvDCb9hxXV7nN5yjdCNDG6xFoa8dlCr9WXjECOz4rOqZZ
9oKRFWVaNjAW9eY3mYhxXnNRh1ZIP/Q4hsM45FkLsnaihgkVy1vCpahD7SGSiCOMEbvUsXrQevl4
Mo1Ik+mY2kW/CAaUfL2DZtLHcId+V7/LMoYWs+43o0XyfHDSgQmLEo/ZTNtl9B3i6eebgmRPppWX
Qs0HAoPnwnQXVEWw8cSUXnjULmhFII4iR8MLl6ljTT6LznydoWYZIah4WjQtbjQFVlkJdKq0qVaO
hWQooVHeOvQNYjkt2yrwFxfQ64OVZxYdawSWwIA3VjWDNtYuzoL7Gj15a6ebcGTbz5VpqtemN1FI
n0N0u6b40YqxWqWzcyvd4LpIlXlyBIPfig6dF5g0I9GuFNXAtqHNuwShqWg9nJjqg0ViYplYelXx
m+ExrVgjSKrcgxIUjKN+hEN+5ydliYeWt+3WngGmTNeTt14W2nK27SdTzYh7JRifebpxq4qQi8yD
YUIFScl/zCZT10PeXlelQ0QdvSc0B9Bj0rSXwX62iFZCDVi7pftHnxF+O3fHHfnhRdEgwhkZ13Zb
KITZgBeOQE+j2rSOkb5YjfGjBKCTKXGeUj6EsY0omra0H8AaQk8jKQItPYPSZnEpg6LBSFdoi36W
gJOA7+gMByGhC9FoWZdtTOHOjtN14CDRjSG+BxYiH9UgNjIQVFkJkKEJ8J5BPmq+VWn1Dubyxq/h
0c2zhUCo5MId2s44YTKfEgaehudWZ15kWHFQbUU5pHfXiafUp1BLJczhBZridFE63qP0J35r0TG5
gOYoprQEHXnfdrxaYYLaErNLUVvNlkb60ulLQLpI3M2mTg7BkZyJynGge8vGLCm7MSoI76L0t51O
GqXr2lMcM9QQhvhlMCCNG9YMkh8hixgwsjjp5UFrYUT0qsYavKh4yKqiB5IYIVxslGquoE1HgWwH
aGLfNX19ofXBtUnf6sod/OuMIGCbsOah5gZpyQoTrUTrK2UQDB+AM9Uk2gfRFvsshu2WGOsACXjj
XJa2eTE407GpG4TXbog+Hvu2Or2xRkhUfgE/20+jal3CwE8Ne1nVlb1K7InOtdvK7eAAgs0TVAtF
ibW7Z9vrMgw4dpnFl1PUHGJzlkvHwzuuopPny3La1xli9BEX0SB9EIO5DTLuCmlag4o5fUkRfrfj
j3EUV9Mw3ZcB15w6KXxIyjB5OpUrL+0evJxWu3BRXvrT99LJ53XdzAZuFUFzmNQ/WtM9OJaZXVjo
SlXebaNTdqcYNlcE/wchRS6cjTTTH+18iD3eS1EmE9+lhsWEgYFVzw+ZYfaiXuigAgiIDXHhoyNM
xV1TsPimgfWTggoCAlEsx9neBf6cb9NoLtdxy2ybEWn0TcRTg6C2jRC+xanclFZw2XstNrSgJDUD
bnPWAAUMHfkcdBq/lGyblj9aw97E8cLvyts6AZ2BAca7iVdfi/YbW5ySW8qnm7TplRF+zxwc7q3E
4FUBgMS0Z/EQ2C0XiQw498ejnsG3HrRnv+ZzKC3OnWHnRR+3l/PcX2fFpHNTOGN8gx6oBGxDq9uB
V0erbIbNkk4kfVYf5oV+G/SUjr3sVuTERXoHnMFIttSYl5jFPNbCOhjSuNNndFi69VFZ+WNrQ4er
ej70agCTRjEi0NIQ/TVDBAnKwxkAqkRfxbL0qAmxMQf+iqvezTAfDtUcb8zGQloXv1BTxkUDYrWT
+5dDUyyMFrJKRJMCxtDayVk5sjS4FV606XOmZKwQhbCBzDYxi+fSHo9TiWa2VQ3ciYWBvSKN4vdI
RwECZ2yIC6beBPvdKL/nenmJMxImyW0AQ8jcY05xbNWsPMaHT22TEW+GmJU0nbify+BS1366CRsi
g+wTNfgfhiX3SifoJzxk17kX8UxhwWdJK1rrJoumK/aWdYRaHTXYXjVRQGPRaf+WZ7yk0cAWH1jO
YcqcA4p72+VxnwbehZ4uZMvwiTvvG4v0JoGrCVjlVprDhgKptmh0+UiFDgEs2Twafobgi4cyCV+k
Gb9NKUyPBsCVxjPxWFYr9ylpn3yJMWLShe+YveMKOYZv5QSDU7pXp2GUeu7xvSmNlzTMr/KEjVK6
1OwwUXwJ/L2gY3w6soNb8KapfD4HcB9xGK6i0WouYtT70q7h8NXxCxIEd9EVzY0XODiSmEcRCMbe
c85XjvdTunRqTyz1nPV47qzDCJxLFGLPdtUiZXM2eArejsIZGK14ZFcJF1EA3NHto6dRsqX3NO0q
GFzrvpqo2jIDFsFHdDuAR5HP9jRDEjrt9iVMAibC4OSFH33I7epH/9E0cRUy7RXyPnA73pPbdyRJ
6Y5Q5zEp+bZmwbANTK2e0haWPRMmUszvJXX8HnPzfEpiDIJrGzvHsD02o7eqy1+URnCIXUygCRF0
K6SwEbSXVdJe9NX11BKq4FE1xjcODd+cBnemKlbDMH74mSD17lCh1aMGqix8T7ziti9ABnvVa4yh
N4BaVoC5Zw7jNMknekYF4kNTteZqUD8I+XARG/RElD4dn5a9aYqHyLvL7d5dmaXLUuDqWwODNASQ
obUuXO87HbcCZl63CtL+akZg4ZfdNZEyyZVF1aBx66umU1Zpxa1mpFfRDBdQ5vFDkcG/iWBiLWVt
wk7taLfhuTglYHK+FylzY33Bzaoatb+zi1CA75eGppgPAwNumrGwg/C9acOP0umusx6bbwxEE0v7
YapeXoapGN5q7ltBGxtKc+Lgz6dCo5Mul1WQtTSaHsfAAX3WX0czb6kzscbJPNtC7A55/bgjsklf
/C6/tYRBVZgYoMrv7PJC5sYNEnZ8HphL8ZttXZQHU8vvS4cdZ5ZhuQ4mCtIR/empY/XI9XVaatNm
8m6G1mr3ZoO8v4uv5iZ/KIxKQxY+06IbqD8mrEFxby/dMFT/o8iWKPe8VnuPITjIDtImB6RvJxEU
GD6uArmX3Matte6H9D5I8yf4/9yKAVFJ/pLN97EP4naeqX7k8bBskquwY47ZLQp70xRFBXS3eXTL
eQdizN0N9Mc7F0c1VoZ9FOMBkFubcND2RKDHxMR4vULk3c0BY4miNXFXlf0Fg/FYDc7Xqed1a8PH
ADcrm0tixdHkH2XMy92NCC4NzXvtAo8aPxLMsYke9s2UvonJuEtNk5kngrFU+O/ZrkmxGHcbJ98y
/wixAONKo2zY6Vj7VFtFW3SguRbDLVOMtAJbvka72GURUtXeb4now0GV83GT7O03rA14siOhUlbL
F8eqHn9JGv+mSXKeAjk68ipTWJguW65j6edkbtNvEEt1NeoiLhU7TiW0Zet2LL61WmBVniCHp5rJ
EmVU6a0ciY+U1CkR7f5OSow3SD0fQx8a7ddnZp7Jrv9xZuQ+Ljpwwz53BfEcp25F0Wm8Rt/qYvhW
z8G7IycPQUm3oAqyTgjZcWp97ELmuZLuOfLxMEQM+jr1w9IsCm9jD6qvxTJeSnNcuV1zMbfs4xFR
RIfSRdgVmmoVmDTMYME/RY40INE1jPE3vai/vRhbN4AzmIBDaPB/zuc0YFTCSEldzCjYzGqsvdTd
ncGavqo7wle++dlHpRIxOGVntzlTiVUd7lk6YGM5l7o/LZUIM6nYKpMR6a9orhwBo7nKTC7ILZ5H
n/F/rViUXnfb6dYumPOr3grK31yJcUZxOT0WG0sviWs4bIdzW+yhnyK9n2NtKUcLiaenH2eDjb53
9lrq3EkNlTLd74mRHF5jS/v+9VtxJhr+x9GRC1PfpfKg+q2/Ng/dqGkrXHYx3NLaa5vErNSsw9eH
UKn1L13D0yEkvCRpSlXaOHfymbpygmsAm1+RddPaPvS6tm961tSvj2OeFPxnR+IQNjJ/y+R2umd0
JMinGYth7EMJJGfGaPloiKdiGr9jNoH1KJQk2pY2rb6FNNWSbtpMX1QNVpcwoBFEYYiY8j6kUHQZ
pMu3jQycpayMoxP6D+lUbfmCCGfr8F1L7bvS4EVnfP8yVCoEjuAQ/YYTUX/FPDbCgqXVDDrOsslH
2tx0OuZ7DF3JFhdGtGY3uePTXWRXjwF6ELg4m7kjr2FDemb2gkG4hlFmYHSLXLoo3+tqp3tQIvDV
dRjEhkYQh+DCjQ/tgeG6pYpuVOrv6PHRyK+p7j84fjgvIYYg30OZjrIuu2k6l+RB9Wqqh6lPPoIg
/MgnwMWpf5XbLYPt7i75Obg9MjGMAxmGO1LYrtgw/EdpwR/tLfCncnpKyKej7jlkBrb0SG/HSW5c
NgmMgy7trnoIfNKCRNs7lrXNLNhESsbvwBwOfKSgbUGpORjRXwNJYgT5pXHLWzG4u8yjCzs4hxKd
Dkjw4gFFO+M2LC8ixYo1CZNbuoNb19aothg4dlM5ORRz9eDRYlqELvzMzqWD1bVwZPeqqajEcBrA
m8GCEJj06LIzYmA2jJCyhdIWPnud4y9R97nyOMTJo/oGWmxzFo4zHSI3wdKNYNfPuEjgDg9+T44Z
/oyr/GqueEDoXnDpMBZDwgBIDNleK5g8sFM6Z8GHX2TrsMND0vOr56Dq8IDXfuYjavE2mJ5sG5iB
0V2bdnzZJykabmfXxvOxnKP3UINc3gKbjNyDbQVvPmF8H6Emb9kXPEy2l1bxQSL/Cq/e9r9lHS9a
ZXXXfkPFvVba27a5CujCqykyQN9XtJtdMmAQ2iGThXZLFSLs5GPSM3EdM8LQx2+0qBl8qwgNQpVQ
RQXMrrDag74oKaCktwpShNHfI6ixCyjBVP0DNhCxRRIxLGpHPsYGPxbC/12YGSuqLsggSV2zXg0U
qtn0uoreO1ITN3/p9PYlyupjrRMiWUx9iKrYnaAVRSUPUxC/mSNj0aNB/lOATtdLigbhQUuspxTp
W2XCDDwtH/97xfH/S3p1k/3zi9p4Vyd/itWXr9Dzmv8i5kK63nyS6qhf8Y8CuTT+0F0lxQGLh0EJ
Ac+/pDrS/MN2KZmDr3PwdbPVxv0P3bpp/KG2B+rHUij9jDKl+keBnD8yXFZ1pDqwoSjFn0HzvoTo
ne1HAi85VYUXklCNczgXBo56Had9QxuGQC4hT8Q0OWU42rSqh06VcieRvCD9PDr2uMOxqgmCS0sE
uM+Z4KdBDCWl3P1yN/8maDxX8KgzErpp26ZNawAzsc+bsHT1qTUlMG+PIX+nJbtytf4oJz6Nyhr+
1KD9W66VzW38dT8+Xb/QVcCBKRKYBHU2v+iFKk/r63YwuP4AOEjcMeIWUFrWc28bN9R7Ggoa7dji
24Zzio0bXBjYd1HPXukO49Ee2HxaYT8xjfw4aR66b3811zbGAGhJ+oavf5yyj7lBqVtNm2qi1ov6
UbO+NQIErcP6JHXg/xnNFUq7YPPy+ofWwfkVFlrMifHmVMR7sx9+iH6FkOcmCFl7VcL4/3LTVeRj
SeoGp3GqX26D2afUfipgCRiV9Ys4oPhh6fFH3d74RfubIO+8L3J6wDiCCN0CAMfw49ktD33W7ZFX
zs/XbQPlPZlIb6haIpptcG4Zxh9fX5zqTp0/ZEfXpbBQPlPaP3+l6gSqn9A5oh6V116jXaDeIJGf
kk3KEq5nIWNMwYpZSyDZhBS2PU+XUZjelBm7kpX016HZXGc6fBgR4QI13Ff1dRgUmzEYL9x03Vyg
oK2W6tv4+sTPGzXq7fx04qwPv76dQ+MRmCiGBRScQ+gOx0yL3hFiUJr0ic3ghALkMXfFgNyhki5l
VlUtzxRkA+G6MRR/bgv/9nP5+xNSi5JrMD1LT+/zCflVVuiM6QabPigeWSjw8OgXUaXtqRq+57TK
U0lRqp7GIzpqfFKnK8DcWwRb93Wn/Sa7PPXufolwT3fHwubQc3iZBNWuzydDLBtB3gT97FTlkzQ1
BvrCKy83rqcq1dfS7r/hMM/8G8OQdJ0jOj2ArdGvUdRvnzGiu+6kf++3VxgLtV1VL/ssfaOV+dxS
3TJbPnwfpHGbDsPO8rKHQuKuAvaWHXppeCSF1XREVFShraVK3FEkXc4p4ARRv4+Nc2Bo4c0YYApr
7bNhUubys+TFtWjGdO7hFAb7MJDz9r7ozBctd44m1WRNRxDASBBge545IXg8UeILmImw4kGBovJv
paNLStrhRyf7o1OLbRuKZ6pyVPFYt8EohKuvX0J1F/9ylxHMWKZp00ZV/d1f38HK76JZT8FWRFP2
QlGdCXXiMqpflCVUc0axU1qdGPTrw56ngn8+XYhTJLb0TnXawJ+OK7sOJ3RWBgbuV/FcP3UKoEC3
mQlTeYFya9+DoycxwT0k/s1rbv3NHiRZB9HqC2nzqp8du6frUOXU2hmzF+llk7SrLgZNrwhXop4r
WjTdtUi7dGeI7kI2jxJj0Ct/fJ06r1n6gLYBm1PUnOPiqmyYai/rZFpYdnnIYnMV4zlhjTfpuBrp
si3qmD0kjSkHaU1W4X6u3yCCqJTzXrvu5ss4aJL11NbFyuunozAo0YME/t0lG9ZfF0mFxZQEHRQ/
WHfUn/+yBYRNPZjoxhBkGITbVZM96vZ1Z/c2ynZM1C1o3RTLpcFeSPIDrkb333ptW5HpYGYidja1
a83pmCCu6weD+MGSbyU9kk03liB/kuy2tsW20tOXE/uASdfNzH+Rc8arXNYXFpF9lchDNrTjznJp
aLbjRRt68dZUnpX4xlyEjJV6bQJ2uzAxWNb2mq0ftQZQHoJGR3bX+ky9womSO02v9tUQvdfSY4DE
x4S8xRCHSqz/w8MVb520JLoWrSyFy1gZXvRdhEx0ITvcilx+pCQ+ZDG0SDyQeswAh5flwAPtVeF5
1DGqQOd4z1T6ISWHgwACZDst7cdmnta+LcYdYRtDMnmRAO2a97GuvdIAdNbww3tv8slkQRqGEz+a
mdaFqc3uJu/CvW4wtSII8rP+VlVXu8zH4sC/NQeikkRAxDL3aMn8sthYzAW2vUdOex82VrIay9Tb
jCObQugh5MwxDRr5XlQmUpcI8iaLImPIBqfBv43Jz8OKsTmBkEcCSVnYgCYWAhJmxhrexUjbHOSk
luP8aJPkchJQSJpEf0scnyq9GzJ8kd1nbfKmhHYisdG2MWnXuykUFuvu64XAsf6yADGLTogMM1qQ
Ilvqz395MXPfmoVm1B4S05HZfncz5vp9mujHIuFc5/S1xZfpR2oqaHoot47xmkz+uMuk/EZkRm3x
g1d0Ult8tJghyxkO2XzsgshLQ/eVkOEYVjTVNYfi3QmGMqAWT5Ke/8J8Ic1w49HxW2GSuc8fNMa1
Ci14N0XNyFXzPFfOz9SAxuNR7euBuRI6Us3MSiogqgAoLHLx1Jqv7Lz/HoWAQWRLi5pO2kPuOfxm
XMx7+r1Rexinmrx7fIG+t54UR0R1qYqBMoqrBqH9ezmVL1/fWxU/fF7bSSCYWGWRU2VQ72xtt3Xb
TxHJMkbnUEBpAgqaTkVt3SqSN5bf59T/8OMRY1Riwf/0yCzpFnMK0iAQpOD2+aEq9c8YTwwCiobu
ZJ3fWV13VVd8Y43EYsuGeyntrTGwC399YPOsxMi+AsqSfQwSsBDMCp/p9vl/mQc0G4oTA01aU8OT
q+/8DyAAB1lT+RdGyChnSjyHtsEW1V1HseVUI3FCqjT2TFdSa55QgKzLdgZTWd0OAERNcz5+faZ/
fTicqKMSMwNjL1oTn29RiXlF4fWzx+iZ+caqdakYEylll1pL1orp4BBxjIP/mxv0133g82HP9gF9
TvO+jqmEhx5d6pQ+xILm761r0Hb8+gKF/tdUgGORyWLOrZ7GeWwBF3Fs6trw1kHI1F3dftfEvZga
9DLTpu7cXQQYpItVjIEaIerj7x62c2IYN0AFknVosJ75FZ91RRVp1KgcBrnxPUozrDaLbyHtA5o2
D9Q602XaA53QBVutUzNOhVS6N1l+J9grWyswjkGXAFmwxPdZa3oYc2MJJ0EWyznW4YXX841ZRUgs
JMwOp5gYIDQeKs9lXiCl/z8G9kXCp9pSV0e6G5RoHEL6nYG7kZ21G8Mi3XVtTr+/opFW3Zkp7e5C
wwnQi+RWdh+JY4pL8Mr5wrO3sWg6Ih7vu155Ou7XhrlwU0xBVXyY3PpTYjN6CT9O9aE0AVyzCBm1
7u3sHS5TVFOlJX8eYHuBZxDGEgcSPbS3ZUDb0rWhd+XMpSC+DrmR+Y0+KUlc2CTcHNWnmRtnlUfV
LtUHpvbTHLdL9AwqBYnsBaMT6EFRIdU1/TMlWpss7CWD/JtSsZ1qeVVQxhin4YFgw9339WbhDfFb
HybvtrPWWgeKtlJJRdcUrsptaCrEoN0tIcD4e1U7LWJ8L6A/lMssqAhDahu8vzfc96F/O/nsj31J
/5XmMVlqgzgNHv1lXQAdQg7sDH7J3hlv8LIpZ6x26Pq+NcE0wO2LcWnULvsp5cZ00UfirvUofY7g
cHJDYsTlMSNvnrYXMzGBP9jXYcul1Yrs2IzThZ8yEzG6+t5rrFsFqnDL4RofqZfMox0XNQ9V58Ab
m82bslx7BdO/x6hBaEil8Za5alyUvMdQ0aRLx+cRNHqC+46GrWi/6SrCDAnZEdu76jb3oO/Z2Vsz
oND1QiwzLPfF1IxsEY08CORQeIxn1EbGrdeOAcxgxvIL7T4oSyzs9WQ1eN1bh7xeJsm2RUez7EPK
9LhTTmnzxF94yUbUOfbInbEOSes5B6zXQSyOtA5Nu6Mb4FUXmgZFIDe6DmVZdtOGLMveIA8Vw8wq
dmhjtrBaYLEV5fpNw9AlzoG0k4KBfZCoo5PdkwOxsKsJLaKWrnYYsnq4FZ3JrEx2SCiuFSEauzrq
q0b2Emv2MRUeqiDiK8W/oVLzSBB8jfUzWZW27zWkHAZ0rkAQ4oy5hWN8nrwHTvRRMj29LSF2BgNc
KxeQY8hkGfRalpGYONXpf+bG+APjjhVRNi5sNJFHQcWhDtufFZhi2UBBlA0boF2JnTnRI+hDZ+OW
Li6Arg6nhTnpDPobMifqFAHbezpUr057HQ7V80mR2M0EwdowMhU+afdmO0MCsLkRoc+kqei+C2Yc
ht40KDpTjZ5i/9qPh2tfi98b67ExXHhgFHmLPODIU7PphnRaZ6mO+UyFyZu7igPx3jZ+e6EQ0SeE
7pgSVGsDecLQ0T/2h/c4xR7NLnXqdtPWkQOWBv2xtIELBZLR4hmHFSbf+S4WTQMJ0tZRgFQIAWqS
YXNurzvv1rHmh1P13EAE4/TB0tGYT7BvYrouMPt0hsKtmiqhWZebUAa34aTMo8BE14+6EM+nfpEM
2z3klp0mCJYa+cgkKm2T4toyQTfq8ho0ObZZzfoUbgWVkpcCBIw96y4v5miLOutSo+GxLCp0DTa6
BvKSa6hzCbvQsE571DtpPKxKhAeZxmScm8wW0kime9ybNh4+SG0axGLmsTX9VwWHtlKZLqNXyiOc
NDikNeXYWyud9tzHiypxvxcGs1a68cQ0lrcZghZdUhs9UIKHU8mnI+b4IEvUD3blVftO2TJgRL7S
S+9YZsF1L4dvWYvYRoV1bkvFDxgTi4Zi4LHIvtlzuqZlGWDpjR1IY6KU8vp1D4R1mpHBdA7zcIlU
vov1jQCpKmuMKhDso991F6bLQsFM0cPo+Rf03ehAj+lhKjiFKb0cC/nqdMSXRhReuhqtlZYhuybc
MsMUcBFkTJRP/myHTRaqjkzLXhviXkPGS8dEOtDVfJa2wVeoCQaCyWtqK7AXIxK15EGmYbLx7B8w
Xmfooapl0hrbpvSY/p8vCvp7uCmsbKFSoogAm4/9JRwR5XnZvszKg16O2kLA7AsGGFGBqJ5HI39o
AiRpetp9NyfvoRvsD482UJQ2fE8xTUI8gcykQBFr+Gilo7e8Ht5QnC6bubvox/mdcYN3C5jawhGI
kIVW77DE5Mq6FOM4h/zaf4Sbj4eDx9LjeMNF3D5VPS02VcT24vjeC83XLuGmuS0Ci7KnR6/nCVGf
RXPRpeQ54QLiM+D/dazzFzoMYSflbMuhE6tT0T9v/NqFBeQ1L7x1hhBt0SC6JfDMLS6C9tFKB869
MEeyX/a35QiE3g/qWxnb4DFj2lk9YGBbl88xnCP6c8NxzGOKzRDXB8M+1LN1G8/5ne+Gd2YEtrDv
gPhqk77++iKsv4mdTQ4DRwdDClUm+BySxnPstn0WeutKd3ZhX1zVGR9exgwrTfvbBvJxWVe3aYtg
KANwYta3ZuDgg0Oc5uSEC2iQL8Z8ePWh2y/mNr1VdYJkmHdmGGxVVVvCpFt20BBNvXgQRfUAB3gf
ZajRLI3ZJkKzr69INV/OMiAU+qjhKWciUHHOq0xV6IGgor64nicPR/Vcf2Aw9VAIJI8JaftFZ2BS
HT7PdJ2reTSRdSHH1c3wOCn9GjPMfL1ZYS2Z54rjxNgyWYB/BNrGr8/T/ps7r+BFoIVs9DTICD7f
eR8ASE95AgxuQQFIeYI0pcojVS5LVgKSFy9myIZriRVcyLIpA/Yxv9MOqRCPVMUBj7u0UHwd3CmW
hinqKlXLlAbfiZ5RXeIBLdCO/TSH6q61/KUZjtc62vm+6K+p+cYLgGaKqY5UdF66TeKvNNKghmBa
TiS6Q+bttRhMn+qVe1n6m0z1bzIFiI2mY9EXkpTFzc/X35ANVrov5FoQV+LtzLwa9ThTmTLDPkuv
vr7df/tWuJZJHwobK8NVT+OXkoMceKZewVuBJPK2mlktZip6iBh0M3tlJZPLqUY6pYoA//mB+cAs
nSYFMc75ULndmnUUebMkrwA46OWJvbKz+Bj3yd4e3acgx/o3g3sGLDD7TcH17+6woNPImA6FFlSm
n695FrGGULqV636k4a9o8DWGHnNHzXFEagup6jeriaGqqJ+rD6yH+LcwGSTpcp4y9V/uchHGFeYF
jVynFUt47vG/euaGI5RMlPvC77MNr005l57qKl3q4fOR3Z5u+P9vdCujOTCrX1rEKZOsf9/oBsx2
jPIfP/P2NAbWhj//a1v/zF/fo/xn86nbrX7PP8fBaE4bQndxdEQhZlHk+Ve32zH+sBk9AslI3dA0
YK/9q9ttWH9YNJNMthQHbRSEmn91uw2gbzTP1fwWVLVTI/w/6Heb3nk1ERAcwH3D8UDAUgdyzhbS
yBsqjaFX7Jrxg4mMFu2ug94wW+qTsxXImLPJ2/VQRAezX6l/I5p0NXPlafZWlSRKMu8IMphiltKz
3CgBoPpRSSvGQlyv984WaD32GXJXF+4utGh94XhJ7flkyFyLO/UjM2LV3GcmIgV/yrdGlka1wowu
2DPFUFxFU0sMJnfZKO5yIQ7KHUG5cCtrn25WwNYLdRYxbWKsnjPYqEpQFtPONIHAqZNEKwzQ50K2
xRXF/Ct1fu4cv+mePOSdfRTVXokEPQQAgLf6FcyMN7+ENz+7TMTVF5N0tth6b70S9pLF75UVlsW2
dedN7CXc2Tt1QE037zQ7vzIpGComJFKDbTLcDEl5H2NPFw5Qo71wG/A71C/E8mQXyhabkOIqz/Nl
iw5mpgo3UoJUZ6NuaA8+WP2s8psYpX1QJ68aLzbqGgUWKyHPlzw7ZWs/4v+jHBRYuq4MCNJFu1K+
R1UgdpEUO4dCihNgCsHRa3lzMtQDFAtTnHpqM0Amp8GT0qK0DryUO6WB1AtmQFSfoBl2eVMvFelW
AtzPbe4wXF715znA28C9KKzqMmJPQPu9NXuAtqCx9cm6qwHUUtS6c/puZSdiK7K1hZqpaDghzEwM
zAJVZXfg2tS/iU8OUfxkkGlhJ1Hx5Ny4Z8T5pzK5mCf+UscjMsJno8y2ypxcXbzawqsKai4KATyQ
BRhNZeY3JP3NiEOTg9UDLk6N+Kl+INesrRmenEOpi24nIkaDN1R5s6hLySEf97BpbTc5Xbr6aRuz
16pquTZrq3i16pYYeLh0mC9Uc/ihm2xEWKJlk9gFmLBIzjUasQlQt6YvNmqc5nRxBCo9t3Diwat7
on6Hetui0d4q7q46vRmXIGRnVKkUSZSqitxZ3Dr17anvsweBrd58RfbNbVAK/Lpa9x4tvlV1L0to
eO1gbYMaMR2WiWwpq8pF0J8hn+P+SuhO6utT1lNT56+nkgECPk7lTaacTdWlqVMoNHet+qlK1eJM
qM/QfGt89PP33p4eAv0+0u/V8dTvVGtDyAs2cFkMxb1OBh+9ukWaWM0DlNWtXoyX6saQCvNZt78J
B/+STbCKEQixVqodG9zPWTjU1ZaWGgFeMxoZbmZMF7NVU63APUWL3tSZh2rfrGt3h1Z89yettb3q
JIOarBK1Da5WrnrF2GswReHtxEZ363O1C5fb5Y3WwQWIq57SLzvI7Z+b+69Og6p4/OuWf37eZ72c
sux7RN+ct5lWz+rzVMYh0ai9fn0Y9zyYOR2HNIXGghpKts7uD6YZYV+NeYJIGHeP+DWSFeZt6Dmr
YAN/tkXrMzJzqV519fzVHcv4ws2YRY9VQBkPlfipKFcZ5VWTxNbhRpno1FC8SgqKGrNpqiiqeavE
DTcDSlBYMk89mUCg9w9qSG2gIDh36ckjKc38R/XX1QKLPcdOvaet8F9dVdHn81IlL1PjPcW4phrE
IUFJ1CYMcNbPJrC2YLY3Xo+mUNmW/fMzUucNvezk6qXeydabd3GxUV+dn1wx6DgN5oNai9TE1ink
VzvVEPzUa7FyeMpquTNAV6slx1R+RYrDr1xPVEe/NLTbyt6iNDwol6YoByBqhL95G86lBedP6ext
KCz5j7dY3Vp1f5Q+V62ylSJcYtgd2mL39ZuhOlrnLyBdRNr6ZOHozNQp/RJzMv01k+jI+LSfq+0G
v/RHtcpV2BV+fSj7b4+Fgo0EwpYmyK3Px6rjsrYax4xXii3/3+yd2W7c2LJtf+X+AAvsm9dMZiul
JEuyXdILYbts9n3Pr78j8hxjWylt6eyniwscoAxXueQkk1wrVsSMGXPKQf47R6DPdpDjTpaaHG1y
fEuoSQHoQhkOupdsQw5JOTBh7d0kBELAEqaN8uup3uANcpDnIzcuhZA8r4TNKq6zcgzVLFN5jucz
AQM7Sh38bW4ctV+JJ4McaOJrdw6npfeIngYFNgNIHKcBp/n7z+E8S/HqmTOr6jkuaR+KZC+fAwpy
YVG4WuK37dZxnG8qbjk5HilykseDuu7Dn1gJ7+RmldA+hCQNAsK+fxdvRASbd0H9SM+PeYiLl4Gk
v117k50gVDH4NHRI0h7l0EckdZMVH8Qf63WWyRqzgUShSrHSLtubaYTKIYblvHrOXi93PoWVdWyj
6sYrb8XKS5JOsdJuaePFJDuoEF1nFUGCnK6PUSunHuf9dal3s+TuTatnt4pibMQiSN5zxdQspihY
WuILWhcr8XVyMs/HukKSS40ZOQnqmTqtjc4Rj/Bz0Je8SAw6JjXDTqS4FmdGi2PRU40bWS4MT6+8
1mZi1di6hSl4HziuckjF8U8N3Q9mIV75sYLIsRNd3UIjQSYVpED8YzOWTKfCk+ApnfPXGfddlM7T
ZZPSa5CsQRig4hw3sVZjTIdyPIOqoflbMTAXTEUSiVBBcv1fCZqCa324bXNlc36vCP++v4Le2s6C
vggrlcase1E5aEZfG11vIbLPjpNoJbmjJDQUuR8ExlelsURGeG0MTUmLWr+Ee1Ia7hF0ncTXsU+U
uoGh/F23N7XeL+n4nfNHcmY5A+Yp+CBwOZdgk1zdgxMrYoEO7+cC5ku1gXF9FDD9RXwAsBfZygGT
5d5Bfm8Mez0CH2VutzFGhan6/LpkPlfilRQeMg4gkU1SE0m0JAORoqo3jf2EHp9EvFCGPzj8LMwZ
IMlfiymZpCAGEKgccAvn0oLIjQQ0SRPkGstIEcAhGdlQ82UZTJGxS4pyN53Ohx6mHUqiPEpeLbmi
TI5VOoGdNFkcq2SMqdEYuqBdzF1GWxQaHluEIeRaUnAYJdJM7IyY9EhJ7ub+RhnMo5g5SVQS85v3
19MrMiWP2XaZBaLJ77oQXC7OolRhzJvYQJAgo9e1ZEezmQ5silzdueMqtymZQhMSIPBKIfZLAirx
4v07eWMjyp3AUncdFqtwyl9sRLMOYogaBMe6gHSoa7usu2288uhFM/S7fQCyLjmkBG25IVn82Cxe
O5QzcvQ0lGii4C8pt6TVBncp6XBS1tcN5jTv3+3rrMGGrMIJzskqKPTFzQ6wSzM3nBPyVwqSsPk7
hhsUBsGjeBKdKwEl3J4v+f8OJfr/SivIIj78e5iIoeoubiOwoiaMizenIeQDfuND5l9AqrQPYBwZ
gNkGb/e3cKn5lwvgyoHgGBZxT9ggv1X83b+YZTPQJyXwiow//+u3XJD7F7g9/jmwicCN2E7/0TzE
JSaJ7bbtnj8ItBnB5Isgb9pDhxdvEvjMzz23WflTMrDUNo9JbFAPaT+MUj9NRYFeSEWLv77/49G9
UR9dZinny7uAsFT9oN2XdZ0XWJ7i9WDrUk2I/V+LzGaB/F5AKTeWwe37lzsPAf6Zmsn1YP0jJMtT
JTu7yMCjjq6bM9qeb2Xmfasd+yRj5tw7An3c6yp9fbP4WTfadrQKxAe067ZoUahEX31B82wwrlRN
J357N5VO7uJ299lg+OGiX3lVg4q2dsrK6NB9ncl3Xcqphnn3xtzEkB8ndE+cjMMBAi/WQPsZFfMB
1eZQQwvb3WcAGqNO+4WpNVRjvPQWT/of+BWtXOUwWOGn9hq24hEB033CCSw/rqfm0XHUbZV3O0A+
hNezo1UwW5nsNT08JFmHekx972jXYxceMDX61CFbInrYdRXs9bLZBANqiOjz6X23qx302aK/W5Qh
PUW9kg9tHf3KXKiHZvfXHDUfHbqE2FdvAg8LOoS2JR2plyFYc62+LSKTHK5g4m/yh9Twk/Y6gJth
N9r6/ff+1jLzxG4KXqX3OpVRhiIt7cGieJ3rjec1OzwG0cu/ilM01pkafv9q5zzu1XcD8wWxYo25
l6vaSWLL6kfN8xPV2S3ucOD7r6mPP1fBUTG8ESfZYDvomyU8ZYG9zx31qotRkgyWryE6SXgIadeW
N/8YF+M0m/l68Lxf0I8/2AyX+d15L8B7BoQGoYYF/fINREFUWgXopj+XLuL6HeO5aHRZ0Y215E8f
PBG8Rd543WRw9JjofXDovryYaXQmrpVcLLPzO3tCe7619qKzm8MdESOH2h62oTduiiQWO+ObXt0Z
aXtrsCnnedwl7rBVO+RMi/LOiPjrFbqsIwLALWivC4HS2qfDvAsGXC74NaiGb5Y/Bf6YmnTvQai2
NdRep2nNqMEahhVUc34MSX8xnyjc+Ohm0Y5sYS3CqUu/+HqOTrvGwCVS4m4/bmfYKuU4IFqLZFEY
b7R2RmwVgVsoFkoDaJ5gn6HXKzX9u9dn3xqNozFPW8Yej6IRrE7favMpwOWispElUKZdxYeloveI
NZs+z+CS1n7QMGRAzJQCyM+QqLer8QpTpTOy3fCEMgeVScfcgyn5RtUdUgDliAlgJwwxDEULOf7q
KZ+m6tlC+TTpnuFg0MKl7YlwaICGKmroCNuLemqCJ0iv9wxtTdsUl7ck3igLqlJYoJQxyg9GcI+y
9C5AdRSm+SHRgWUQ6JCvEzbxpstnf6xsNCG8DXYf27GO/XzZ69pVr0f7tgv/DmdEkfnUKFG2uCqu
9SHiK+dnbdSQZ5VMykazsS5Nh81idlexg3H5iMSvhp9tFuk35H71Psai+qa1x+tAT3Zl2NXreiyv
sNulSkIzc5kxcppGZLu0WcWK1WKKO1dgr5dOs55QhtgpLrLHnvqYwZasanr0OYQCtE2ynv/meaCD
tTEn2vT4US65ss1jay1vIOHPRYqZ/jcuXj2IEHJifX8FtwLiHjWnMuLgNN2INH6WlOgdtD46UCsN
q6XwyDl/2zFX3eESEtYsmmreNZ6JjlQHMxIN7ZIFaMdHuKffG96b3eOeIWwzHje6Xps+2IobiGhe
Vh0SwVG/HhBZnkMDBjhvwv3lhdlexE2jChrOiEcq0i99NTI9g1I2YqZ1eCVCKqjGbiYTsouX7Fve
XbrYDwvaSHlc3LnNra7hUFo5DyM2ADMvoe2s1Rx3B3GJkW/moqPRKhPSrsHOCcI1e2KO5huHJDhS
o70W35Xoaov0su5kTJTNPpo6ZOzGsYnNvRZ0W5PtFDXhBxk8symXAeU8vQl8wgiHrr1K4cdISXKr
zRE7boYrB2eYehm3apUcC9y9mD3sYvM0L951MQJ9ONk1tiEgmdFRz/EypbVsIG6W5J/aqrv1MBaZ
3H7VcB5CCbxK0CKVJWBhGSy2PEnNm3Cch7NCMVubZHwnfzZV3iqst3hGrsW1RkSNs9Re9226R/Pm
yHzSEd4pkhT0F6zvmYlTV13fgg4cs6rbd1DtgmLaKWhY57q79pgNmRtMf1IFxtl+VjCFQfZ6o+TD
lSwXK0DKLT1N3bKLzOiTDQsiT5tDpo/06bK9vDEvM/dVxuR0FW3El0H8aiyPd8BYvI3srwEM1CMF
7EaZH6FrFEVonYvvy7wSf5nU5AxqUF0O9GMZhBvVamleZNcOrM3QaHbGsPFGFKSn6Ojo4YOiMy8T
mcQr/ntCfvacP1EPO+Z68ZadiYafKICPsN7lo4sZrzWZbEGYaSnwGFIcf6Ho7rOT5SSfYp6Dm8J+
SaN7r5wgUI180bOApMi+ZvPCGEy6T7BDkU/VZusEa3NnRskWGgEaJhOz7va+09H8NryvZdh8i9Ly
jgGitSINlitneCoLDf9hbgFp7kQdtnmpXCcNKjWZ/UHGcZZ6eZEDkE6DnDiQs4T3f8lsoIdiIwQH
1amqy2sRTXeBCFI9OaK1sVYhpI15vHHTft1W/JpwEVkPibOTMGN6HQPJA1Lyxqmygi1jYSDk6TOi
VahY49mRxNtluKnz/uB0441IHzust9FD6BpFeiteEOQ1wNwOJc4mdsjxkcy7VoMmmcP8CyckqJab
1CTzUwkgI3FFxU7Dzfbvn/r2q0NfngH9bxgeLsOo9gUQqnejOhZF5flDhAszrQIk8D2XzZSMW0ft
1qIHXwdiPEJ4Qzk8k9Ypuyg1kK0nN5D4OzjWvhlQfOj+ll2eqgMaz9Zpmq39wrDTrJjrPk7wNOQj
UBgvZ35HcgJRp82cIQNf/IyxGAjSYXu2jnKhdhhEgmlkHgKFiEHZViZRK0z38uglFuM15HefRR5E
4ZTutAz+EyYxZr/BIAUq3+LXCoLoTc6QGFLQvtq6qEP023AmnW5HKDq8XAS99ag7mGFHSxtl9uQj
hpT+Kqc9P1yDEW74QRoKsi8zqgxPXrV2Sg+5tOKu6lC7F0lsdnmn2Qg++p7b85AXH/H9ve2mn5x5
2SUT0FWfEGv0U+Y+jEGIXSgeCD1i3CFrUR6+i+56H1prETW2kWdjZ8v3fn9pSLp3uTsgS3ia5Wi0
9YRQ8ScSWi1lhAJyQvYfh5u8Hjeitz913gflpVSvry8DpIcyrUo6flHdNjh3T8zbeL42EXQzax8g
TP3+N9FepdG8B3xHIJZC7UF59wLUVby6Sem8eX7eYGPDMgT+ByUySO3JSdMYvSwirqBG7E217g5l
QctbDIBQgaXreeoAtN+/p7eWxp+3JGfnHzhzUXGzfcAt9UFP7xh9/bC8E1VzHS18dxk+KOVeNTxQ
czDBDrBhAuJAEfniMVs22redGnr+WEb34gGRhul6wPSuT8PNpPWbGjESg4NIxXWo6G0S/2Sdz+YH
Mfff3IfHYBcEA8NQL+KN4Nhoageu75GXD9D0pxaDDp2+OiYgzkJQyPZiC1Dgn5DiyOCN1apTPui4
nds7l4uOZrWJkznqJ9ScL59+qTRDFA4YnHZtdxjyfB8F001JxeB5440shrmQRcLvZXlnapwGSY8u
qygqcgqUPTyM53YYgPjw9SB4m7g4vb8+JDS8d4fGyzts2qpytZg7DJiNNNNbrBx3Zfv3jEBw2VOS
oa8vSev7Fz3rHFxelTrMQgUBeY9X+tDRXCuOTc6EcBFatXm1kgLIrK/Egmp20mt5IwFRP+iQ0axJ
6K0PxC/eCjpMi4P7qDaY2mWTvFQms84XokGgP8/msEVfQgqtD049cdh89XRtOvEGCLcmk14vny4C
cMmo2DFBBz8NhWRotJCPx6VLwVeFVPjeytEF5rriryGmiyXv3UHqf1GKu3nCkoJU2oOdWnFojL25
FhsAN8RvgdY40PznMEJ4af7lMMKaYJHVYd9SMb1qasrWiZ7M5EtvBl/mGKcsIo05pej/ZNdTSncB
O41wNI8c9/i/YsLIzfRMsrZ0zzUuKslG3hOh8KuZ6EbIz2YO0WxEopm6SCqaiUWrNdFGYUpEUeoP
VuZbkYs2IvxIB2QCAPTls9MdVBNbhWenVsNVw/DqObFOrbWhc+5TRL2/Jp23gjfMeVVoE0hzXKJQ
iwvpn7Te5aurP5JWZ1q6+cY4ivhHb2ORp6QwkwiyqPWtqGvaE04iOMa3DOpPqXUsFEpg88az62+l
UFAK9ndEiS1Rz8LhRMENbpj1Y+SmTyZ4RoW1p0udHai/YmwPXBmUiT935XJSsPFp1JaWEw9aNRnH
xliIlWG0+V4sfqRgHxwD5+YrqbMGaj2JEFAI8FRTsYB77qwUJ8PpCn/IiO4+JzedCZsqN9y1qJpk
vNm0itZpd+eqJoaW4Qr3zH2UNqscjSZQhGAcvjNCdQxc7Yekg0IZkfNfFqiGM+b7D1+XQHgZEODD
4mBrO7Rizk3lP46pqJ2jLIt5+PKgq4RiFUMIhCDKoPvsOZTjKBfrOLB0ihDnnUdkxk/EcUkaMWYA
z/Eb2nUxRqL0D+GJmCe1xZQB89H3b/StDc3YrkQMXXqEF8lKmYbhNCeEy7EO/tHADnREal1MRuT1
VDZz1UB64gnx/mX186T35QOiGQo8r9P4oTX5cjeMlj6YC2OXSHcD0uAkKv6BrZocZQPOjBFGSXgv
6QaFP5A1EsKM7ZQh3ja0zqN93aGHyPveLKV+Jwvay/Mn8Q6ye04WOBiNxwHFMdkb6L1WsR920f25
znLJiserDuuLws2eNCU6KoN1cmdoU+ohI11zO0kW+3XMLwHPZDEprLku7Q5oAG9SVqg4EknYS6MB
E/stJeHKaJSNOC2Jy5SczQm42YiRkSzmadgjnL9NTF6tFDmU9YKfmQCjHQm9vHJmLA5SQhkcmgxE
Hebm2qC0DShKm27adhU1E8lw0CmfJ3Sc6tw6nvFDPbiXAlDirkKxZIrVL+GOslckLRN8Qco4ZKrL
eaSaZBJl2N00kbnO25wsGD7is+QtZeIrMBXmkMqe6ycedPhky6T+cYjbQ2hPfk1RITiZGI0wBzdG
0F17vqyGTS3YingVqlDSxnYjEYIxkJ2aZDiVXM8tNAUwwASlCfMoYcJ+jJYOrYZ0b48uEu3AZza4
vmLskePcWD2FoT7vBpa922BfAEzVPSK9yfOeQIEA2hpMITGuxc4GFQ84k85AP7XfiFutDnBpp/9k
k7IuFQbSl2XXYl4jTrUd/kg9yB6n0Va6sbPxS7UV/+xxS9q4lA20sVsJCz19A6Mw9xKlwmREiLbf
hGayDxpl2xQxFsPs3VmhrTRil4XlFn6s3bChCPYNFzcuTqYCLBNRka2C6rR446iuu0+1rXgo4fnC
CBBDxsmwbXC5EWADFW/cy6lTCFR1h4SAeTRYG/3iPfZ99RQ2D4PdX4k7jDg0TaVxSrpxGyyUbtpT
nbPqGQlko6xmD2ndGVXnu2xm/JP4ZpGyRgOBmbvL1JNTxIy2VijYtNsPtvRbKYhDAsTMASo+uHe/
3NFaYIRGDm8ILYt8X7jmXhyvMg3TPlgNYg0dmSxIKmDV2HcjhkytcbRH2kjtdDRsCvWo/UmxHHyL
teGn7KKIs8TDt1MSRYHiJId4/57fKuKxO+FeVUeV5v3LW27dmq693HKsPy/Y/ozWYz2zssAfBRns
wv6DHMB4q2pzmU2yXUg7rn0Z9lqtrL0oJOw1DKszfr2e8InmrHg2wdRbKt3MNU6yynvVPKoIEiIS
vBcsFj/7LwZodwrknxkppq+4WAfutULZKwhJWLKE2vWsdn7j9Fd2ijuYirBn/ilz7scAaypc4bog
gpf3M2z+d/Si/9nM/4d5if/B6IXgt/++p/754d12On/3X+10oZn9q5/O2vndTrfQHbRMBnkM+K9M
2bD3/tVOR8SHYTJIRjDhLINt97ud7vyFi71OQcz5ijQhaiz/wbjFq5VLe/ms7CD0Eu7m4sBWsAgd
w0LHcFvwJrSzZ/dDstJl0nRxiYtkBOEEqt+RS8BaPblltMVYOebkRdwdOZjxA0W2V5v/fDWagyqP
xtMvGWudMqQMCKuB3zCYXhS3JZycEusx7ErYTI9Srf7x3u/+K7n5kzB91hx+kfNwRTgPmokKpOj5
XkRIzyqbWl0g87u08axVqWZX0sBKNRWocN7VBZbGBhaInBJmlDIrOd90MyA0nRF52PNQrBsyQlWx
H96/s7cehcYkItNx6KjAIngZB7XERHJ6mQK/jJR78YiPMOJhsuYqlHfdMKyWTR8QBl+XzPIw/rim
rLc/MmRTD2coQbBkyaE2i0Upkn1zqASL2Rc/06rDGAIwoQA8EDTJojh5/0u/taD/vAE5z/64gc5l
Vqep+dJVllAxRMfITPfvX+I1asOXPGvrUZsjy3O5xjBPGpgy7XjjASiVWjzLuahwrTS5QQLsYOfm
SY52ifxehykhbj1O8UElqL06mbkLdPIRg1R1+uGXW7cxrV7HUinwsY7tqHfTafYXeoJzi8dp4V1j
DXRQqJhI/xLLYwFA0pu/1Ln7OWq7DzrzxlusHAcIC1kgjfz/EkLygtkNjSEPfGO8KlDepwu197Ce
SmkwCorQ1DhzOuGKWuVzUYF6kxfhsk4KaR49pl67evKXkOYkh540eyRbk2IlpJWcsGfJO6/7ipSU
9vE8LFuT5gOZkUW7duhn/4MX/NYiYivDe+VEZ2dfIKR1UxW2GZWB35n0cGixd/SlxBHV1Ps1+pu7
KirxJIWZSBIJjeOks7tm7ylqrQ9SCwkel8EFUhX0AwblTDDhl8s5D5iKD8Yi8B0EDaZ5GwOIeBz0
VYluNEWdgflm9MH6fiW5euY4QQNHbNZkTuxy0NQIXQ1ZDChWqfp4NuKlZFlGeoPiq0TTMl+MDdQb
jQ6cmmBPCAmzDtHuhPArEU2aXd6M5/vsXffUvnEfbmXzS3Us6MLk4JxEJhN4t+Vy09DWng37wYBQ
oM7TTlgJSonNWVXjhbmQBNO3Z1nrNa0VPCOthaJAfZyt/3TWgW8N7dxgOBJ0n3+5PAork24drmu+
nhzy3tjYogQINCt1i1Q5SvcBEG+4b21hLqoyfYB22it69RK5bqp0jufbQbpH+N+vvOOS0XkznvVp
uMowNR2WOxvJWlg3fm9JUwmQC2i+mPttPPUHZr+3M8MLuA+LAa6XJzhcmyuljJ8mxE4yWmYVQnfj
dFuzk3C7A4cbtmLNS5l+7pOic7JxGnJ7ipusMTgk7P2yJPczKakwTZYUYIZOS1aFGGjWUofuJ33Y
TAau0HRfxMDaYoHIG1YxL2tpKMyMZErrbFRQSXRSBBySo0OXZqppjdGwN8tt6SLyCrxsRMoNxe2A
+9utGNKq7rS3n8LHJqqusAXdEgIPatetvAhkkDJ4mo2j2P2miX6yjf4qHShMYbR61IvCVSnx3c6M
eTfh1iy3ZmMi3Y/hjl7jdT+H6764Jms4Jl2EQ5Hf2dlTPXdX0mdO9PYwGsqWymVXx7Cgo+SIoMBR
YUAscDuUqu4gC9EU7rcdA0YCSwhEIU3zCTGeDIVD6YHWWBSjXnYgCq48vYEmdoLPe5IW/GBDzEGd
saNSKNtsN+bh49yU3zgxARcQX1GcGCXK6UYf+WKm+yXHbZhm/a3ThvfBTViaj3XVbnMbP6YlggYx
bJck+tQU2V2YikwOclUgfgrEgT7sbl2YeMJnsad0Xzt3Lj6hYssrwD7aNGwiYx8wHuXpn0HA9xQ3
XxI5ki3uG3ExhASnGZpHsoEEbpzShqlTgrIE6NL+FfF25dSTN15nt+SueBODjT9jtf6YRc2+Qgzr
zEBhiWBJeBQFLjEVVpp+i5mfT2Kyh7lu4wkNNTBRH1UEkyTyrzyDEQOyFGUcrwDbKM4xueVy5bDs
wgUzJT4NsZMN05G+NJ5pC6YMbOQO8l1czLFwYM5oYNrdNuZJDCFPitMnhU5Dvw1hreKAX4EwLGyr
O0wYE0bDSWt65g2lm4G4TALRxsPfWPeuk8LeV1O3HhxQPQ4BJVZ3aWBdNeNa6FeMg20gNe/DlM4Y
DvIZ3dSmyPcCcS2j5fe/8hagS0k/RclGTzA4AxedIe0IOywdcIV/kD+xwHpSXsnU9ijZBluXljNa
bJ9besJT16DjqjhX+ZhtXXSBBClNcjA9h6Yxt1RJA8QZN4I1tdizq2fjG8SwMOFCYmarD8u+Tde2
xa3mRy2kq8TfMkoQdHAV6Q4vvMQM+CMGY3AqT4Zh19aorSyD75+sZ1QdA/CfCmqIPFGXNVbSgjbm
DJoNFNSR5A5ij5txPhsLWtmLgIxb04YihqZImo5nRFq83TW935Yq43kKN8evHrqRrNmILxZD8EjI
FTIL72gQqdEcN1qd7tUQ+Qw4WRNNHzOctkOE2FGLAT28JQaqdsh9HpvwF3TmYwrnQtgb44TVOou5
g7FkEYzGHHFTVd/2OKaAjWcRxzqEEIHtzIxMxGT964+u1q9LLTkKFS3k7UrSIo1BrYmfMJ+GhMFN
Ii5lBleoO6+kUyaGDV0675De4DtZ68Z6ej8XeeuIAHhxLVt9i5WBVofNGIfuAUI1t6BcCOhNu97S
PzjzXwnHnLmVuLmifq+KHepF3oxbUlbVeL74gkHmCcPIfMPGBr3KyjuJbUybrNUBx+4Zf3U4RVqD
w3GQ+kIYYqrbJdcVs+8FQNubcKqD/KVawVdjSJ9D7bFDAC+omtuAwOJ2XwXpD4DFEnLW95/XK72Y
//oiNtiPCyQDUfdlxtQZSVQAoXjM6SVPwXgr1MEWTSfE9h5JXE4Qe3zpbyXwtid+VyD3hMWTZvff
F0NHT5KNn2AZj/UpBeMH6RxCHa8TOrIMz+PYh2JjORe3l9nNlHcxWUZlEoKJAj335jao96UbpojX
CWbSI1McQh2RH5GyUaY5ej3HIcM6BpBfhCXVYsGRH9FDO87GCLQONQgOljVnBHLGzL3IT1IPRS46
KDA2pTe20F+rSnUn/bOaRuZYI55orCf+uhA+OGN2TRieXJthc9vbLd/Dmn2dKw8TiGlSt9hoJ+vB
9a7j1Di5kXXs8PWIIdKlLZQ8hrpMXLtzDMucwYKtrW7UID0IatX3NB8A6nngasa8SbYu0eRLIYCL
a8hEApNEm64CPyQYMHC7Mtx+IzCtVIgSwUyPzU/K0UuDqQUW55VWGblREZ4UVKFsjA/77tacWXYk
PTMNIU1ddi65ss0IX+8Rd9rmVhEKA+0k20vXgs/KIc9Gb0sctljbC4Q4U/GFf4h68zGM0l+Dm+4N
CmWzn+6V70KRZEJxR8f+TFkSrFcAb0HTpXMqCYNWj+tA3XZ0w4sBw3CylkhV7t003FkaTBcQUgWy
XufoR1Pvruxgb1XJlewvYdLR5o3r4J7RxE24IjW8ar0UfJfHXXrXLb4yweBeG0l4yKYTfuQ47w5b
aTVoPWRZomlG0V2BOaiIA8Tt4+wkewAL9GvP6dhOoGVJGqLhm5I+2BkkOZKymvzQKWHjdh5mOcgk
Yzw1GjRweRNDV9+qGAF784R76baqSI/4gHjpt0V+JZW84T1YPUXYZJzG9tmwaBKT2uf0YL2c3ClF
64zXEQ3fk7Ha5u4jzCiKPwvKGGmUGq8xtDwImxrXsWNu/4C/wz8JJ4sldN8CugPq3E037/os8zVE
xBgpajlEaE9oiMvFtGygV/wQwrIdGCcBeL3Q+RxQfwQemVMx38htSrPQTIn6CcuI9xd68KRpEEyA
tZY93Vi4DdmPRl/CriOnbZ+FfF2P+Z0gVS6Eah1yn1YZxzEfkKGIYEpbK6kOI7Sslxld05LCl6K2
tNJPBYWu4GlWdySTPhVw2oTTIpzrkI/qa+TcYsRQV+acPpHomNO2VaB0AcfIuhWyeUirdRiHrew5
ibi51x6EcjATXk2ViQhcIT2ouTYcZPDfTeeaK50kNqYXm0ATa1AOsHMQMKQFVbRDnZLHrPC6aEBY
5IPSj5vGxzm6WdTuA/z9NT5iM7rN8BAmBB6KMefpxT8wGIZ8k57nQ2oZKg+SpuWMSwhPVejKstQk
wMZp+OA43LEJ0w8SW2N8xKV63SpXRbvIBtZkTIgO8cuToFRrtVGNyfPbjNVNchegnBewQuf8I8eM
V5OC51OHlvwZjYEELmH/j6+sW9mYGRljOvNIFqh0mGPTtiuW78J+lSbVgr0gowbQJqCSIE4pHEjh
xcuE9/sn4JsZwx+3cnHCTAMigi0dWt8yphunDpNVVFbfktZ5fP86mJRdnmWCf9kQRml0If5z+Z61
wlOKQgldJAaTo7J48ypCBh8rsOg+n1cZAGyv198Ep8Ex8pNiMXpALR0Z802k/DNSXfRWd4t19/1c
uo/pQLQ29CPCIVNPUI3GrXRQlWn8buObMHv9IbLzZqW549W01LQzZ0QFPxtl8jwPOAUrNsxYyGsj
vUkLYddyPjOWoSjLoqM6FFZBT/NKm8n6aQi68JBHGx1QMEg0ZRGRd+edcA7HEWfMMk/3QdBfMQZ2
LB3jVKbUndSbrRPfk4jet4SkvBnhUcDWLsBvS/G/7MaV3qrPXkrTNH2AKL0vMzghQhfARXdZ91H4
NXEXPLvt5abQ5pux41CKIUxXNoSX9Ea1vAfhvE0F59mSX5uNfUI/8bG1tqgCf8Ib7K4TP2mXFIvB
7B+MJ6/FuTFWUgarj0Lg0gtqVxrIk577kqYzW6HSNC5Gmt0TGq+lclxCX0rYjPIj1tyHbiif9Tzi
lIqOdrLsbQ4xIdiaZvddaaKf82Rja+aCDcwPneIdXRvggaAp07dtqNxbXfst1/kOMiwxBA+lTbpl
1D2cLJjiafi1g4gde1SLMKGjFis7aAkBfC0i8nH8MgoXAEZs4BZ3aG7kK4usRmpGbAXuRgAOg/sQ
OAj/lvu6U7ecuzKDUXY0ynTvIeU2QEI/CXlfTvFapRBo6u0844ANJJAp3kYijzBgpAM80d5mUR9n
kA1pUbqx7k/hU29xmFYwk+D6pvCM5NR0KuezKPE4HXySrLiOvGndpdrarBT/fCmGFMK8YdYC3hFA
loNQqVVnezk/PbjqTEYgJRSu7DZLV9Ds15L4zMonKXRtx/sizNss5eu3kNbHf9RIPaRJnKyE0K8s
9/noflcIWDJ00YfKl5VXYzQwmvZjqSANVKYwrX4FI+NA3rjz4Na0FWvLDCiQkZedoekY4TrI0Fum
gy11UGM9Zq75kKjXSKrexk1/Y2QZzHwAAjRBo9YX7EDoBZLVW01zW6ndd5PqNBr7z+gz+EMR/23H
5HoRjtT4332LU3Vl69WumhnX65wvNXbCyhTvW929R3n0CS1p1LiCp5nBOh6j82i7+Z3JQElhj9vB
vREQQQrAkUUctO4/E6YHZ4yAFEafcI+3U1IaaExZv5ZJgH6Ey8HEBkT4TYG1VWs7u1Izjl7/DIPt
zAeYy9tG6b7HVfLJTIOjkaOCDCQpP0Uf6iilG+AWHWodLwa7OYU/JDWL6+abC8UMG5wvrjmRrmnH
KL8z3ITaj3FvXd8pM9R8QV1Ry/iGxu42yQ1rhbjEaUQEUyJ5sowfRPM3YqwLA5AuIROHUGouuksd
sGg+Y3PtywRYOTNoRUoowFeLDIhgBu8HdU0A5ReAM8xY6eAQ18w3nEpV9LImA1Udf0jYv3qKEG54
Eh6ZCp1DEnHZt3bJtIf+QW30Bi8ZBRYPCiKUXMD3S6XPGWFW2zZHx6/guSxzvRZmDyXmXkp1BGF3
MrcSa+mzoX6LrOR6RA4rhk4olB6BA7CH/OBpvBq7P2PCECNRbXY0XsIFJjxkdazoneH5y5g9Vap5
knqibOB2aIXP9SkTaWYNwcYhD5OyTIYDU0Lh3NzKwxLEywuag6JCC/G867C8LWtKNYhtY9R/0Pp8
qyMEjEzG4yBfy79cnPx2ODeZg1g/w1pUOmTGEVlkq4CNfSY5Wc0mBqCWvpLKfchy34FUhZjUJ8Fz
cqDS91fSq4UrcLoBXR7AUGXq++LRKYljRAinwzLXnoU5Var9lXR8ZCtmxX93Yf93/v9/xFWQdtu/
5yqsyuJb3Px8IQgpf+M3Q8H9C54BY8Ysb4gGwEz/Yii4f8E0cOjn0WL8b2fE3wwF/S+DlYZYN6+X
IWU+7zdBQf8Lc0ANegKUYl6//p/wE15NJiP6K96LkC5N16Ezc9GKmyYd+f3F0MCY9C+23f0zK8NR
X+yTGMNlTfuLOSN9lVv5D13LvhfLtGZ+6iHXxbdInDEUz8SCYqZ2zZp14S33HdsYZb1ovbikl388
17e4AKKb8CJ8crsmTCkeDDQegtnF7dJpCOjU5prvOuSPDUCzogXOuh+8GHwgPoX5V6/oXD8cFyRZ
OPIs4MfcgMQXaiWjpQC+aopHWYcsN7UK6ulBm60rtcf4zltuG73WSWjN9UQGsuFkv631kzoBPLrB
oqMQHNRrzepWdek222KB8pcn1bJK9fRb24Z+Fsm5Nl/jgka/x3hW8UoBPGi/1tnB05YvtdIPq5pu
zgqWOTy3hhLY0/0+NUvIuD91T8NxwUAr3OZBRh2zWaypbD0aM/xK69npuxl+uP6VObDHZXSwUivT
u7AcGIrTnX3aiER/0k5QoxoYS2j5h1m3CpAk37f8TGp02yyNm7Vd4UlQIpo5qIL/1GtcXx5yNarX
VUQ+hbq1CZFymfLYj53BgGzHQIqIHmInfKdq6g9Fr+5MHL4rquCxVvYjLP5Vn9sa05FmCBUaBtry
o8/Cnzl+fat8LNNVA6Gz0emX82KBicCxvCZWdm3qHnv1qagT2o72M4fUw7yEnyrrLgw7bT2M6mMM
oIpMX/tDj9UYhB/H9CVprqtm2DOvtM1q44dqocUeLThl/F/2zmu5cSxL16/SL4AKeHM5JEWKVpQo
f4OQMpXwbsPvpz8foKxSVnXXTPfVxEScGwS2AUSRwDZr/SYJPpIsvXIFxhGhWmVoc2vB0ku2oxpH
iw7QcDeGd510HvreaFHZ/QGnrICLnMj1wMyPFCbmNgkS5GZ6CjGO8uoRsYaw65itiaeQc0/7AAyt
U5E2cEuxcoB9fE7V/3uj7f8l89kpZPv3g+2yFW/f3oo/D7Zc8TXY2jONDPNyQEr6L16ztvfbJHuL
ABuBE+sLCsZA6xnI6zKbInowj4C/j7Tab1iisl6aJLdBO7J8+Q+gYLr3V7DBNNbCNJlJQKjIz+zI
X4IY+UAc1PYdpHTD5jlNsO+25R2b2GLZjldRg29NDC456NNFkANuZ/BfZNVm8hKPX5wx2ogSo4oe
b8ZxCNZI47NTnqy1kCZrZQ3JwGCPO0ixRHx2FbrBW9n6ghUVGRUvZbXps8SXDZSEMRk9ZO56NNJz
3GUDMm34LOK3NdoYn7v2eUBRVo3tU2NPfYbku173r66zqsn9tuqPQjwRxn8cUNzHCy5eCw1HGsdI
yqvmqav3qaaY6whfoevIxIHE89bsph9SgUshnNABDHGLi42Qe9IFrJ38YRMNolzFky9JK5NXidM3
7E1vCdaJkUoj/FzhoU4+npGivI7bDmJvGTJQY5ILd6q+KmKoZFENMT/yinJj2bs8SssrtfP1FfNC
Wb8EId9kllTPZaVkC8C/jAWpW619C/Jr65Xs6gwyxMTym4W2L6yh2+hqi3KpJ8Fk9PEPbL+3ytDU
IGoUVKL6sLqqnZIRML4ETYM9uYNL4wCbb18E+r2lvwntiOVet0XNp1vXRbEa09heCEyDVnHXQzfS
sI6fLLZz/5uUeGI7o1jVMSkRqWBAloTqo41ULzEQzHEG4ZI/LxcmGPDUzpHDi+Xa6H2MuEDHZHWI
w6LdHs1ePtbIwKwbix99SDftENyUdrFt/fj7FA1z3fJSdv4uQ+Nk4Y54X5TTU6e7OytlkitzTEFi
6xWcxsGoYRewVY4Ma31cliLmQfGGDOHlgTh4uCeXTo5Wv53Ej9OO5G9taeQAmfOjqn7u8F+4iuK8
WpTktxDL8Br93mPrvkC+3oTYiaNFwLgbOcHBjfIfiJGwr8VXBBuZplDuQUGd/M4IVnrjX+de/qqi
AKR5bz0//KKfHJgssz2O5LkQZv+WacG+RA8NW6HoWuQgMUKTxXjj8KA1jr1To/Z9UoYeEm6vhxB5
edIfC1GcK8Jhcdg+l0Sn43xylEVUcjLGkCZMkoqoObDzYacV2TWjx1qL1Ee96o5j7cClshdF09wa
NVKNRuLe44QEdUBpUI+GuNMn3x2FuGuo83ahNIc1T85jhK7uRL6K8R7J5bGJwFtZ4EuiQt56E6IE
ONm910iBKET0Gvk687Epd17gboWilcSkKneTNZWKFJPyVkQGlGnMOTWPV0bU9bKJg31cZ6+TTnXk
hpcxAvqRR7BA4CRDNeiwyxmcD8UuXivNHpdDqX8rQsy1dLmPevMQJt1tR8Jb4jmWI5wwJs4z4o7X
LvH/okxexxLt/cyy11HF01xUciPCCnlst4ewaD/HSnUxeh5fJ6ouUZMZsHiuBHHaZf80pon2P60H
/8VykG30BCGz2LrCEvtzWNjoTAyom1xfNZWxVLVgJ0c3WeVx8DGM4SJyfLyFkkNeFoglaMPnfvB/
b5b+P6WJ5hDu//tp+vL2/vbnOZruv8/Rxm8wg1m8kzRgSQsj9mtDRBM5BeYk4DDMbyoz++8bInDZ
6OkTBid6Al3C5rf+fZ6miRviogi8jHAQriz/wTxt/tPOGgUkMJ8a873hed5ft0QNGUv8l1iXOy38
pP5duvpZGN2db9Y7JYeJ2T1bGVYguZbssGW6ZsSq8lsHyQkzVBAO1G+MMDgZSr9p0uQ6jN7N/EkE
1rUrsPZWxR3UQF56DHYMSVhfCw7p2Ow0gh1RCSNBtcXCT8Q6MW24Q8+q4m0yIup2rN6EMBjUQbx7
vn1SQxcR1G2EA6hptHeDXWJdZPbu5xv2/5/xf2ffP1FyeDj+m6e8+cfxTTQf+a+P+s+rvh52dkSQ
9Xho2Wb/+qRPu3fWlxPpB00w0OW/P+nubxOxhoXBP5MTaAKSzEOJCKtjqDy7/8GTziV/2U7Dzect
BOoEZMJAtIDP92tazQ/9yDVHJOuwKsZVD7WLYDH4yeLZch9cESGE+aKGICHd8aoWNrtRFTCBDVgw
XSBYv6wLfMW7s+5f8HRiffmBN9xCuj0mhvvMshZV9KNAjinMHyQoRTXzQStib9ebzAlMigAqwR9D
6hk2WvYAlGERk9eqsAfWLGuVFnD8VASfuPubcOS6U8mUbD1IzsWCBHB6mwQ3SOPnACVTUFdjkkAO
fYg7LIQbfE2ZnkOsGNFuJM0wQE3CtgtsZFOIBUK7WPEtlI7lbmivuHEU0RvDiW5cOIC6haOB+fIB
jjz16lMafuh4dnmY97lsAfFVu5Kdt/d89M7Hu9q/c7EhHiMVokFr34jBeo867bFOLdaInl8svmmy
7rBmaLpNbGIiqQGz7XwkQ6Y5yZuIwb2eT7JdL6oKEx4gXrzgx8dXEtFq09mbqr8oy48qe7DbsxWB
+GI0mZw6POEvoyrZSXbeMekHQ3sEMiF9sLXVqrDfmxHzOosNQc/YZN97MZRpmMFjzrLvqbbvet1c
TpWO+mGDv8LNZymzHjUs/lFWdyiFL5xQwa6PpGP8UXYpCLeNp/jXQpMAMT8AI668ZgQpjVdieB2j
oD0MCB3uAOHABOXhSMk29O8CH4kRpz48sJed/ZSnT6V7VgB2NooC+R8zaQXEYPaRW5hJ4URieclu
bD5q1tU1+om69BZtRzAgEUvQU3WfXekdpyw8lB7Tal8QgRmuKuiEVXqLkOBqQrRG2rFGLwxO3NLM
0rVXPIzyPeKbqMpVKs4tigLRgHQcvxq2b2baX4v6SY12Jm7aodLiPVQjk9Oyk4LRXcA7Y9UD227d
+GKn93LfDh/SyxANNJdXkzzWwgZGN0ntGnd58RRXH1FlHtwYcFxfP+Eo0wSEEBlr/qOx+Rh9E0Vd
/Gjmy74V5SiACDbzoPBVOr11ODn+t11Wl/+6/wc7t38cL+v7v/acPtIfd6v/+Iirt+btTwWAOzC/
bicW2N1H3aafnyP4KKae/27jv8cfm5gxfz8w/1dbN+Itjf60Bpku+RyVQRH85rHr/1wtEPf8fVhG
Nuy3aThGJR3LbSIFrFp+jsqKpv5mT1QBzzKJIuDA9bUAQTv9NwcABBF5oBlQvbjjfzIu/yXz75Kj
mfAdk9kPIDtUWP9CscRyN3FG3YvvvAyNtXZywG1FOdzVhEY3fWCzHoA4esavUUI6TtQ3CdDXFTGv
UO58C9tCe2gSfVKYqdV9PMb1MYsQBkK9u38IrGfDS9lPyrRc1KJrTXQUggR4l4baZqJhoEYJaYT4
Zq6fz2IprgxNdIe5KskxnE1kUmxSJ/NPahLJNQZ+Dtopjn+a6z4PuFCcOvOMpY6LkXx1kkYvr0tH
a++MAaB2ojXxdztroO+X+msmVYx7cDXBmp00SmCQ0y0UFvd2DxkhwSPyPpiQ7kk6Asb2cfSE3g7Z
3nZTfy+K7ufBl+BH56KJUjwoWtRS0tzoj2kbChQqiH0oRB62xISOVQ8eoRl4/2t2Qjc4Ims37XTW
jlGxYt8RX/2lQSRNtEiAoqJ6Rj/hRddqlZ60MhigQoHTr9RMvqHeVVd6/O4FRgSsTsdBXviHGtE2
WwnT/ddBBCLdB2CCbfDTeFCqO3cwtUMaVMa5sHz9nIt8WCZ+oa5DvWp3ZovUYt+76b1Ux3Xti+C5
dPp8pxR2tJqLpjm4BIjUEbdAHLrTFgZTNbapthj9pIBEwqCeWVV5yruAQ6yVp7nY94UG+g9t9SZD
6HaBnqPc1i0UdCxpVbb4Otxt1Q5fVCNHYy6uviuO9SGCCmh52cabyMCyvBky/exNDN2xy7xH6UTX
qeOhjynzNDhKIumHpB2goStevEU4wdx+FueWyIv9pfSLAS5u2LN1tPvb3IvCHVbQ8EQUKbSrhLAE
4/XUrBaRi4HRqByN/FzwHS/qasyOvNoZhPQ2u1EkOYgeS0yD93ehT/VagB6uQFgiI4s3WAQKAksY
N11SpZsRabKDaaHVnvRWxger/YMuMryFvGRA1dCAIG4Y8h4xMWXRizh9qf3kPVMAlLhBvjZTz2VJ
UaArpbYFYBZ9SSSfqdBuPYy1S+p/6fJ5Onf8uuRnVzHKNSIkVnLso1AcnAoLElmjUZuWXo1Vqo93
RaFDiiJ2wJfQMBul9Ub0tnMr5hlJadq3zO43nRWXP5xI2fulF726TaEui1L6n8FqhnwG7n+RlJnG
xF9yMgxWrumxXUPpSZ82b3+VaKnTWqSFERX3QR7ySvat9lKwnWEiDItjkln9RfMJQ3WB9jKSBb4i
3sCmZeqWVMsub/P7rIsHf4110rj16qNMXfUw2ql2yDwyM4s6IXLICiE+tcQ7W2wfP5IofcUqwX1M
paWsvEjqxzoqWNUpwC7yOkrWhUAAJzLb4ok0lIk7tj/uWjs/qqXxPYhs94LCqHsJgfnYgSfPrP/c
i2MU0coKO2MzNyZNr4GwdPvFXGwVtV4PVY6WaJfJgzDE0RR1fgtvLb/NyHadxiBc58pwj7bbyUN3
AG/xuoMcYWhrRHLM+1FF49kIQ2ftmMRde61LEJxokQIGZiNXkUJCIvU6LLxH7I9T0kIvZRjfjID9
LmpfB0ejxpDdFbrx4ncNXsp5iguTgidzE9cvidJmr41iThpAtv6Y8lwthXC6iz5kNgSnvL+Wws2v
GjAUptJYl84IrYtOgIQlf6wB94zKyy+T7r94NMw/x2eYDh0UDzEAsdnKGJjYTY/OLxFvt+/KCBD4
sJdlKHaJ3yDkGCgfuQ+7rjW8t6w0smUCLOfW03rcW2rf3Maml2/ZI2+TIatvQedirdkrDbo2Q33r
RY74rBN53l7D+SJomcervs/Cver25TmuWS0z6Gff2gYFitJNNjLDGc1z42Tjw5HcuJlevjRjjC5J
Ku+VpFMOJVlOoOFJ9dKEQY4goGsfapmbK78atPF/whGw/fszdtJ1yU6oxCmg/zHRszGcvrhfvhhL
GZu6NJzxvrOQ5tQ9pHAdYTY7oNn1yUrtbmWTnXtm23SjttbwEQssgXmflqDclJqI6KAuvb5F7aPE
EQVSwIPrDuKeMbLamkMr1k4g9Rev0xeKkY04eDY26KUsdhZF8gj7MP1wB/IMGF4aD7InrSaGIDqR
oTC3RgRcyRHIpsRJG6wqkLePfHkDaGiIhpGphpfQcqM7nFnmAgpdAp5i5G/JLWZoXKH4UlVsMEqv
gt4g0aq0WEM/GpmEHOLhWxbgQgyYaFdZYIEKpwNoo5aogxh+d1cjXA72TR5IlsgDLqQStPzvZz2I
89CojO1cX8XF9zAP3N3o5sOdTUS7tuoI6zxCqIHN7lVRuvgw1zWGGq7bBoz7XKzURjkEQ/k2yhDt
Z0Mdj3AD3NXQa/oeokhzzkppLJreik66JMttdYNzUAoCpMl1ZubOYa6Yz5yp6bM9tZZYVRvLJI7N
F8f1WbPl5btZ6Qm4Lt09dDrE4EIJQ9QgabBIsg4gOh/LyrY3ba1ZG+x0+8faVRC6MYt3p8nYPrl6
dWNL2z94pYxZztBQqslSV0f1xcW6bj36gbZNwrC/OHH2PncQkZ0tYOoHdzb40p0O5AyUtdq+iXbz
eevAM4EgNeZeqIN+rhObIO50az1WL8jTufde14AcG4kBu0LE+GcN689bQxhdqkUXnZpOpCdv7LDY
ma4UjGtDWQfPpg/LT290/Vronn+v5jnk0+nfSaVkworVs9ca9r5JB3zqksh7jmM85lOAtG7eT++o
bI7udPCqsjnOxfkst5GUrlQNT7OpYT6EpfdrPzmgUG2Tv10Ypmt2q697dZgUInSTQQIZNXzp/7ju
l9u0SPe7UbJH/AQpcmHeAAm19p7dIogVZe5VP9rI64okCgk6/NEyn/aFyya5D2prP5dZMr1Fo8tE
PnWcqz7rW8vcf3X7pa4JU4HuJs2NqoRLq82b1dxxrps7zsVCMhQalXtNat3ez4dkOrOjWPBTWVPK
/Wd9F1Q1Ul5TGdkY8fN0Lpd9AeNtavE9WS5NKHSruTjfaz5ziwT2TpheEkevLo7XQoIN7eeRvM9G
a6xm3U1FaXePZK66W8xjjLPT6W92Ja3nyAPIRYhL2cy9/DreOm52S44AekkfeCsEcDvSnc54lGA1
jvNZHtrqWohCW9dRpB1K0+n3pf69aUz1YNVJG+OwmFt7V9wRBJHtom3ewjiq1jbgx13tLP2uqndV
FFvjtVcr+m4g/LUsU7KUYQkpMxZacgSvYe0N9GSQg1QNcFvaN62oJ7BZ1m6kM7wKTWfNZTfZxYxl
sW0U11sQmCZXBQr5YARIZUeelV3SCOS5pbjOcu78ecWoguNQ7fNc8uUIaJhfczUXdaeJrqtBAFkJ
zO6UiNHXFh50mLW0yc9wd9PYuHrZQqQoAEPM7XNXVW26UzuW5wxoy7Zvov4kRnRHF55XpUdUEH5e
LMLG3miKj7fn9Bfmy+beRSGUo0UErULePlPrkXhbhSxWrqHC2Wf2HurO8atqoqV5JVTyHiAPpEpp
Zs1d7Mf5sm2T7jVwimNkTmSMHuZPJ4z8uyeB00SVOjwo9ohoo2XWJ7XNyq3UGEXYczx5bsQPlLfV
zXxohri6uVHaoCIKNtVK3+TgfFeULDq5oWA+mKtG3V5B17QPIU8zqlYuU3njQoTM/G6Zshg9qUHg
HRptrFYmmYN3JV3iwyneSTFoK70eigNDsrjJclYapVnb7xXc8zzoveemcqK1kHgGRIMd3mVBTLZy
7pFbt3g+WWfyEXvItMYmKW3Ejdi9gnC1HmWUDKjzKbeGUUzPhVtMsfcgRmlBZpfCspq9V3VAeQLL
LkDvFN9I5LH1KoNcPiaV2xzGNiw2RW9UK9BU+kWkIr2tQI3PpbnRjd0fZO4TZIo4uEnHmWDr2EfP
X9XeHx3mOoKUaQLx8vcLrOTODsoSpq9IftZ/XWs0bl8v5nIeN2Qzx23jRf5DYBThyvJ7QPw+ehZ9
rU041QFowVRU0Stv+hCIwFSKrTvYdvWDglT3He5g67nWHnr9lOFWMZfaNAv2TktgbC6mQnMhauvR
1VyMVAILCrQ4p9T7rRpodQ7CqXB2iPr/PAhVsXfo3TlkYWOa55a5rI4lGBx70l+eev/SZ77G4rGF
YzldPrdnowZAfOjV6wqMMop0lr6D62rdyVZ8bzvVevNF2ALftOxzpxXFQZpFtZobYgekbNW1z3Gq
ZHj+or6hxan6SDZ2O3dIwoj4pFTGo2YZfEW6P4UsuaXpu+wPo/Y+ivxhy7gVrQFYWa+BsZvbPV72
q7QDNz1/lDptf/kofdza0zK8QKeXiG6cxPZbyEdBaf+fPkpmYzA2/cX5o1SjNh7LvIFRpyofoojP
IzbqCBKow2OnE2zvBusGa9Xh0ci7ZSLU8H4cuvo+IQ4+V0daG5+TNL/Ml6SEhnF6Y/6eG+ssSbdV
46erudUeciAOZleuUZMMbgeITyAREtJYwPv7iZ6le3VyqhOpb1Foz6+zMk3OsW2Eq2SyQY1y50EQ
Gf9hppdh6MoPbWA3P1/dke+/cpDu+ryafUZ2Lcr+59VxaJbPee89ZBj8/bAs7CWU8kMdrQRYhWs/
DNPV1h9Xz387L+3482/LEhPMz2FujFv/lJcudEHdlxu23OG9XmXRQpVt/L0tym3W5e7zKAg9K0gK
YyNqukdAJcXKNEKA7S722VNXU6tVcG6jf2uXqn9tKymw6uluaQP8bO4i9eqXu0U5lmEW2rvHXLXl
5P+39n0MVwOFgy/7H30QqTzakXkr2UndKkG1KYa8Os29cAjyzsa4n5vmTjwZ7qHyatAT7B0n17wG
B+4eGOB0188uI4S43EMmyqtGVOJ8zybWZbjZ+us2Q5NKouB1sP38INPFgllezUyChPOt1epDeEl9
nm9cyBTHQoW5YvqQ85/xpBmxqQzfvz68gfL2poh5DcnnHyOPHUFbRQ18o9a5sQKE3+eNm2SJV5u+
DyJcqa7+roeS3OtwBbCIVXeWkkChsZuOYKTQ+hVxPLIjiuWfiNRhczI1TCCwXejFx68q2bsEuszJ
zMOJWSXgLHhIldy+H0y+HalW4jqeilGsq2u4COVVQgjsfhhggMgYfcCidqz7Oufn6FT1Yb5UWom4
FOL73MRCrVq6kSt25X3sDcGTWtnR2Umsh1aFt5PWlbpDQ7JfzsW2wB90aFS5nosD+7SlTAxvByzV
uB3d8brLHRURk25YYRBQ3xQB4hXzWcvQufIRdlwxJdU31nT4S8Pc2YKAskiG3uRPSGMfeq6xt9PM
3GdNhpjIXJlWw9OQGCj/ftXNfebeX5cojvTRH/njFvj3Jhvhqfxv0621Kt8R3F6WCrZdC4Fk37XI
yPWMWTSe+zIvfYwVgc9nydmAgHqe6/U2cReukambnz18K7uuUTr4vGzu4/fmyFLo81LP8H/kbhbd
qfkGu0Hzx1AZzzoRnieSpznMyF6/MaHhXqd+j6hmXw2ncFDtVUyEkIcstK+Kvqn2MW/lXoucSfD6
j7LHOHdVDFb9WTc3wDusfvaRc3c7f1LT1jhkZe0cgfoPS4eIAmpc6MLgVt60hMyrhdHoztGRUXE1
OA4LJJGaZy8ILnHSl0+2YiQ7H7Ua4Hla8dT6JA4JGvmbubVJRLmAde8ARG7x1AGEfGXZcjjqSTpc
CUNV0Kbs7H5lWUp/nA9DKoYrE2vKRWGXLFUGrb4OQ+2R1fdwrNLA3zeYmyqaRfwpELV+6LXngDjU
fT+WS2IT4m5wK+1e8SR43boxDnMj+ozhqsOw8Xpu5S+lG+BzFl6WXKroVr2PYpK4c2uoWWhBsGhd
pmz1HwyfsPXolC9tPBlaGsiJzkUrV4+xl7F1jVTnSNiQ9WndtDtZIsSTWNYx0sbxXriWglp/hCyN
7MfXqV6mynhf+b2yi6vupmjHJ693g+N8sCANAy+eyh3pUUjyRbroraZ4spzB/jyrw/bXs0AZw5Xh
A/FSWeEfxumgNV53ABuJvGpjyUWAYVi+0mT/s2Xuk5VmQNCuMtdBplnbzzpnaVjYS89d8zilw9dN
FQybrliakq+e/sZXw187xkMlNk4WXDKjXKhabZ706aCk0c+DyDoD45Yhv/qqa4Jh0tcXBavAvOWV
YjJIw/ra6IbmPB/meqJd6JwmTbj9ajAJluCrwbD/VVdItzm7VrCyAzs+zfVEnyZRWinPZj5g492w
16v6/Kq1CoBWqu0fNQcB4TgL2jcLESAn1+PvKqPTwo0dXICLIEAFCJrqEOKG1jjd/diJLUER4053
ohq+JCIkZlQ+qX6bHhJpuQvoqeUTdHwTh6iuXo+2Mdwmiu50d+gg1QQNRHj0GpTQViw6ir0bVMgm
tOUm6501vrr+yUzzle/12kHmOXRlN8raZTVaOjR6WvNm8E/z2Zh0CM6K+v2z3kb7oUvao9ajNICc
hdhkpqU+GWW5MYIkes/BGi914elHqaj2SXOKbDmH43q/OzDVZ4//4sq5gxEF+jIsiVpjEIlExZgq
6L2maHB/rVbNyOh2IDPmpetX9bzILWNEsFUdnkNnImnTkUdp7Motp1/dPFTNYB6K6TAXixxB23GA
TzbW5QweaDG9iiIsCi19ZdZ9+hBCvN7yktTLUo/Thx70HyFR5gMxFWUjrFMblZjJUnK0CSIRpmc/
K658t4oehtwPH/TwWqRNdR941PQJbNNmHM9zE+aRH1qp5li0GPRGeWJpBkm1mxtTzegxldLMzdxK
0HUg9CkXeqqnT9PqHvBU22fVzaBb73WaFU+m6NNtlgB/mBuHgrCNUqINPBf7KeiYFZV5ihaWzeMS
EJ+HUSwJhXXWq1qhOzKXSEz4tzXohChOiKpq5d6x7bfBhi4dOvWrFoB1dYEOb1JFQBNBxP8lYXdk
h95r6RWslZD7RIYjjJ+k51zN9W0SbW07sOo1aFYQqjqYCKiE4WWAgH/yqnDXOH6L+pLjaTgLq9gt
oC6+12K7P7tFClwCnsF758c3nm34D50IvQ0uePam4xd5rBxx4n/v3gGFGotYU+tzEKXWPnQHe6WV
w3OnZASsUQl5bHRxJetEfTETJdlEWZOiG0PRkuXEPq0fGtsItpXg1hInwNsuByQREul41yFL+Ear
foSj+h5advbItru9kr5mHCKttPdaMIbQvXvlPvdhdYSNr36U7ckyivp7ro+IGlmjs/JbCbBDeu5J
i4cC97Z+fI7guV61QzZcl7Hh3yuqiqTikBZLYevHjJf8lBpucCkLdg5jm8iDkoj44iCyoJJGffBj
JbrgKT7xyQexSNP0xZom1Xlmje3SvQZWfj+X1Exv5WKekOcyqeIQDDXxmrpVQmY0SzmanYFzPPv+
jeL64ysK5qkw3ReLvDoRUhluagO3qlFDZyVFIfCuLctH2x/EodDH/s5rCLwwCp6rqTRXKabhrjRi
fldz8fOiyOQHTM1DZEhoxbq9mw+EhH6efRXnNxzOItDAr+YQsZzBTPK7IlOM8RCXRPdbKwogv3c6
oBez1MQijw1vH5mNt2e0bDe+ql7Sqeqrvoy1R1wmy4VSoVywCnUN1SslOAxQHk6lktq7wmifq9RF
aahwixuy9fXWDASEVESSb3FIxX5Ki4q3uiNNqhX+x5B6C60yrbMsleAyhrmxci1TILORpvFCWkJu
ezxwDn2P+kuQJuOz1ZTBikuMXeMO43PWnSzfa5/mXl1R0EtVxudQVZRllobmTpLgMPSClVkQapNX
28+D26r9WhkzJP61CidTq28OMa7wq6Fyk0thGsUKvEx6CYbmn85ImRf/Tr/5LnK6H2n0f7rL152/
+oUAxwXztD/q2ZndeX5GLSw/WyAzGe6C/VyVOEiFji3KKMZQXGTtlueyM6zHMdgmRao8BDCSbrvA
2PNvW49iiI2DXhGrnovoqcnrgF9sNV+Td4a4At6gbjizHj9HHaMfSdTPOdP5dJwSqXJOpLpluBa2
fHf7cGmI6sovU5boXSCMlR+k30Wv2d0dkjxXsqyCp6HRXAQejOCJBam7GKa6+Wyum1v/tl/Q14cs
dwHeNz2z8EKKpllZLt9jbASs6aYFXJeGqz4txyc86MJtFbCiJVE4vhIhw+NB/7V+7q83w02JcP8O
F7Nfl0Cq39SbQEOi6GttlOa2sQ399oSizJCy9MqrpyIhEm87VVgy9taQn6PwwQhV/aFvYdl3wr8Y
VmPMpRw1g4s+DTh5eqyilGnGgq437bbGOmJ1UxaLr93VvNmKc9M76qjFDSX4A7RXrkDj9st+LPQp
lZA/87DyYI/PNWEnBC9gmPkVC9S4ydOTX7a/di3ZhU6vSyzNcEsOhKxdT9LO0UBaVmEQ3ZKHaHZB
Pk7Wolbz3BtMMZ2TfvvqkeIhtysnyasmVuOnvmuBUu66TondjVG6EdZnGGUYugyMhZaEzSZWJx1d
AB02RvW3Ih2SoxYSnZ9/ktGuv4/IstwKNyHWLEOiRdNPOPUnqWvf2oHz9/3T1EPzbx5gm/y7i8jh
RqkR0recjO2My3L6jzg0a6DsrOpCI/XhJuu+Bx5YtthDFJHGU8oy5S3rNG+J9nRlnwjK3jWZrj90
aAmg1mh7+7nI7h+vIO+2tdXkwdWGbmV2yPnMP6hS1z+L869dRvZ3aKboS3jlS15XD5oDowql6fim
ruJ6YUZW9TJ2SCXBOvJ2gWF2TwxlC13hW/pMqGqNZLIHS4Y8Cr/LTVh5e91tnRpKDXpCVarcfMKW
WDQto2jUsf8CxaQjqbs2w4vvVONNEzn51u2Nb25ZlEBzukDeJL2uryurCJefXfBmRpUPbmbWZi1G
0AwgmnkjYvwBWYtl0ZZEIauesFYSZBuzAfEH/4jC7pLlhr2yBrO7IV5Pfp396T6pRL9PrFrgC2dF
55JcCAJdUt8J02ap4kl166WGDhE1Ci8N2a+N23lvQzF4N3Yi35Kq17duDq0ZWwIdPQ3D3Nnwovwq
826+Dhpr6Svwl9Oz/ntD3JTYcDb9YWiD4liLqjjOZ3CFnOvYrs+f9X7fbpVk8K6R1zZvW8UMtmEE
wHcuzgdXV/4fXee1HDmurOsnYgS9uS2r8vJS9w1D7egJEvR8+v0R6j1aZ87aMREIAgmWeqQiCGT+
Jt810VSR7eBM1HmFjqKx28fravb/2IZGsfyf7szv9VgNk3ygJm8t8OTfQ6yDyFoadSVjSdEvDrKT
uvpvY18BdRs+6OWq82S1VQGq1zEEY684yLoP9Xt36qt1yAlzrctg1NAiz/iKpH2leeuq4EtbA93X
SDYcWxu6rkRN5VtOAZA3uuPd8sIRDxhmfVfjdgpmg+x8eUiHLNqAlXD6x4D97kkr9Wg9Bll59Wsx
38+jRBV9eTa7EkaqScbyOgWJhYYoVctwDk+qaYwZhkEc5jF1GfdahhFdtwr+hqcKsy0/Ec1ljKhO
eIX46bY2+Dh7zJ6Bd0NKYL96HtzYO5pyKPdaW+oPIsYAhSRO/p0l7gLcwv7TpdXGdq3yp6cBr+uz
8O/tUeg4Z7It3pGDVLmv4yE5DLI+o2+tHb2k045Rnv+9+hpLOwfN96++msPpTNuauvHQJxrMutLl
4Qucz0Z1sRv8nrioqaHXpWMIVPrDJfHzJ0h1MLSWnmrwArcPcwRQ3E2oCGUD3MZR969Asz/apYfg
YnUaUVlYq6AX1uJuDnJno6JWUthoerJnVNFcco6zW8vjxZaOr5EAl1TbSXFRUdPFpVRvkocws+U6
9luIi76TXtJ4QMnMSrML2E+o53M+geNhTEVV4F9dq+zQwjCksckiBD1xNUznVVppLKq2KzeI3uao
u1jhSTWxx1XSe/yxv/qjqPRThxOPILUSeVF6AD3fvzWm9xZixXmPP874UsMhV8N1FqUXdIWB6HNq
fQuyyN+FrodMy3JTGNWohrKsnFV3qanOTTE9N1MdP5SRfDTJj5PE9E/qZarenEGjb3lDUt1d8pWe
ESP6toyxsUXLvg5vWesk28bLUvyPA/kwLI0ayzONhNLSLZNbgvv2wTCDYtHu03YOKZn7NGCxD6Bo
vmiQfVaszN53O4oe8mpA9dDKH4Q1QxEbvWFvm/n4s9FCEqOVbrxFnTbBH9T6Rx1oy1YDpHIZeS/d
DT1pOr3UC76rpbYThtHex8uP8TNR/+vHNAJHaxKt//Fj5GwOPw0/TmDK59luBC2HCqwfniY/105F
zgNamaSCh45swL8CqquaUXYbshzmdTRGbdP5JR49VY4yiimBuU3AZbF/W/oF4gUJlZVzYdXeQ1j5
zsN3K9V4Yc8iPY+lz9uhMgrUeGX/fTC8J83JKPPHRXLOfT/EPoDxLmvfImlbj3EXj2eQsWScGqf/
7qOqXBh1f/rcomQQ8dZ6tndz13lC/q9/Lo3+lweI+oyeX/+MaXSzSQTaeyrYtF7Lmph7axXNOzu6
BrH94hTzTQRtvqZGmu9iDXRW3/omu2Mzp/TsTM96nKY3mMS3dAnOYTLdoUGXLwCUnDoIjY8i4WYK
EJ79GoM/ld/X39G214A0b0ZK52eVHaT6Xzab0lhhUW6frR6hRpB4qxxDnrt6qKyXgg3P5qs7CXQ/
a2H8jVa1/Tcqw1WK1RiFucB/SA0O5EJUwUP8z1WUNX/HVHREGMrP/FdN715JAc73WiHrZ/aC23w2
rbfKLcRpot64Vt3ZiXZuH434ULvvUVWgHFYW48VdGrWAaY75p7MF+meW1z1MovlWLa+UzMglIqA8
1upN4mbkuqLyPYmC9oj2RbchW+sdhBv5oCTQWEB42dyqHYojkvAEii0ji1qWz63VFc/BNZ3j+PNa
amBPjcFl91K6R9c2wvPMERQlQK/+UTn7sUjnV0JQjufKfOitFx/M9Y+qNd01ZBX7ivVqA8hJN7ek
Hcw3r1lMlsgUTt70gWhX+lLMHL9ru9EPTdI5yMN5O+pD03GcR/9eB2K0apOs+GmZ7d5NnYHvDQru
gfEMv9t7mKhhPxmumyI0hsx+2xTGdURkux5N4xqndr1Ku4QzqZhrzLDYlqnu4racTtNBm6HP29b0
3ZAd0OC0fPYrtzw1pPk3oqum75MY/mN8RPrwa1zr++I49zGbbkOOR2cyfANxvYW77k15sSozygda
ZyDFESSVSeo+RvDUByGJysc1SdvpWltVewTgEq/YrYNVty0KRY08zGMybQ1diO/tHN5B4+1fqsx0
jj340A1ITPF9zPrHTCeL2pZVc7YBka/9Fr1Po/d+p6MuH1AFAF1R2NpKfc4c11dd2B9pUrn7qYk4
HFYhC4Pq50PFhqrz2UZO3fC/cahkf/upig//xDEWOPRRn516r275X87rrSCPxdqbJ8VVNVMcYeo7
NlQxVKRDoZbiXFNcrbDxtpNfk4ZaZn8FVHfAcWbVoyx9GnJ2NZVPpjUujPJj0r03VMPEU9DNySkT
kbOJS7v4gIaOFIho3ygTkEOL25xcKfYIfYo6WmNCaxqt5orFFkrXXjo7sNvQG5iyEiT5BD9stNNd
2/jmc1KV37rZLX72rvd9GIzuOVzYRh2pj5GEz5n0+32sTUO2LvPW3Um/0oAhJdnjXHTZY4GC5wqo
9oxXGWO9P+JinrXefnR1uZuzKblRJpS7aOQt9u+rjEMHrPxNr2DChou2f5OFjx1JWNzZCx/zhCC4
RtGiYCwyxzwbWoTe8ueKLHkAKv2tiw1k8oG+lzcMqctbQm58rI3q0lI4/hvo7Pi+turx+DmGMYW4
+SMi8W4bZHefg2HgdQczDqdL22ojtTbtwUji6LMXouJ1bnzvvUxDTrxF/ooVtXWdikUoIdPtjZ1q
trcJUj+9eiaEAIL5nM8o8OnVdmgaZHQ60Kunz0vEkLQNml9g87sCrZhYtNYtboxNbbO3zCf4YBHS
+gvuiKplJE48Qj5P+nKZNA58OzX6ecnqM1BPdLyNGlQ3Qe4t/LW6JK+GAHBeZvshz4e1NUb+vd1n
5V0/oZoQ2VN709Mo26SdHn9r8+jGMV/73TuSo5RVfBQ6mbEuYV9DJia5KxC1Pji4ft/GYnrQy+nN
WXDW/gwrsLUHMO8syGuzmX6h5dCcObs7T57snF1cZdZGzUVe2731zB3jrpDrMGx+RcCLjtPo1Hfq
29slIwJ/hpvsWGrI6S/fWRVIBTK5A+nZVaNZyS3OSxPzXparZMI8r5gG4xYhvPxfAzkS9Tct4w6b
c8gxTDCyqNGQu7nkVkg21lfyCwGAEZooRKmyJjXCrpYZMPANbzUmQ7luOejj1UnpUWqcaeVoXNLO
+9sMQ25eUPHxEf/x7W1d6dSC1aCa4+WmdcDp69guWc6VQCv/ZAhvAqtHo67U2GeDWs9JXXWmWde4
kpf6cajebU8jl5/DIrH9Ej5BVr9RAMZ5ukn10+iH9RtqFnde1PuPkLpRRwDHo4ZlPVEHl4vE83JT
XY/1jjXP3bnDWL+llUDHQWT9WUUjG6GTvNGe7MbjZecvDqzyISql99ZjfHLXOjycqmtFKOGSCwKu
NqHSCk10vpiIM9eRlb6YhTvdqGD+chDGe7NmlK+xrAu26k5t6kw0UkYUrZbPNep1KfXmzYilfSkR
xUNJhZs8bUToKcEUT82aTdSJqhgkhjvZ2kvpwpNd7rZjJz4LzeKJWrqC9XNbZZPk4Q7ct6JKXl1T
s+7xFXCe0lJ+fhh1+f6IGcfa9UCuhKq+ps1WdBEk7S7ojceXpC4RMUlsWFX/BDQnXcwf+BU5XofI
iuzbeyNok/vR6fKVqkKI0k43ejWUJw1RrtemC3ncI8ghQ17uHQ4Z+8Fsmku96MHMI3xDEXJ6Ju+d
/GBN/plPZQImNS6OjnBNnHC67MPk6+b7KG1SCNr5bShOMgBIXuZN+z0cgWLJPPxhBjqKJaI0rybq
MWfb6PuNHLr5h/XHBln1klniPXDMcaVrlfutKLwfUx9GPzFcvUSD2/4JwQu5o4+glaxa0MpLv3Hc
5k/Mv9bp2vinN9o/2Ae538i4jLC5IENpM7JjAbqy167qxZV3priqbl4/RqVdXz47s/N3WHW1+KmT
WX1Rs9V9api1DWFOnCpBzFH91NuMn5ult2VT/aiGhEzTLZtfYxHhJk2wTOswNB9Tv76q3uCU8tQN
5i81YfKK4XHWMtyedPgyn/OXO33PZEfbzfdh71k7iAoRuaTaSDeR7fYnPbj77Ol5m5xTa/T1w1II
PaTN9Jnf9wdv3KU4K+1Vul/k/SPZxfABMoJzPxj2NzWsZpEsKPeqRlD87yyf0oHuDd7R7WrnYi8N
D5C3qkB1bxPcmAFKAa78jJS6rKgfbb/mqthXlxJStU2ysFyrT1KBr9utwmo23UgpdNQ0l4x85eJz
0gaUtiprr7oqkOG+sIMBACPC0l3emDROVrE0u8l31VNz84Cyp8ygxfM5UDcqjWVyfmVHqh3VmJra
NSCTQ6lXyLTxQ0MqJqsuzfMjNq3pMQ/FvLJ9jltYtlZHP+3iW4UzzVOhY2jQ1ra9UV0njcpHQ3tS
HakmsANap/Po7Um6yafAZAGBx/+qgmqaabd/sk56J9ULnda9G7qsXM+6OYADRwS+QzAQmW3fpzZq
wTIaOJtcqYgJBNPNdlMCYb5+Rqrlkjo9hx8oHbvBSxZSkkGdUt1ThO2fKovTOzVP3afGVdP4LEml
aI923RnHyrZPiZmVuJ0jDhdW7bWy+vJeDcEycLaj4wVr1Y0i3ug5v8+dWVhID5mROJdLo66wvGVn
OM7Hr/GvaerKzWvglP/cOgwgqooJLNdX4CvaBfpxbMEx5wvwUPeAKgR1k90yjzOCrVXNe1bqj50f
pH9kOGw6Mx9+dLgNr2YyyI9hU+T7MICKmQqZ33n5eJ9kfXKstS7bWeSr3wNL4nbrej9QJsKsJS3M
m+kkwUmGPsVhac4fsX4TlvR+DMYQbcq25dhnARaEBu5BUyLgOr8M7Hg/sgYrodaV06kJu+Q+RQMa
DyUmGJO7ryEyvpOHl7sYzv8hNVmBW7dDgrBhdZty01ubvs7RmA0iC9cyKPqqvsQtV5wSXFaQ+igN
vcr3X4Goah6FHpFxyKIYQwTPxCUZvmTrmR9TaySbshz085iU/T1SAkh3x7X14dTipzBj/9Gi+HkE
5lRsUR60PjL9vh3L7rvUwJH2ZV4eytKMX8a8ulcfyPujWHs9vxecsIZVLS3/2nVNcO3nWZz6yYJg
EAdXu4NV/TeqIQZZlQ2FbuZ+BpAlc7bQi+XaM9wCl5BBG0G+J6B+yyncoyeImqUoxv0QwMW1B3nN
kZa8R9t43Xqej/+BjVGTY0J91htBqmCJut2Cr+0nfuuO9ZoEhmThYkgFNS0qjmVRvtuIDpZbmVju
yiXZvf/8KFOW5kUDujG6VrGLQceSPrU34CzrN7Sa9bPpUu3X3Lp+06Mw4KjglDsV1YwOjqUJc091
S2yIPM34HVdhdgTs7nQrCLXmuRYW7zoBOqaGarVGnd08q8C8XH11jaC5JA4K/o6Q0VuioYXVZ0F3
LaJQe80HFw0r3XnWfad4NCCqOaDLXjWU9tHVzmw8xplVYv62n5EJ3zoJ4JEpKtxmV0Wev5UmKrlp
3mfHmL/so79Iq9VTYvxIDOPFdgrvGcf6BrpRCz8piPrXDkqWmjAYQIfczrPvx8Sq71orWRckr/Dg
nryrYXoQivLsonoaZIxrHAXedRpDDZ6kH24SMA6U5Yu8OcFeOahb/bztLOyKmei74s889v2d+gA1
pK7YF3EkGHRS4Wry14+0bbY3fpBcPj9ZihaNMtirm066QP/wDCbRZfjHVjb+cdaG2FmrS9XobGlC
FHqJx0iB3k0CbUnACps4rvP30s67o5fzhgHkm7+3fm2vjXkKjio6djiqidR5cVMpSZfxC7ZLXqac
hSGbDyiE+oO8jcCgHiMhy5Mokt9CwpWJXXTJtMDqP08YMkYca0Q/s0BG/vP4gZSL+RlMPNu5sRLc
qcOImoHqwc88NztcXpmfh76500fO2SoIlXLtmSbbUR/nlAjdhcV26O+V6qpAbpT6GrciCgr/zFPR
rq5nNEmWQWk6AMPb7kkFIts2T46ZnjrhGTujNAuUNgxWtKQYAR0M46P0veoAe8NcuZk/PuLY/WFp
cgR5VooXX4gPKP/BBf0+8dLrkhIuUhwnFSxsfVFx9d2DilIkbTZRD1VdQ0VkHZsIHVpR4Mxrp7er
I3k10INRFtdH1Q9Trr66nzNVX+stLOAoNHDags12EIM81XEOmcaLv9l1kf4Jxu7b4IKF8cNxXHd1
kzxqLpIipiH1M3kMyOntXN5FjZ/dWi3wUOdO0pcpoqYpZJ/+mGLrAJUf+xOH/FseatNvyrI/XI6o
7zKtTM49jfngNj7lxcCuceKrhyNlKFhYetDfulaYoJojDEEWJZZQ98MDVEW+fkvJWRqU+k00qaj+
DmzLR3/FqRxMRqEzTU+gGi/TbPQFPqe50mheGm1laRPQ9sbu7oTrFrcoH7AFXq4mXYf1YWTlbu5z
xgoHFxVdCmuj96xHauJnZJktyFDtYFWHq0wW/oHzQbUxAWBRnHS81x6rjF1J1Wo31433it2ztm4t
YGvG0g1rJ14Zk1VdJ1Lcrx2PVFP4/lNfJPYtb3+3RosDnGt2J8tFgRKgZ7FSY6qZg0V5QIUHJA/J
fUdGevLH53yAS9yFtfVmepoFmdg196pb+/wxq6C6lWngvHiw7Ewcj95cm/LHv24awYTs444k3j83
OXPr3Bona1ZRYWfPtpH666zT0s8rzZHZM1QEb62ifuL+vfqaJxL9o27Ts8pRlzaV3abK0DFqTOsl
aT1rz7fF3UgsSF90XBJKqTm7BJjjGlU247mTIjzHnfXbXHoSpP9jRk259/m1rR2p3aF81N+rqXWS
jKtgEuWpzEfj2Z7yfC094Op54wH1698tsh0/zcz5cNyxfobzzC4pCfx9OWnu14RgND/s0opvVA0D
DBzik8qHqSazjH4P+mtEeoiUmRoD3lOtfVzG9p+5NaOq7oIxa6+cklGud8KjDTHtVZ9Q6YG09J42
No/aIufEgSd590e9Qo/pQVr5dFRNQ8X98+pfY25YiWL1FU6xtt/FaYEJY9bDdm7zmAdTludeq/1t
qGcoCpptAVJvCH97e5K55TUseCXPYn7sFmkCKdut6frhR601kEK6WX9odUBlRi0dfFGG4vqJXU0G
auDxiBYrBwSUI8TYhjvoq+PF14zHaQINjnKnvmTGpveMVDWeWuVw6jR3eH/27CjAqkzrN7OHt4iJ
6EA/VclSaI7vvCqcnz03/Banc/Eza+T3tpj/c0I9Th0rTeZuvSp78LMGWlteNbciDKpzOVvm1mlg
SXVtU98LH0KzV+NgotXiiDaW9rsgIRNRP/mmudKDwwkFgG1DayaFWFde9ig7Q14gEcRPeE/o1RVX
BXOdZY12G0QhDqT2tD0MSvdBg6q9huonfxbIhzWD3/62yipBRL9KXxq/S3d+mOgnHWLBZeY1v207
WbzJ2HnRuyy4G3KP/LbIppNq8r79e+Uk3vg5Fo3acDLxZGGSqAFSsWFjVo+L0LYfBzZ1bWMcwWnM
GxeZnO8QsZ7bbgweOfCHZ7fPcaZEDYfCmUNaMbSTe4SH8LwrZccmjhuAXhcIdg39pan86nGcxbu6
YQz8mqM6wi+d2dYvcDQPm2esw8xTEk7ikoceD1ZtF9VF9Z0EByd3xsGmRfP/EIzJ94x38XON6yZL
SxX8PmipE/6uZzZOZeS6z5Nwg63fg5FerB1deAN3AETT1zBBLxBU4neEJMQWNevwUHp2+oqO2J7f
wN/xEBGvw+yFySsAzv3EqXGFl0DJVzMU+16in0Hm2ULlN7NWYcpygTaQ/Ub5DC2S+dUnFYPs0Ohv
4qy112kjkx9zOO+mbvbf7C4R+xQw8t1QSe3F7pqLmgAoPUPYC3XeRLg3WzfajTa4zqO6yubu/79C
RGHnwvn7RPKrgp1wp2atDxUSyv+g/QOtQUYcSh41soeCWuGj7VjOk2xy9LisFIBPpdlPYY1yEH98
jHaMCms0iFkrFId5+vwW700N3DC0VXidCZZ7h1SBBiK9/NEPRXsZvMi4lG2VLGpCxU/s+OYi/snS
V3Am/m/xaWr+JuKLgHc5uefkMJKc2WfAKF/r1L6P2Qg/SESY14XR129o7CPVYb0Vtdtf7Ag+MAIG
1ttUdtic9ZW/q5Zo0EAlYblJrho46+UmNev/vElF4VT+nzflI0epPHOdB3PB5SRd7/L3jqx96Ghl
iFaeg/+OUaBA3Ff0g9nhCKuzXuoOrk3JvLfyonIuodEM6xSy2wb5lZCs6tNs9Kl9Rppdn06fvNd5
HtD/w7jVOvleDolsaYzah1f4T6PGxqa376J5tp81w8RlsDLmbVa44k1Wts5OdxyPqjuxoMCvrR6C
APHdac6wRQ7EA7yhk8qH8wAVu87DLFWlzKsZl61VyHMmong6OVKaE+R35O6MEukRXZbWywSkFYqJ
Ze85loEH/H+7X1EDAusLwkbOhrcHctxNb2zSCkXBprRBJACCeCAbT+G6KBGgL3vqaGJ2//brZY6a
mAUVKbPlPnXLbKTNw9fYvz5L92dqHi7pghbZK0DlqtFsCiMNhOidQm95rlc/zBUuXtQzxLoOUM8a
0s34iiWy/VJpT1PXxG/1bEc3Ib2f+tKLsHM+JD7aEirYdJhVmlOr72fLIZpGAjL43rOq+hplBgZW
3nxkA0JJYBmq/7lK/HLt2EV/VuN2DTRZL8fqmOOws52FCHZZ46Uvok3TfZ8EMZZxbG79OJWHyCX7
a5gGXgmWflTbTEd/rCDPvdWGU581axEF1FuxnUsnBq2MK6ywMg1diTDYcxDo7mq/z54cG3erORX2
z06DjBM37bs+2fO2t/r6FDmFuHlyGoBKIE4NbL6jytqyoe2jZ9MktVOUGtD9SIpvCcyOtGrKH5Pb
UuKPqvjSOmZ1SwozXvtDUPwY5HRGOlNQHRFiP1Mmu/K9im6NiUtiX/4qls5s+RqIsyXYGvNHbidA
fRu93QZ1pK8my++vxYxnl9EVj3aQFI/Qd8CjjLhBDo37d2x39ubhzD8rfe8Gj8KvtINNuGx7jJGK
j61H9Vl1fWOTgGx6C0LMaPgmVPf9iEo6Wrzuow7Pdi/5gwJArvzrrFW4pvVD800OwQl+fv+7ozwD
bD98N+au2UgUTa4Ub+tjigTXHiWb4kkG2E+QvTokvDTebRfTcicGS8KRdX6VPFwFSc73YIYFUWV+
sUWQqoGB37c7ksjFCte54KyAmKYwqC4afn/S4kAcwcDUb04G+Lzwu2dwwOPD3AXXVjTyzdfIKOsN
qFA1C1gVrmaF6exVNEPPHMWk0b3Ev/TpXlQFGZlF6m1a9lHD0nwqvy1jdu6A5W8SMrtC/g10fZ1S
hVomukv46xN8YJ4HG7hk75k9/3gvnI/90tiJOZPP+dV6/nTIWjEUIEUZUs3XtFHdpga7zrgmnOYu
cFSHQ4jsHwX11nixbBMkpc5JMK9d46VLTO9ghGsdEAfvZnbZbaynr7EWjne9nbYb1a3DpIRkWbTb
Jo6zV2cmK23oJNtVVJM4GeM47+5VdBalhgAq2EEVtVBhW4dZjavccq9rYx49m317VtEp9FB+2Sa5
58EkQGSHCupG9eY+8yHN0Hx1bRu0I7U5mCiufCKz5TwZS5Mb8X0RBdVVDQVGOeJ+S23fs1rokFnp
7ZpJeCvXGfKTviyjqpsiMXIIM4DbSO6sFHgF5QhjY88wiSCD2+8YBCigbpOb7QF+A7LiC8QlsPUf
GnZMD1I30vuu8xPOVOB5v+42++nrbits2wNei+lWNLhLd5zoENDCdXWoQmfXTt74rnUcJ1OneMjj
bnjwYrn/fFVE0R6VBtCsAa9lo9FODnI8a/WGDSiw4uCN2Il6S1fZ/EOAC7v17UqQ5zmmSWzu3ExY
z6ZBWk14uferQXe2LNz8w8lMMtvZljdxNFA3kGQ0LNcn8eajLmrk/fzhS/uhqiBksrGfYXtBjUz7
oPuo95MdzB8J5SrqG6lzMIqhfY7S5KmrBB66PvZl3BJdVKNTsB6iFC9tEVAQNuykRztrLI9RkJ0d
9DG+6bPnr01o8DcPt8m7GVDAHSia9l6fUF+d9CRbljGLvwogNtDnFpSFgK3+mJE/XSDzbVc2/9FV
UbsrQbyV47wqm366Rt0QbakeTwex/P0Qbcr6QHv3MM06mG5vb9QwhgYxMDkYEpYuPlgpvFUyT/Dp
SzDGWRqP2NaCHm6ELi6ffT+CNhRR69upiGp8tlzHDmdzq598AT161pEfzD/i0Kj2QRno50Azhrue
v+u2EtF3Z6zaah312s8Quv55jqR8qiSWlno5l+uQZepJjQkyGEU2jvddZknsalprm7IablUwjnrg
AKlcq6C6yeENX2dp34argc3OnVuT8F1RAYs3DVnodWu2/YmHBCtnEDyfV/8a+7ylqeqdVkXUJBJ8
a3KhvVoceA99jsLU0Braa2fZ41YHa7BXUXsppzhDk1G4ZjK+pafS8aG9mbI/hpY3r7wpBBuBcn6/
Bm4+bT/7kT24a7cvJOoG2PCwy5xL1DBarWGX6pdn1Y+b2VgbkkO3JR/VMCRaT78gMtewpmNGGjjp
o2omd/5um91w8uY8e/S8XrtP/WcVUiNO49gHTlLNSo35IpSbvxs0XbrHIKgiEhMcEQZtGHcFsOKT
Mc/eCQOtbuc7Vfjo5RMc88q0P6YC+FmUFwe3AnTvD7NxUs0QWxYCgUvfsH3jlIOun20nOX5NUeOq
64htNDcroxUR2EK3ekrMon7qam8vyR/d1JA9FVioQr/ZYOqArUbcYJeAbCNAsca695Or1Ez3lhgC
ITDPhX1laGZ417exdZ/FQXwXkDpG4d3yYQvO5TWaQn8nqFJeG3f4z6tIz8wd2aH7wB7jc4Yg8meD
bjIcyrRe/2scu+P4rMZSzdFJ+WCQWqcWCdyl0QYY6dLWcJIfph9qXA19Nf8aq4pQRwMZWaywrtqL
nwfm3Vy4j6qHJBkKXcu4tlypLhIY9rnwDoFXUEtXQ4Hd/2mcLt7AqUhu7tLEYT9s55p/YI5XyE01
owm605ShdSi17EUNGZoutx72KbuYcv1FN5tdF+s8ef80kV98YKtdHr+GEFwNthqoo7VIGn0P2Vyw
94m8a7s0Tqy9jLXoDyCkG2tlFqZ7TerE3KHA6qz+Y1DdEvIEVcKsN2ihZDjIRIgFtjY6F+jFvVRh
9wcdv/B3md3nfj//chJnWCG3YR3cge1RQTlyJWWV/tRLhKXBPMQrtL1AZ7CAcuLYp32f/Mqr+ccU
oKzqhnm0TpGdfEaflZ0lLMF0rsoXL4vyvSy9eBsvXZyMgrvKqTFuWbqTQCEi17NXi+3oY9IvpJPe
x4MAfhMJGu3mz/ZNMV4cx4GfKS1xyHhlPQCWzrZDnAYb2AUwi5axsJHZ3nQR2v4as8N8xPsG1xR1
mwrAi5PnDlL411Bo9OMt1gvKTnzQ13huaSu3SrPb1zh7gfth6LSTGlIfCNCVrZzs41WNxwLM5UJc
Iz8gW4jm7M6Y9Uzf56EDlCOKk51TD/JunCcBQQb9JjGO7SGayNW1XWUD4rTTq2n6YofCQXuf1xIJ
Lmqcj2w8vXXvusNLAXYcnG8s340qxACdq4+ic57Doh5/WcZ0Z0DUi1Y52SgfzQ24CqW1JX2fgRYH
hZm2VvVaGaz5EIerverOi4BTEnviEHZZ/SpMilN5icK7ikrp/rFcDZLrcqthgqSL0uC+ozL/yjYP
Hx+N0j5aJidE3Y1tOOq4wFWJ8ew2zXioFpOo2TYwQ8Mv6erP4aMKqqEFNDyOz7ONR2dfWWAA/+4l
Mh01XxCQ4V1uatFanwwydMIf7zlZJZc5a9LXTgufoix0f/mlOA+2Zbzzy3I3ELzR+Op7fVNG4Q1h
Zgezpv9trIVkYSxNY1s4RoMpBYxYUnb9muOVFfI4lX4FtEttx0Vdpbd78yUtXO+zKxd8tRN5yYYN
76/IndpNkKHAW7Vmd19oOlKBiR7/GP3otRNF9Vw7mOLIxq138BSCF9Hgcy8y4JT8t/pvVxC4/4ew
89pyG9fW9RNxDOZwqyyVpMrJNxwu280cQYLh6fdHlFeXu/c6Z99gEIFQWaZAYM4//H96q34zFlCj
wKD3pf4L6NRTP5n9txiSDAkpw3mW7D03ddhgzBPLeJd5jnfhtIToaIUjT5E47U1luu6+7ArrOmZs
dA0vmh7E2JrrYRT+Sxg6zWq0Y+M7wMbbycKrKLK711724Y1ZxDz9io6hmBmKk6EK1iDDiMwb1Vwt
lkeOlT5CRXgONCKffD0Bu1VnBNOdTPdWjKkOgUnrR8WGEpRruHfFZEFoR9mgX9S4Zzv8Yfm2deBk
alsrpXagBb27bdGf/BzXubNDzpz15uzrv+81RwfOm1OdiNiTolNJuQZ1wpNpN5u6S/FaJYX2Wfyr
KmY/PsxysMoNUK/5NSOmtSk0LeMI3rZP4GGvCpfYzsSv0bjObvgu2ydr9D7b1Xi4ovGe9/QHCtmS
8ETngzkLBPzUQTwVAlhxxf74I0jyQ2yRsV4Jk+Nvb88/hEu8K3Hd6dmoEaKWlivPajEMBdJJjuPd
q0Oo/3dtETIgXdGtHFRRrt7oJIc5LeHvL9UhGO2rupqWqzIIng0fPxYAHekmWcKlcVs1F/4ZSNQs
QVL2mzBihi7a8/qzXjVEBFcyruqr1Q1ojadmdU7n6SgXOJuRJ/0a0Fh5HXqrupat061hvCQfAASP
gan5L0Wp23sAT/a+Q+DrJUnQ2P7nnThp1Ncs1P+4s5/nfF0Uvc7qTJpMbzgyuQ1Ug05CEbIakr8o
YcA8KMbnDM7JreoMamNjzVr36EtZP8viHtiRfNGHqbm3yuxsLxOUhu0goYxtmeoMWoHfc7QISC69
OgLIJFFbhD2WW2EjOluYqtpO9fbklFcwk1bAlhKgbWb8WXxV+dbXddSgxLCM+Gr/Gmt7L27O6WcA
j1lL8TzXZvk8no1FD2cNZHcl9Up/HEwj2xlNCGVApPOZaPB0rqNuPpP8I9wpNRIcS5vHWXgTkxxe
FyTMzp40l2Bxc0nIiZIep2k2YkCfuG91aEpQVz2G5bQncmIdp3VSJ1OZ/S7mpRoTOj3wVGTpYap9
HxeqaD3wt2KxJ6IbGPrmR1rghjLp1fQ6AGZD4skPH1LdFYQ5tWgXIY6x08GA4R83pZjyLZeDD2cz
NnhuliOPl1T1RV2pceqqNi1ja/g9htnLDaqtt1KwF0M77tNhjA59Os9bNyyiN69tCOzPAbnewHRf
cQlUrWC3zmmsA1BZqgav6G3rgoY2k3QrSTi2h8RhE1SELxNbn8fG7Vjv7LOqjH0jl23yvEapA1jt
UnVAwZyr0PupRpjEGh6jHNhtJtDJm7v3ymr0FWoNgEUDYT04toWLFxbPL6n0B744V34TUrw4g+7/
dECYCU2gvl9dzDgHshOiRhCZRv9zmuc30cjk28hbCKhDGL/UC8S7FgCUcGeTYAYB2M/j0O21VKT8
G/HGQ/xB3lhJVl1UEaeovFmm+KypJl3rqss0m1gEfo4zzIrnrtZ3PX8WaS8cWGdeGsAByKRXPrpF
6oqEQ38CExwe1VUUTfZxuDQhyECiZsahKRuBMRqZ/22pIZxUy1uRcehZwQ1N11lkIPgTz8FdNtlk
O+q4R3ZE/r5SbSyt3fO/ruxk1tagu+otagobqF3IQpcCZWwTW8hpsuzbtIYurC/KNSSC7ns9iJ/R
eYTLVFhYXSVrq2iwH5+1BO0We7gF3Wuh00ZutyP5aBi9+1O3gUI0XXFw6iG5UcoCSmPgS22gKfr6
4HT1vWraOvBkr3x/jbVBVvWbDMqNHfv6myQVUFki/kh9s4UMMjdQQtvmDqNI+CK9F38gVYMDkdE9
Ga6za9qxeXRq71cYZv5PVDcJki0oCB2bxqge/A8ElRZeo+E+p2yXNp1M3FvXXFZNXPpOhHUI18RB
iOZOoK/sJsJpUaUr/cLDG1af79j2wX02Jw8fY6/Z8NJgq5SNznrEs/7q901MQhK5CY2t0hjKR+jz
yetceEip5yPPeOs6MBkCC2hBYqyIqIy71nOBLsWNlh78lq83zKJyBbe5OFeDYKfpoavEcbfB4zzH
fJBdCGcccNNx6jhPs9TjE7oL8H8SqhwpyKOW+rO6dZRm81g5P1TXJLLgqDc1rkim+ygGNwFe5z5G
g53+CAb7MR04fvyj659jlq5M8+prG8DXsOLZWpu5GN4003w1LKQ5V8NH50UCzEliPum6TN6zvsMG
Gpvk+1bosBc4G0C6jYdNbdfY4xZAGYkvx1fRC/BJqcxXssB9BAHMfFcaLceyElSfP03pQdiewy8n
ia4GAJ1tC2TkOdPgSRlmGP/S5repD73rpwp7rEX13oAeOW74ASDDMGj6XanZSJtmrYfgvZmiFVUm
P90cQ0CD3dhq4JCZzb7xw0X0iaBjPL74BhIhUa6Ju7JG0qlNm4/RqT5cl6gkPtjetxFbjKpFHnGV
Iza1BEDwR/Keam/qMCzoeSyyxntAASXYYkxRX1IURaEods5hbpJyJ6cs2JXp61gUBSp1S+7HA01T
wtroB/I3BEVQpE+8gy5766Wu5+ZQSA06KSr171aGAZIE9omuNwYBoL5vetED9bbHX6Vfzt+bjtRg
Uy1c+XL+gWzScKqEcWkWqEfZOe3dUlNb679rpg9y9HcmzlnUhhf9PeAF5b4EYIj2Z0Zmr0Vu/TbK
HoyWOMa2cP9yktDixPoYRb6D8ryvRR+pLJGDcxH3Dl0nWtutiN/FBAKs0XX9BphR+hpaKCEAmn9H
GLk4stfKtqoadS4OqxGWNWQErXt2si/mcnuUVMkOdk500In57HrCwntzmr2jW5J2YpXPCLH2kbUz
eZWyq3bse1Uk5IU3kuPCbtD6FLKr72GsHYQlmYfc+RzTFNE1L3ygLmoacuvxLBEBmMr6aNQw6wIv
QzUPgeLyWBQ16wWmLrJt4YkabXFf+qKHnzJXr16jY8mA/9nF8qL6VUOix2ojyHela9+Z0gPH39ev
nV8u8G3LW3dDM+6LGsndKeuD27G1+T30vruLQQvd6kub6hjsb1mKz+lX8xyU8tCXfIld1K/jyARV
8X+GBlXg8F/jxBJH1As9OOZ4nNSOuWyZjX0N+8C59L30d0OK5azjRPndCKsTvLfRvunaQBYicv6K
7EdoKuUv7NLhbOSJ8zzkabJN7MLZWSJ54zc33fkG9FOD/wKgDDwzfjd9T/S6QMiQJDHqzKh/NW66
6dWJ1LOnepdCF0kcYLKsK+KBZFZ38gWZIVVVhVMIdy3kXIASiIY1oCaBREHM/vO7PjU/+RLFjViK
2R5/Fy2Euj+qquOrrSIIiDX5cguinaj5lpYZ3vnmOF/N0kmOqedp+THI2miLKtQiT1/UO5BKpPhT
jlcoS6IVPzoFWsb+cUKl/PX/HjHaWrVzy+bPOTjAv7iiRHitK4InIzrWSWo9o6j7VXGiTtuKYPqo
uAJAp7Vo0eX5SjStwPqxfUWQg0hKVxrbiMwNwJQYMbsmjOdz1PSb2kpzDTkv5/uAMu8B24rwpup9
8Hi1Oa0rDDqeZg5F6zET/lMl4Lirtq/erys1TvWOyx0VxIAZswiV0YmGOt7nSJaCPCLdE9p1eYeq
2U7Mnk0kQXcegwU9WgWYKCfwNgQIrsOiWdi1o3cJi9K7JIP3+0q1cTJcVyM6pP9qr3wxrobGIxI9
PlkzOptG54uzLvx8reR02KUkmwWp8ZkxbsPPUZk/ibMCOKpEsiaCP0cl7XNYdb/n6oAoQzgF1ViI
JP3nXF+jXHTYAIDeAb1O31OIL6uxK7P3avKalWr7b1dss9pVJTA8ttMhOOde653LQDw6YWE8eEtR
z/iWoBgd7obE0z/bQFT03aDdq5aiRRWvYfMC9Ybx7HK7TVbhmDf5OuojS9xRFZ41lnAeO/cJGOWi
sORl5yCbsjMqSCtbEPWuxvSxdxwOYu5UAoQW8KnAz4Lqc0BLmEujuvpXm1QDHYmqfAUU4xgbWXIf
F/NwQ17z0UW2PcKaip8SzFoboE2GrttrOTXNzqzK8DjMwr83mqLDgFiwKynhi6YyfDFnAYxBlji8
VK39MGYYbKgRXjHeu1UYPqO23u6FH0IWbb1nw0BxxkNp76KnbXrpx7Lb2pnpIxCvpxfVYacgUFaR
rLGwJCq4J4U9X2y9j6E61PfRYM4XxIpIX5vIKSPChtKyiynRFgSp+dpn6bCGBZxCIK7N19iBkyHn
8BFd+uge2t2jah5gfh10yKkbdZPWCYvtpGmchI0wJX7jm6HVgaRCw19JVRZpZp5lT7JzrqaffMEn
fp3hGyYSINJ92LNRIKazYTbZdhr79o1T0dkqnfFn4wcv3h5VtPrdGcpw3c2JuLHNYXrpIQ/GgSXe
7UQPkFvImp2qlhqHwkAYj+xWp0thE9xU7X3RtWuC/fO5z2f/KSvrQz9wSsEtZ9d2aOERGyjMVewW
4zUpx/E68QJcW3M3bz97VKPqTpFAzpNJv1FNX4XjOf5RCv3ua5KafPTndIDf5AZaUL1RN5getAou
o8cyJnv+NU7da/oYn7R4NX+1uzdS+C1yTxVfNKuZs8bsJ3/jhQy+35bDyUQr+s0Oik2PcvazEcF9
bOa4WOWVBDHi2R42PghgxYOuQT0o22erKo5GWRbfwqqet52eVxz6nOgtBOsvYif/podtgISIBpNh
GWaKrVYl4zsoD3GoOuiF6u6mR+LX0e0Xx0ljpNvROP+cVaZ4wQ35kzQi7yaM+Ts/Zx2Hj9hl6xNj
xnRpBKghNV63cJq0k07eWsIIb02T2JX63LjD7Mdy7fYihrh6wLT9TU0Eb7/YFE0TnZB+rfeZl2n3
qkiWVF+rxYi2+9o9rknNRTbuWfWlA2uKDl2FMyl5dgBI+LYkaIQvV8ZQtMcutx+TUIirKzG0BIlh
VmAjUyggWX8VQ99f48bQDrPbv6omVYxLp7qCriG2de8hSDNi2E1oYbc8FxfVObDPXPmuVe9s2+mu
Xu5q9iZKnUspByTd/p5ETSeszrqkNgF3TFdSwF9v+G8k5MU+IqeDW1Fm5SWK0IMvbGGvVYdp/yRr
QVq3s6PtBCLxRpiDhdcbG0M1oNRRA0jS6D2O2bQ7y1JhJnmwnptavol8Jysrfy8BvxyZM9h0SxW/
tXjRisrv+hwwwJhxel3aOZf0kGd174AhY/4O4R/Tsax87fSivnGtRUUgz4t3wxqgrVRkzC1ZyUcb
Wo+attMac5fgYsfPm9k0szwMMraeYmmlFwCGyVq1OywIa6e2kYYvzODZnKzNNI2wGTz9ik5L8JDa
WY6XQcmi6wzBg5VK+8rO+qhqqgi6IVzz82v26gaEwIy7IhVr0xzNEqdY19ugyZrt1ODCd8wH5761
/eDhcwobT8KZEMVWVVVHPiBaPDrxvWqKYklwtVxYb2N6SCeH7TEqIkRppXtxl+LzKrKztRHxpf2r
Qw0m5TyfdePX1/h/zQEcNt14AQuI6vjXx6g2cyLD44Tnrzu/hvZDWnGgBg6uPv2r42vwQOaPRbrZ
1u5QrWAznsrcrm5y9i3QhxBuWtejVmPIt9R7nMt2RFE1hJa8+DbxXNi9+BgNKBHkKJUEBECN5Gkq
7fCvQrSnoqvSDza64Gyqvn8uiDVsKhQ9bqvQNvZxaminIRrJUM92Bmg/IRAhEU4ia9e9hJODe4UT
lz+6It6DC1nM4ziqpSKufuXt/JGCaHvrIZxic1inD46A8w4qODjLVtw4TbtoexfV+TM1v1wRCa/O
X22a4cTdKtLr/Rw5/VF1qEKNQ/oQD+ZyhMvop023koHXnG3UnM4ZMmYruJDahv+dzL6kfvW7RwKJ
3VTJINdzPIIGVfeQkM/XEq30fWdK/JeTzLkHVWgcOIyCLu38+QEDwRHUjzv+jDsgMNo0fggpZ9Rv
svnWSfTqFHmauavyMXoucARSQ8si2COOZb5XJI+Q9YQaqaPWfXaLXG7lLFGRnLRbNdTrzAciPNFr
1VpvRjKzpmJ/tCgr36iropYdrtFLvVw8kdRVOkeCzJ7/KDqZbSMN3eOvzq97/1ubut+JfAHjGPwg
XLw9SCYsEV0z7vdwYmceqqB4aJeiJ5MM8NE0DqVvzYdAlvHW1Kd5o+mDu50G07k3gsa5b3wAkvPg
eAdV7eJ5wRH6r2D752udl/PVmuoT2/vgJButW8yXact8UaGvVryomhqb/X1DAbNs7fn6bogxyoBT
Gz9ahuPcu8OrquhlUV9lGh/nAQT9p36aUh0KBfnETosAGaG3wZH7xcgiopscYK82Vl5rtJ/Gb/xY
ypVdt9Odu3SYS0c4EOFDpSM5Kcwr9L7HVJ/43hfQrIK8kuohGk7TF1DWGJd8Z83/1oKdVe3/jyZ1
YxeY9jkdxLWvhoRgQLn24h5GCWpTxhpl4hB4s1M9orMvLzIcH1QttrrqccgiiNi5NE+Bn9ePc1m3
oP5quVJDVJshgtsus/yLappRv9j3qCqsVadqM/JFlNyQV86MqOHXGH2rmMu4BF5MtuyAQz5b4HON
hGIo5hqFm9Qbk4O5eCGUiLjpDVnrxob2l2jpwLKRWNs/6s1SV1+F1vJCyyUqRJBi4juj7D9KfUze
cmeo2CM2HGiX6uDj0VTrQl6NbnCfXdddqXYj94DiDQTuVXWq4QHneY+bDPAzf2r3IeJYsNiDKkZU
ekI/XdUXCeRD5JTWKvD8AJeaKrzrmyo/88eyBbK5RZ/G4M7aF0Hk3n0NQkMWi07f3yfLxWzrd8JJ
DQJXvDtnj2S/qqqOKvbiY9Zr5WpGMgkS8X8Gt9sIs9fPG1VrahM0N4jHHdRINUU4lqiIAbxeq6rq
CAZjgjZlnbKYsKldudZ6msNx53Zm8dQDZgfjILpfHPYDGXU/vQEbwKFlicqNQhIwc9xjbAm8ZROE
wQwj197Nbj62C3VFjzWAPbl7BUNxn9hTjJ1iFSPQ00JtF9Up1fzfTV+dVdLk67S3p60aqzqy5VZ1
xZ+j7xIvJBWytH11qMHNwJk5zYqN/yPAjitdRe6D958LfXHFXFr8lsBkHpkg1qY4vPIixyKtrm5V
7avIMxFeo0K/MW07PJVLTTWpEd6UNBurqH6yhwMThSuCsjbIcgtzHVTNP60LvpwR/qiXcd1szS61
Pu0Ovm62AT7vPrVcK3ARKziE00jKtS22HXr46896GEtx4UkHZLRc+U00HwPgIdVgMlq1wUUVeMhR
VL4kRWRG4cuALUAxW/Vb0/noG4T4VuIbLL7VgwtvdcB4JZIz/sO4Irq6L74VQ39Ae91+dk2rOwUa
e6M+9XKIJNr9VBv9TpIvXHVYV9iIo/RyZdp5Qi53qRsFoSKiGnEVc7axpRcf6h4YyxiJ8Sokcpeb
ojUxchH8L5udOV5VTyycn/yOOGpWnJdBd9qX2IbEY3UZefIZN2m35n9O9C65Utewd0WIHuKIJNfW
wYrtURaFvh6yZn5pqmFYCTxOvg2j8WpGff+zkOPe07zuV8TSRYpha/WmdW9PHAFrkf7ovPTD1Aeb
pPxiUonq26b0x+SsikRWCRk978+qcH1onjj1rgN+OxfHRgZ3KHISypGmnxqvbNYEr/oXQ07aPgKe
4/Xi5LKcQJSRWE0M4yJ99r+vUQHzsFCA/AesgELd8lUtyVx+duR/X/23ttjxumNouVtscZ3hL893
fkVhNLxgSOdiTtKLK0vNfHSmujjUOCLd1X0UcLxJgjez0+5zUgXfhgnrhz4/LSvsNfSF8RARGzkh
VNquVFViC/+AfpqzSkRYHFWbW7OEZVa55SRvPKim1tfGbWmaeCN4REjXZRPvW70rbmckzB+GqtaP
gAbmlaqqO5B+ADNGYv2oZgmSTGP9DPaqUw2DNwtQq0LpuW3uS2k+kdxzrl8FDszONXO8X8h4Ak9p
bFhbYlHKNhxrPKSR/VONBV4MUCcx5ucmjeTxs9oH4bQP7bDmRZ3uWn2CHpIE1SbJJh+RRN27Ciza
1rBCjA9IjyjP5N5b5E3lrkZi9+gVrv4QpG66UiOGXryNRto9FRUk8oiI/EJkuJlc17pz4sK+q+UE
csPCQ0a1qQLYQ46xso1tyjJEtTUwM2AZQ5K95In+LRHzPkEW8Ls2IIroBoN2J2cT6EeYNMeuKQWa
9XW2CZ05fi9a/5p0dvgrBuvM6z397oZzvw703t+06WScdMfYpbYT3HUo3TxhhgT3amlX1TFBbaSf
gFhHOIw8JbqOVmLn8OtfBsOKm+96k1Vg6fxsYmOqZousRD7VpW4iDFT/OZuHT9IW1A62vs4jQqR/
Tji1ja4mnDN3upkGEmtD6yXtsE7avj92obiOizB2jKwCkulolYDnKu5UWyuwKtaDiTUNFf6bainU
ldGY0U1QVvGNuhJZmcLh+buuxvzrlq7PE54Ao7g6Rcv2ORytm0jjl9OR6thoCekfxM1XAomsnywa
uPQEg7ivy/SHNWY/fHLkaOvVOHm3/bBvejR9ESbDwKzE1UIJO5Ywy3J3nL5zlsixsEp6vN9cb2Uv
5H0xgdAs/drD+pKqKgDPfCR83RgAVNND1eTzZTCz69eAvAVoYhaGTzDwPzcRUNwJWTW3rMiYfofI
mBW1YW9xLmpPiT4XD+PMepRmbv9hB/K9ypLkSe/8+Chbae+cin2S2yd7ALreY9oOOVLuY3AkmLvk
2erfVwgxj2zgB/7uqkOSUJBiIDxinaRzHhpTgPgLaep6TdyoertcyTk/ZchmHPqCmDbgq+LHMBw0
mHUfUQEczcqQS63x9MboZ3TZp6I6+L8HRL6fXdndfw0YwHt8k/rD1yRqjPoURVf8xyRJJOxtBQcf
caLohz6M2ivZG0BfVaffl1k37wJenGeHP/TUmqa2X1zJbwtYMJvGnZB3Jp5pBtq4so1sfkFZDBvt
qik3HIKnl2BwazDMjtypXnR4EuIWSFcCyIEiFHsIRXiug/QWVZAIt5neeHeqE1EdYVTDM4Z/zgOO
nmgiMMbAWfCqmd0vNb0ZTvZpGqpmrappNer7sdKqrZrPr2QG9qW/q6Iau4CqIImUFs2Zo4t+RBtA
HtN4kmc8+5J9rpsWkugTL9PWFY+1i4aGVuJH0ZvE0udKQ/A8Sm6NLnL/6pp+5ZGY3uh52p2EM8j2
Rhsr8MK+lWCk0AJoCTqiZGzHVE02FueonFhL5vr1QbWRifMTZGMu0jl+Pa41CQHybHwhyxPsYbtx
dtz8ZSYqWaybtF+W4WQnRBlu1Aj1U+DFjU64od+ppmIcsyOMSwBRWoWdixsGxCLYEVh1ot8nSRud
2LljSZCbwT1AZmDgQnsJrTyBrZfZ5ADHPtyPWMA9mG0a3Hmo4Wqou4HEqpG1Bm0ENSUK7QeExopT
0zjjOpzCcNU0VfdgDL546ILZR5cjdA6qmtfIN4YRERv+FWwXEdc52Au7XBUIKohbLcz+7FBteq/3
K9jYgEi9mgSPhxtVjwDIgyrYneznaTKvqpZBvrjAdj7PUM/Ojt4IjI9HkNYQ8vbTHAUX2Zs++NUS
w0pzkvbekv5jk7T6azy71X5EmnFv4wn4DsN4tmLzG3hGd9eRLzikTZy8y/yjTwbzWxbXHdlAI9nb
rnfghYwq9ZK342QVbPrew1CmwINAVecceeN26Q1zFibVqwZLrJYGJ/rOgpm8uqJDIsTFsIHo5GGo
NHBhInvSYcj9ZQKBGhsS0B3ZLlxqQgzO8BrfGKiM3dbIHO0Lo3iyR14loZ+lZNzBBga4rd1iKqht
kqBFQtgRAcfrLP7WetWTGYzyrzj5GQdSQ+8c9Ypu9Gr8yTM0s5pUe6nTlLMF9Cp20f7RyqYJOpRp
vcWkc1bDVISXAOfJJ6H5u2wZVljRQKzPH8kFU7VCmD91YVm3o2QfYJXjrWonKVfuTdbmz7v8wH8K
ksS8h7cZQ/EinZabEi60rov1NBR3EgbitZlwdExc2W7klMr9iEceDnTsMRpk3vmUOXvS9BhjTReB
aHUrphjv0CkxllrGeqVMtoUNFU7NZNauduJ/W64+e2df4uvx2acGtAh5YSMUaTdq7qZN/G3p9eZW
9TYo+ZyTBvye43uzQN716lQ8okMw/CxDXJWGdGrewRgfEFj2QGknzjlB50YJSL5ro8jWWR7Fl1Qr
xicw4keLtWBFrHs+ENleQzVLxLayYLv5kAEB8y74L560aVfrYALrtpOXNqtPQN7Mu6YGgKgvVLBa
+GAwWjN/CCuHpJDrIKaydGRhv7bQnHvLBxa+Ik+yQ4My3avgGSGJWh81U4aHBqpbS8YJZA879aEB
A5uBZ39zZLhupT9/D/EvRY2xgCBdW+E9NuyQt/yOD0ZKaDkbB3djMZ9DgnwbLa6Nd+muEXXI3pOO
Zd6YgJ8NqWW8+8n4mBaT8ZD5WFF41uSthsjT30M0FQhsm8XFyPPp0bXtK1lKQmzC2Rc4+Z2qpVBX
dapXxlpdtm3s5xxkJnn63ZpDsHI5KO57PdWOaR+IVTJgYLTum6FZC2Nx3sJh/EEVfUgEYIgeyn5C
J7Gc9cM0ptHazyvykO4Q7HKTHJM5Ni8W75qjYol8Ni3cEGMugUu0s7GCeMqwpZjhcVkrqy83pl9P
51FVVXdicpryOq9ga8JANY2acJzi4ZLpCY9+614b6PYbL2qijY0J94W9zO/Cier8UPjzy1eTulLD
WqLyGBua2OqUUTrtUKqg/tlaLlNYqTedAtTl3AY17f1nfziMqJAOnPcGwtXjSc03XsKEZOrnvX9M
bpWzR1Yb0ZhIYpAXTfN9K4v5Xsw6DxjymntVVR16VPGewajoqNqIADIOuWkwOPnNV5MOYS1pvO4i
OTIma46/K9Riwls1h9nAo+vix6/hIYvVBfD9wQZnhs5E4Oo3HH5e1HD1GZqr/0XgBCEuzgtbHuXi
1dNNfR0b+XhS1aDR7wcnC+/AFsnnSk9XGKSUr1nUwFhhZ/BZxc6iPRCo1jaqd+EJbQKz6I+q6vXh
N99gKzH3QfY6gVLhc/A17m85Mn2vlvmcJBdHEaPe9vmpghSBViJur6qJwVrv1UVxVdU0BkJHiP+5
n9j04ID9oD5mKqz+ZIYQzgk8la+tyQrkCBZA1WuD2V0N/XIWW3rHJIFlWGiPWeE1D440TrOHiyhW
X1tOJfatLfVmm9rAPsVSbafUgZHOFdp41apK9Q4awD866v6bCwDg+tVM2r08yS5DjK41ENf1g8uo
+QJ5QlsiOeTKBxHq8/3Y1fO9HeTh0S71m0Jm1jkFvnnpzTIkWuOH/HcH4jD35rtqWigduLQsvTyp
h8mZ7ZPtkHNftNwrTXY3djpa13gK3HUbzeNH0LxARU9/1hIlQ+m32h0WYvqxTRAqHXMrfi4b53uc
xPc8BfGubzOEHrTUfJKI6lxCW3zLOdk9DUZXPIbjL9WlCmcgZx+J7E7VErOZV+hwxDeqOiFSih/L
GO1VVbqyOYSeq31ObdmRvQicRSszW/7TjQIDE6e6BdVrXvAKCB5QZh+P2H6ZLPXQrddGUP0MRQ24
pfcIaxvhYmgWAi1MpF6uZT4ALR6IteLHLUmxoOSr64V2Jnmnnb2lGCOwVTLwybgsHcBZtbO6+qoi
7bDSPLPgV9XYr6RyyIbEaFbqCIW+FqN368nAvI+KMXoceZ2qUW5ZlScXiNxGVQ0DK3qd9fyYEawj
t5o/dsVgn4IBFCBENbbdS6GuVKE61BDoht46TGpja2nasAOuPO3YvPFT6YGeRXE73zTuULyS3j5p
wisf7NZOn9rcALUZItBYxskltLRhpW6qyoxQehMb0DKxb3Wrtt/G3mJz1BSLy2efDuhHcanqagwy
au2289hUqKqfDfHl82qZAaYdVlsETMkDupX2OeaPyb7u8XRowFWAO+Xnx6hB6rPUGFW14ybZekmD
3Yaa9+uvUGO0SJestP27i8b8z5D96IMv8adyehcEtGfFPyrNzO9jkPBnvyLZ69T1BOMKo+KosRGY
iyEr50j4Idwj2XJbZOBBSUc3vK+oci45R3mFbDW1WDIiCTtrbZn2iHq/R5UQ6L01vak+NSoB3LKz
JtPdZEbFpt7q5D6JihwWNdaYpjDv07L8WYIz+8vNLwhuaj+DGPOr0dH7p6xBtZHtfXGW4EVvrFgr
dp3Xx09EotlWSaD3QftN3VxF7fe4hp7RDinKpfA3rlM+F6d81BaIdu2AGyIaBopS/4486G7Cm+Iv
o8+uLszE9wBN8bXwphgwYorRCmaFB6MwjNsxzxI40pH2BpXyTt0EaGBrcIi9bZEOWcm6y8+62//w
ZNU+qsJx+m+AIRYLVh3+doM4yOi1WHssIwC/NY+E6NZEOKJ71TSR39vqssT6Yum0s0q/8wRv52V8
lGT1VtMte42BGmd6ZAzEjSpmjTN9NP0PY2e23LiSZdlfKcvnhrVjBsq6+oHzKFKkFFLECywUA+Z5
xtf3gjPy6mZalVm/wOgDoAiJANzP2Wdt8ZTyBNmCASzSjWaz+Zejf5uNM0N9TCkDjvZJo5F8ieaF
/Nzk4X6BBqicHNKYOz+ZFY+jA88XLewzfkurR2vu4sf+DCx3OFlO7r9kiPvWwdANazmjV730zDfu
XQ7KLnIfG+qaxFW2tMI0kfv15Lc6vlFDfMEWILrKg/Ci+FqUPI2cNtE3nwNRP4tDIHtVTh4gyjEt
bdVZBSD/wFn47KeJZhTFsWdFUHsZllKgWo6fB60n4LTS7ClHDK7VB10Dp84dqQGNQiWYNL57sVw8
wfMCKL7ppL/6Hu+mqNEP5uxGFc+OVVlU6cca/MZYeqxI/9ktx2RfZXv4C5Qa4mDqrJ8zHFNc2PsV
Vi/PkNOSEwKqFzkkD5FdVdvedAY0Tr33LPvGCPyeB911I8/iu6ruH9YlFCzOCsSAsFYcZ89IctaV
3mQvuivSlxAfhDZw8ifZlZh2BX1FdCyqma+X6YSpMc+Jxwm6kT7nDY5FhY05XOB0t6IitSrnWoqD
cgeWeJBMSOkQiu9cAyqZXngUg8Lj30K/NGCOkUlgsctuwsicRTd2/rehCl+nyY1/Bxn3Y1zB/s9U
imm8pv1ZGeoPNW+qK34LhAW9GaPKdg2oWbyy0iIRW9nM6uRPk3VpdhhU86tk+hlF+6KFYnhFKMIj
g5tiN4yKuHtJ//sB/WMCKrQ/E/QakaiqBL/LWB9vRIqoDySzqtntdJNd6VQ2K0p5Me8kd3Zz54Pa
ulDU6ulak0p6wl0DA3rCaiFlI7z4CCAemyxN8LUQL8bUhyvf0cov7EPrhWg9/6MumxMSGXbQ2f7x
nwcBf8zdsProCQeTdRgE5FqFrU2cj8+FphGcstL03IPy2YuAukJLjw7kZXqcdTz9PJRJsg1NN1nk
ZInx35o75SGYP4Ulmp4gCNKNCnbEO+RUwU6lstM09Vg4vD0hchYoR+YDllx/Pv13zc++9F/njY73
a2p0jKw1GN9ZI8KVSwHnMQzc2bhr/pjJXkUbEYqlibqmkh2Lr3lkTIuq2zw+uj368dELVzl0M8yg
OWjCphrPUNE8B/GjK5k/fTZVr6Ws6bM9tt3dHiqxlefLfnnG5zXjovpzqYpI3pqqYfxoZ+fp4q+D
pWFJDTSKw/wJ52xSY6Ag5IzPuXJQmA4G1R6an21lpD/lFEi86fahAixNVA214YU7lqPUSNVdC0Xq
r/YwUmyxrjL9z7gUTvOnX9gOtFNKd9MXZ8LcMmjNb0DFuBFVvInVse5vcrCM2eO1Uzsc9MaADzgj
icjwjE+JkXobbBKhGZR9YiEAdUa2gMYcFyxwvZrn6L5eAm6ptebJOoNdUjehZxcLaBEu+vNZxZ9x
i3hL+bGRmA8IQUf7gQKZ2/yD0pktv1TsHMns48/8b39X+cd2u1asEhxjF4JAdHmW35DCjuqNQvnX
Kksx7lWUYTz926csTzBVjpxwJz/926gSJe6K2PkH0g2dBGC0N9u2uX4eKE6LoehOyd8GAnSQ2360
xMKlGP5vk0UyLRHJ5UR1zD8XiZhBtcV2TKpwmwcsU4rMflbdJLx19aBdx6T/Vs7dNnqpTTAE5VYu
j/6aZSWpdu1AGCKEvmNP5uIRgATdrZO7VTrWua99696jg17HboVHQsRrhkdhtaASFv9n2+5vWitS
4kmWvvCDvr+5c1+RhETbsijcyz68VSPMPH7JhqNlw00JvHTbGMJeVqOqUBdXWcsmTfaF0iOmRC1y
UoDTNmgUAq9ZyI5SGNSNgqblPP0dV+/u9Nn/2ZSfRst+UjIzI7VWFtTRKwBMK3dagmdIjo8moaFA
L8zX2q+GJ32uKJb9E2ZSm1zAW0zmswrsSKiC9KkbBHXtKtPNgOd1nQxMoQ0w58Us0ZAHWJUZnrZJ
sZdNZxZweIFIVtHYO2vL79Rrki88W60uswqK0O3vqMagO3csFFyPfkwdI7ZuZ9ni18/AWFRLRVMB
Ps4nfZ6eDPkqHm2CYXP/56AzlOvW6XRYgP/8SeVc7DD53QaMRU2h9D+vI/t1MfNXChwn/rpOMH9q
nWrvhrVx/LyO7C9c/1jqRXt8/LurDi+cTMNRySJYlkWO+aV3KdYi4+1vkrnZxFDwzDpo9yOFtF9M
fUoX5AzKgyvKo9c34T1Nx68aD1oWu16wFJk7PQX4Ql5MxXMWYh7oW4Pkejfdcg+hPL5Jw0r2O0SR
Sn2kapCCgB2BeW0zOW3/LfO3crwrQ3+jdVm1RwCmvVYCxk1o5N+Llk2aoTr9KclDLBBZ1BDT5gcZ
AtmPSmDs2o/1cCZFBdluHqhy+zmkYOTFwVfq4GpmtZZXytwR1mNI/MKPXnRFt8/qfCDJQ6lsyr+T
r6nZbFujzs4i3MsZ5aCi75pdgou6FkswO/k6sbTpSR7SPBCPT8RAF64LEEB2VcgoeVKXerd1cjQj
sjOfJz9GsoT3BPY39fbzWvLTNFAVbuXD4jHv8/oiL6u1cDOqUebLhINyw2eFGNEsaXwcGr9edblB
rQpb8kef26qJoOiBObLTiprg5FKJ9tdZslspEUfKPu8hidRmYaRpU4ybTtO0mtQ6bBafs+RJ2uBW
yaoqdLE3i2HzOWr2OAconbsRaJSuueo3hJci51Vz6gatqFZ8RHlygKoHG6afLqg5rd/hmLxYibC/
xuhpKNFhIVhwE6BpUJ9we2wPJn/hFt2GPRuwqE+FCzbKg7K6fnSahuudI++A+Zb2pPDL1xZyXtcr
vBEd3YJbFjiUcQzeRoFWeYwsA4vfrOhVFqEJq9ZYY/HlRHRi8hFtQhIoy7IpUPcCL9iyziH6npjZ
gVJNABWymYbaLTF/THND9ojc/h3HWn0yMi96wQpOW4uef6NsQoEEqUV5Kth6RuVZFk8n6CF32VOS
NV9M5I8Pj7EkCLaeJ9SVvDZ+lfFTbf+ZK7v0BupdGqtXoWikUFwXa+pemJgjcv0eAeKuGSexlFej
1nNJtLU/ipTnUJ1k1Tr3R3eBnCHEcZU+g2BO/7e20nTNzIbjffzXHDlRHj77oPNO1PYKPGZLiys8
rvM5qRwsZ1GSo1p/9slPf/uB44h6LQCwRd70X/8VcqY8sMH47hkkuHDLoLiq/9YNdn8kn9Mf5Sec
P/58+h/7lLCz9qQNlp8npHo8HD9PlZ8++8wyWbctzAnV1t1jT6DqcXCrSKe6KfKw1jLdavU50lKr
U1E2ycy/fZRteQ3EIWKthUO50P+65H87Ed8+SrrliVXlUS+XxLvPHyOv9XkFOYAUJecb3annoaq3
gajHr8Og2ljQjdbJHQNcyicKgzW4Pt8w791MI0vMpkVknVhTfW/KEF0ouQt0yWXG0xv9dEsO9GcT
FcvUs2oMBb6Ausiei5lrNnbjvgzziFuRFnzSGJFRt5/gEMRLlwL7rZ1ZsOtn4JmcEjdZM2MyqMKc
z5AD/8NF5AR5+LyQMAOMzP4/LzJE7V7+ACF4BLPdxU/9DffbPlwoBNTUeBh+8SZ8tkmSfXe4URe1
n1fvsUJWBMUz8G2f2jT4SvFNi8p2PRpOdcF8KtiWWmmfmhFqQNaa4yFxLPeQhem409uCEofMNDad
G5gXQjvZ2hrT8daONXzDtJ1eK7PEMzzwnfc6UgiBEi6EghDHOy+3gdrmeOws/DZK1xDHkFqked6c
/GIeGqjGiibb3I4U96EF71elaBSk8DGopDxN8lU6WL6CILD3DgR8v+BheHBQ8E1zpvu7UsCDwW0V
J/D62mb5fQhG50trYLLKLyhZysFhKJKt4UegFOe5M09y1cYK7Jm52Udk6obKTJ+6+dzarFbqWHl3
QydkNKjKWl5S8XPt3DlW9vh5lNiGe2IvRAbma+Qj+qkgcPrt4wda/A+QiNkL5Dmkx0LeTbpdQmWp
iq1BFbj3EYZ9vI2E99aZWOju2yaBbee4v9xICe96gGmP2ZCNDjFEMxybYLNP9jmcwjtWw4vU2Gdo
lj4SrXSWM2b0nLBKfQJ7C/dxHhCJRb6U7J9I/WGjtoB4x8YUxJqyD4sC548sQaiMhYm4efiF71IU
w/XQjKRFOxY1hGY/WEdJa7XUM5NV1mogGQsrfApn4Q2PTu8jaT96FpvfU9THq9JmKYNf3++80jrE
3oNFWVp9NsHLP5dzV5Bn+tFOzJfPLm8U6sEvYBln2FTOk+SYmxGlCXghLeS1TKPKVtGQtNu66X3S
Y1VT7/7kL6KkPU0tccc0cneeNhMN6shcU/ZtfijCoBKQcsqXoIxUzNyz/JxCPFo26PU3deGPx8/D
1BV/mmNC8nz5OTJz2wIfew+2lOYA5C2lVGmsRo/IavTd9hT7vQpTJBU8ge+GmZXrxCmNJwG9aRfb
rX7guzQdjR4+SRAT2nT4Q69S/GeoJFEsgGothWiuezdSdeJ3HuDiE57aptGujzJiWp4V6VepRpjH
UKZqV68ZnkwU7KTdd3WepO9ToDrHhDDmUjYzZAGrmkThXjYHuMx6GacvfV1OF1sVv+vexy047bTN
oAkQ5M7INdrsJ5D+UzNp3kLD6+HOExftqp+/VF7r3mVXVA3zcjm/yFZWptrK0IE3O3mF02tSX0h2
7ycRqCij+/oiu/7qT51SPX52yRkB6gTYaNxXnuifAyX7kpql8eHidURlbjbeCImZSEAp3tb7XLyT
wto0jq1/CAE5OkTHf9EKQLe6cIYVZF/9g2qG0tc+4jsoqvyIBrM8ElyrkUGmNvnJvKAoM4sr6mia
6hjrVlWwR6T9mNTYk7FvveJLVUOwgePa3eUB4tHGRyR6lS2yFQMUVkyVZRO0kXZJS3/3Ob+P4dx0
jlEfZJ/mTfgdj/MjYb4kZRv9HUsmAg4F6ve5K4mCdB1UQ7iBDoBpFOJkFkk4jqLAg6pNHbE8+E5V
rUkxdjPuR330FR6WaVQ1X+SMnht/b7rIPGTTrBKxizQiFqgd4pM1H1IgYdh2aXvZ+uyXzUcfIq2F
kkfFUfD3VqO3MJzqiz92HyOGBBTWFjH5Or5luhEWb07RELewfXcnm3GJhUVJnfpRDXRoWxYE1sZs
XwlOer/ImCwSHZjwYsQ1yE8xLVJ6TBGKIfk6hS5ubcQ/7iSCgnWuIf/MarQ5tUjbo22o5qFy5zur
b8RTkfH+Cjp/V5jjdsDZ5FQmvb5WPa98KSAB8s7w+x+UVi4tlsS/85w6ldR2qf8L+6WnZs2z6U3V
NrFV9aBCrsk13qhpPpk3LF+1TcCedzWIjps7rbNDjwr2KUoV85ZkCSVVfopKYNKeSvJ7X6oy/Bom
bfzu9oO7zCNu2N6Nhm0bdfqhHvLxNCZjsnFTg4xuhRczmy33mxsrx0j1QW94BYj71sluvSAbS6rm
HAwRwksHI8R4bH+Tdnzn9yneeayMKEh877kMp35TKFV1IoA6sngfnW1eCpLIpbA3LiZ5F3mIuS+W
isin9WefOhTjmacTzPwIiEmGuG+Zqfa4aVSLtp+Aavhv2745z+9V9c+4bTj9Zcxbh8C3k0HKMPp9
OTWWscvVQNlZTRmf0MjGvFcgEctPsg9M6NeiraOt7B+1qt2Ban9riTIuExVjRGl/I5um22NPN0NQ
ZLMu8vJAuE1/VXU3g+irilUfY83uGwW7l8QCwxF02qn0iH63M0/NcVEfq0nwFSKAuqk0mImTR43T
g0BhKEFyIQTxLaCY7T2kpGPpYZZys6BnoRDV3LOoMCQx2xoXOgKFp15gzEqVp/Hs4ABM2qtt3roK
H1WwGs4PXXHWNk5dfLmFsmhLikdcq/lGYh5JVYk6qEhLj+IwjFg+L67PF68xmD8FUTWbRwfGs9Hq
JgD4Lrq2avAEpjNcl+oEHDSknJzM1d6oHO3eJpZ6iWCqLQzdrt7Hqqp5ShJek9NSTXm1yzB9Dqch
vGmOwTuFs7GOcbapzu7tMSvVePiqkf2EqkZ90bpwY80Xc1lY7KEtiZWcZumBv+x4sJ5YlLVvVXOQ
P7JUkuaoaBPfyvnalVl5bEix/6N+kAexxu2JWMI4y4OjJL+TzFa3naH/6ZL9shl37Xh0PYSRf82f
2OTvErz2lixGwX+3rf2z0PKV5qntd+40aymMOr8g3S4A2STWRiuSceMNTrCJSGpB5ykSQKEFAGFH
V3lg2XCaurQ267U1rRNliK+P0TBDqK+2ebOzRlvmCMU1TStzg2tvDcAzVa9yoKNc4+y0KmkMbaK+
worap1xpV6mBu06qjKdY8/3npFZRNMQFod66ovZg7usq47cVTRaBIowo/I4YzoRVy0Lz7eorEciv
CaYTPwsKM0nm43iF7nNRpOb4G1DczfNN69tEOmVhq4H2qsHnWPWqEz632TZxA7E2jMC/Qh5V18Go
DtfYVap13U/Rs6E4fHHCXn2mCOdCDP/mB4G5cilNITE2p9ydOeXO4xJuuDtn1SMEp49xK56w8kq1
LjpWhptfCEM1p17Vb+Fchk6QVXmuc6XYIs4lIjxq2HoLf4KQaYHTLcD8PCYWQ/Oi112Cho7TNK0v
npNh93kNFoXBMe2VH/IUednJRGzs5egwZMW7nAs3nMJ6X0t3cgo1/msfVwGisIl+8xWzPQQI7Rat
bWq3waMq1AAStlC53/aymal+cakSh+e6My3Hquu2bT3Yh4LS0MOEk8rM3firPWAl5gRolJpYy18H
YxFRgPYiGy5OawqRw5vvhMVrFgRPLfYnFA4yEfnLj9FjuUnEjtpo8l0UCYWUBBZXo7cFKqFYnEyk
/x++DztrysrpTUzghKsiK+4aJnPrhN3CpTbqaqsYGiBRGx5AHdfBnidVjNMBPvOmQrTcHEW/8nGS
eWFjCl8OPO/XqvW+N1WV/EzUCOMKas7ZAEMjJ/2O8xqLQavNf1g5C64oBqjVAQTu89a/ykOuR+HF
qZ97F+grSQrTvyqx567HdgDdxzY4Ww9kDWwDmobCAsRZ1EhgwBP7byjyk2ydBV6xtIJx2MiTJ7dG
Mx9q67oxcpa0HFzuYoLpbkvpshtwy7RUjxFnS9aG1Ud/RuR0ecitvU6A64yNjn8qoEcklsi1hdL2
41MmAFFovjJvu5pm2Qfp+CQH5Cd5yCflo5yUYSfnFlCALdxKh/IGgdC/+DYGcgtRpP5FV6D7+jmY
PDskX6xqi5DfxVM8H5TOpDxv/lR5DYjfYSSmkmUHA+y8+Ns8D/YTu0gVSMs8WZPD8mM8sBnzygag
yr9eNSKVtBvy5PcQdt+xl+yuwM7a26jlF1cpOyS4BfLmGkAtxq7de1YXwYK3mrjYYdDcS886FMh0
3isjrHYY6Q3rx1lhVADy6yGxelX14qbVVvbbfazsQoGuHeJqtxi1htKyglR/Ox9wWJtZycQR/nxs
PLNdsGh1dkPtDkjQ7WDcIUSi5iu+RHELaSMI0BtPE+CiCvLGpLL7JtASnQI7/eGMdoZTEF12Hf0G
yUxe98TXJX/xFEpXwXOOKzYD+YvZOOLcjVB75sHCCIqXwIdk6hrVTU6wiPMuYgs+faQ25t4KwppY
o4FC/HGIl0afaIfPfl+U46ENyLR2IiFAY6+qfGgufP+SW9sgHin89K6mfnqTEwD6gRoTdfuYLwd4
PdcL2x+MfenY/rWpnD3W3EhbrLTEjTH9iRMWd41SdLiV+9hE0x1ZjrODvhKuZVOvUmMRCL84uwQY
vpjK9ykxi/c+TGDiGrimCXlSqtiUD9bWQY7q7E/Y2pRf2HOJczryP3+c1VB0RumW2D3OApI/WWF4
b1OzujZ9/b1Hnb4JpgTlbjqA/MyzPwcDkc5i7Nxs828DcorsEyLDBpyICSWaUTMsIlAmlRMGR0Md
nSvlVjtNsdOzyAr3Krs6HXpTgqH9DsjVyJ8/rCkLMH1l5ZPCUHjpTzzfswK+qdFlZ9tprZPQ1foa
9hWbAQrM9gNB06sYlOrajUOxiwytW6hdmJ7KwLt3nqNcfa3tCZxU1Uepmfc8VtwXYBdi15d41mSq
UN9UK9jJCWahYvoJauMJ94AORUAZL5Msj0/Up9XrOmrMtw5kspaEw0/cVV7cIFG/aJjfrHsvqI44
XlVPpU/p0lho7jfEfSs5la8RwPOmNrFj8hoqC0S915PBvPLViZeaXhc//YucSQjNX1YISZ79zoj3
mqGL7djE2S3uvGhbRHhKnZBTsMRPvHEZd6V5aMrJPGR8E6miT8DwGXh/ZgvUS3RU85icJQ9y/LMp
R9uKiH+GykG2+hax7PJxNXnhSadcATmJB2phlfeTfUki6lmjptQpstHiUxzoFMqpALCzmu+i1ov4
vW+H73Pd6y/2SmmC9H3RDcrBroFc47qIxARiw0tVKNGaZ6V4mlxd7PQRMInuqvkZDzBeFVag3CpC
GssMwuhXbO1uYW+N0Dw3/aiCpC6Ud15eQbTvepsNuPwY2CJZp6myASQYYSeiN8+VFrbPue51+0Rv
yLHPffLQ+FQ7NKLsF5NR/ekzTEx+GwSmfPE4DRcT5VywNtGVWDmxStYPVE5Alxy1WercNrxrsTyE
u3LijtJ/k+JeabgKfAy+A97TSc17lYbhhohHcyKziUbMG088d7EjmQ/Yjd5VIhe7zy6XC54tNEQk
t6ysIA0+/H40c4g+pI4ncq5s+rLGUN4man8WsVIE37uu/uImSobSrtojKFL9RVtVC7QC/B68+uiG
th2g7Ck2BI3qX3FQUnvuRx/eVJLnQjr2nuuVwes0ib7EVYONi6lW9xbx4MpIJuuqdgbi2XDonkwY
wxhaWs8EZrI9Ln0Oruu5eeN9XC4NmyuxpXwvXKSCWfyjAxZBnMsg5N2Z1UeYkgAHl8sGzAkGrFZs
75KDQydia8dHrGdIVYDG3/q1qK9FWpUrJ7eJ04IF4Z6uvY94gnXWGTBOSgG4xA6GX/CHvkdd1L0r
IRURFqWeN6JyP40IQRj3Y/Om6f0582CfKz4A8ETHEEzDZGVb62OzK5M6vcu5ckqlJAfhD8U7ABtt
rWJjfURCnS+sJmBRD5bVWbJ4z4+waCv9ylPGX6Rm05+TyPKWqSD6a4a9fXSw01lEZRiXyzSMLyLU
fkW+exd6oayrwh3e8azxqeadLJZnoXLLAFlrfjW+k813tnKaMTeLgA29nAYKBb0tngbT4Jm4iAzP
WTlrHEhRrgphDEeqf8x7HU7PWiF6Kk5w6XVaigcn8V7muvUzZO+DfXkf3BEdim2RDrjC1ES1tTiD
9N9lV+i1/c5Gq8NPNNPr50DkWC+ItLWD7AJuoG3jumlXZX130in5GancMOwODDYEIsc4aEgOgWGQ
8869euXCNX5vRuspxi7oVxO4ew9joG9W6HswrZWRKJ/L07BN8VWPNPU5LZMIr7zc/DDxJUjnk5Qx
+4iKEmbCMKqLyo6/5eSm5q8sHOyw8Hey6bB2idqweZnfqFAVCLlR4W6/R2QIVjXxv4Ocxl1vZIn/
Xqs8sB12KEt4dtekoL7O9weWmZGKiN21zXe1QW8aTlN4hCM6vEff3Kg13w221Ae2lSHgVSZpJuSp
zm4T/oDU82qzRxslqwjxnYvfQAaQh14xp21vq/UyCRP/5uoUlCtgzqhkpbpENuVA1mlvSedRVTuf
imMalJWbV//zMqqu402sxd8idkvRMje7adNNDfKv+YLyCn4e5cuM230r++R1NNs76xVF0rJFcDu+
hhEPqPlnyIurHVTS0q6wO248sQWOVS3wVjQP8MHM2aXHPOCBUK1jAPhLBanv1jTIXSUs9b6q2c0e
hPlNmbBws/HS3RHWd95YsS9lv9qq6jqtSJHYSlHhLqRvhRta3/B5VlatYnQHamNs8trNWRO5tSP4
6FFV6I6XAXbs1hxbdSG6kdq2uY+7Z7xgjhOsW1aEJNZpfg4EDdCqMGrrjRxIAO5tCfkFUHTNY1Zp
xrWrNf31r5YMDRUxXJled9cVvroT3Fwr9A5sB9SL7gQrxdHwjPQMe9r1Bu51beDGt3o+JGMDxdUK
KAKYm1M5xDc/bM48JkFNzK0UQ4GnDi21bFVy1YiibNuHSrH8PAnn7BrBAn6acl434P/W+Tzjpjxw
TlXtekDODXs3Vc1msGox22ZmABFVMKFehf2qoRx8g+J1NRiqtyCytPU0w2XlaOOw/syaDpT6PFpq
CTqzaXy1Qgw0oqp+ld3V4CBQ8HEqlSdh4GbiV29pLMs4yRHip6PZyYUi/+it/pCdLJmhPeh1TPl4
lZ9ZNZIFIlv+6o5xCOvR/8DVGOcANXQRbWqvcsxS2QXw54MJo2Xp2pym4JsSFyueBvWPPqOCr+qL
+loDnTokLoZlTqaM737v7+SMDEQEFeQRGwMytcspxygSiexdHsihkgMkvXBoKn3uc/xjh5wcexUl
eUwZM/erPZVUt85n2Wy290K3vccMeZava0dCyChX5pNCxKFbcGjEYecTZN8EYx0lzW9d4AaoR8pR
jxrlGGddtqlb3bpPAo8Hc6ytH5GJdoLXx2+cIF7ZD8LaMcYSLqeWXVBqx3u1H9lRYs1w7dmzLZti
jL56aUEMn5OELla1k5J8qMXshOe6t6yHIqAGfXHMmxJoJCSodVM3JstZgIBlWyg/BctdMlq/4Th9
Jxfkv1n6DHXJwhZRTWOgGvKxVc4c56pEsHy6yI2/IYMFaMWPdLnfWqOA0EsOEb8x3b8J2MvbOuum
w2CN7ZlHd4GLWWu85hpRNJ6svOb30P+7lWrXLMYj0d3VWJDzoe5nmlsOYODVaCB+IXTf3zNfb56q
1DnLwdbLunvOU2O2uSyPYxBafzKyXTXWm2wAUYmJEO+qIEiWiRZar5k1Q+7tMH51MuAmXqPqzwJ9
GJg5tU2DVT9E3mocFP08xmm5kCawda06VKQRyeIeL95y8gYI5/otu/eNkvjlBmNh8XV0Ydp3jngJ
J0LhQw5lIewz9WtRlgPGx5P9ZGl9tK75ja8ykCg6+OXXAQHhxXPHH+VsvRtPlrsdnXJcyyY5MiIB
mHCetLnoZj6pCwcYDAAbQ0ME96QW/Xqo8n6dTWQVl1TX6OkWr3r7IePVlEA5fmp3pWpXKcliqiyM
FpGfUp/o1+oX38c/Qn5K5r7J9sSXpnkXnXaZioWHwOXEwm8iSu+k6mnKxSYyKWhThRPdQmRfl5Qw
fZtnRJp4ONo7QRhmoRWsZzNU+8fMIqmm+Mbw1Vd0IrwaLrMG4s2H4YGYDRDsAWtkVnA4oSEDf9gj
yIGJUD3eZYOxJDucLDwXggAwAuuoKKJbkcCevisaaJkGTJ098UepRWtuuTV3JI8QWmMpfI+BCiJH
RWIhm6kI8ntV6TzlU/OC3Lt8ZvtpbgvStsuOTCSGT4p5NBrSLFWUJfdKzfStMpG+MUJdpdQg1FaV
l9VXOapGZk/OK1ABf8yT50MxHAInrm5xMiV3SraadTlqYi3HQhg7z3H59jkbI4p2lSmlsXnMR05+
sQo0kjq6jnq8ZITHbmT4zkpllQAt55YfQ2MhhogZzcgmsy6DHU8GbP7aoHpGq7jstMInkDCxXIgV
/xalHvLkUGOZNPfJA8Y/xzKbQD7OXeGARUSTFatpnNSTkbraVS8g/oMZFF8mfs7Srazk7mYgbckE
oAANoFlgrx6d7ZkiVEzpL8r8n1jUGYc2NhAbYcB+V1gF3yPN+mIHIXRiPXQ3PPabtd3Pyack8k4Z
XObXQGtXhHntd6c0rR3Qq2rtzE130MIFRAucJXhb3by0fZbTMFY0NwJE8lY2AdWjjr7z1X+lDi39
NvA/xQ7ZpKCopfTd9EpCZ3n6rReot4WmBgesaI0v9oAEe54fRBDMlMaodxRPwi1ODN6aU1Mv3QTM
vuGE7aJMu/ZbY7TvgwP+H0XWfmihjqEk/2gMF8mZ17Gcpwz3KW792T5GLNtaKLzWvsI9wbOgag3y
dCGb0Iw8jl234mc1lPcwnZzvnR/ywtbi/KuNfGdR1uiAdIpYlwI41qYJRbpt1fKXOgyQewdjWxel
QRpJHwn4I7poCFmcfAq11qraam9GVV0SoZSrf/zH//6//+fH8J/+rxx42ujn2X9kbXrNw6yp/+sf
rvWP/yge3fuf//UPx3ENR9dtEwcbx3J0UzMY//H9BkuX2er/Slwy5tBpk1dXK8VxqKCjlWk1Ev3L
31nKUGxOET9ck9ZYZzUeHZVG3fFmyHosy+p2bxBQ8pZ60pJj0qqnHE4yeWnqvlMFDH7qC3HFP0qc
SD0FKzlQh8oW/ZD/ZrNEpuA1xFFFHbHi0/FDK0zxpT53TdB9aftef3ZFdCzbVP2iI6I4x5TRAdBk
DiX74z6Oa2WZyFMMTNDY7ZW8C9WfSVVg1j30P1U0/a+WY9hnlg8/TfyUXwEbO+d5DG8jc+tAPNoK
o0lBQJva13/7FPRJfK0wNlmx4EvOJSmDtV9myRffFT+bGaNdmG8Rhn17c0YIxIWTPMHqu8uiAI1U
x0uG6P//MXamPY5i6bb+K636Tl9gAxuk00e6nucIO8aMLygyM5J5nvn194GoruzKOqpz1WrLG7DL
6cCw9/uu9SydTvJ13jRgo0E+HC9zdJabn6upYEjUA6IvlsBVga2dsNMhigF8ET9P+YhcIZszB5LY
g8Gf5q5QuKFUeQQ6u7f3UQfaa5lWCVoshZPl708PS/3r6SGZD+icJup0fkynz3+cHnUjDBsoRvbU
BSQLAt81HwstNxEcG/Ga3EPzMcihDbh4/D73qoY9XjxWSIWWhEw68nWQFvYHmd13Rm+0O/79VNUn
9UaXGeSBE+YcTqO+6ygEN717ICOnPaQNIYkk0LZiEAtTo6H2M5B2fhYZjneGY8aDCuVQJkh9PHS7
R8GFF5youse0jjb1c1tkaEdJcNIqVavi3I2uFS1S6rXEKX0+z0x1QRQo/w6W7732PDka6ewn1sHT
rPjy99+qlOavX6ulao6ladNaUNqoR/78taZx4LDDZ9KNdCclJ+pmEu3UY5u+ziN/utG5YABX89CV
lX2jL34gEM9cOMRAEUPepNZqgF2wMlgpL63JTDI/MF37/Zlu9TfbouDdwrO4EQM5r27ogMdPQ7qe
297jNGDPPIh0fR5EVqrfY+e8MntSD8gAho3Su+5jp2g/5japTulTsbtlCyLf0Iv4hi5bnsq8HpdA
noY32B/vv2wXeeG8lrVhPtSjo+wdq03XUesMb1L3CTftfcKTNWWfaRqfLEZxX/nhLmsi/3k+XgWm
vUIfANKZDO7QwsXUxCCRkR+CdEl1c8+cHLR2T5ROFgbjospV6zQ/OLEo2v8Yzxtp321HW6P0zprf
y/jaM8t8aPkhX5SYU5Xu+8P8EEXqI9cYqPDTJj2x3HVukt/YCt98SAe7vRQ0CwPNtoHXloTBqxrd
69znxDfawNg1dj+8ag4zy05UjyAYxovatsBCp+3zYXTzejJvw21Pj/UYtfXvD6ZGEJ7AF7ucdxh6
lpMgMB1jNSy/bZemRwfc/zCEkdzgZhIPlpnWi6APm4+4WKioKT7KHj/aaJMEiP0fvofs4gOBI9q+
6kywEk79zfGT8c0dcwzdoUoLEOJO6KDGYTlCZI2XZpt5Wx8OP/JE89ZU4e+1oHXP1A/bhzz3Eazn
VbuCRNA8RHpX3nzW/9M+RAYagSSlsuuhSt4rU108YYZQZXby11GnchYXAZhRkYtuEYdF/a6M5sX2
QTMuDBOT0uRTdJxoX5DL9BUoKpSErExehtE6+7phndwice7mhzQPrpbfuAfsHZpkCYnnohxqSDMY
pTuWQvtSLWlWyVmUrhMvZsAxx7IBACDoHrRCi7d+iq1Gm7LHQCRotygBfy+fKun4x1QjQX5R+nW6
LCQfTZqdA4tX6STFImOLYEvZk8tGjtBkLTI7114nTGTXs++ItZPckOR1h72122CupoymmOZFGIK1
SlUlx6j2y6VviBzAXGOhv8ye/LAeLhHNWKD701NfmqfeobamCO29d0ldXMx/tYQ2/VI0irmpSsW5
lW0THR27ojNSlC68ZLZ1knaXnQoYMdNwIPbxpNBu7OOrlRlXr2ycr0HhvVoBGeEyjT8mJ8ibV5Bm
b7UkWTz2e3hz9+T8iLPUGy4vsR8guJjGKXbyJeqPHglsZZx/7mgfIfOCGKkU/SD6yOK9Bh1a7jSe
n+lMg9Yo6wEglH18wwjKyR4lzj5zzAiubxzf1HhHt6u9zgOT+sxhGLsf8/5GAV2oRVm0l7ZHK41V
+FZh4vB2U10jfYvMsdjE1vNgxRqubx7mZ8xkNJJPuwEqHfQcMorYM8a2itYr6tYEP7hrZAtymVVa
dcMv1a7dkUC4XuOqzQ8lPFEn11nsUsoSQitRvsEvSjR0ZXYO0aaManErJeF0je0oD677fSB+4iAA
lJGMZ9z37Pr9of1uBPQR581p24/39PwFIM7YUY4gW4ovdq5kKwJD9AvxOQjGiiLalmmSYGHzhwU0
uIEs4I/crehP/PGgqExfFrjEV3RjxuO8g3hx5UxCgbOuuJitMqIO91ZZ1YhaELjr4mMYiG7rWoD2
QRomx9Y3opsIyc3z09F8t+GgLXTbqa945alKgs9YDS2ICNnrh5FO14HVWkG9SQHlGfYAPJH/iOow
j+eHwA5G1Am/7P98FXPUc6pqrHBt+RpgRztlSdTdFCdtyIeH8oE846Z4PJSKmNYsksv9dMS8Izbb
HeltJCNNh/WGZR/o5FCUmI6wpeSldqMuNavut/Mh8w7sJXoSatd5UJaQzU2yCTVv/F6yhtopQJPU
hZu1/gVSnH+h6MEiNQHP7Qcx4qk/dszPsqTRdr45vMyjFAHQto4hOUBnbQ54fUmnFxIZYkKFfisd
o1jmWiCuXdqIa4iCc52GEaHy07b5QaiyXMZ+0m2VIeJ1SL1AxAq3PMwvaabX0Z7Y10ljnH9uunWK
on2+gwH/+mw08X4+dn7Tnx/m5yt82oPbblT/5gPNB9PV//0D/Xy/+UPh/qoOnx/yf/hAH7JWf/1A
2K009GwItFe9YgbLivk3VjG6t4dQHfhDdcIg5a7KkwWyv2FZRahkLIoEp7GOQ/qZpbns0to9IMZJ
Nm6nqjui6IZXBXEpnREyeUdf35gYRXeOGYxfKn9net20uaZcXdBnRUxg3SAGu4t+4sRogKcIWLXd
jcCi8eQUyVs79v73wI7uUjUsXqyYorCr+P6Ru3lCHxiooWwIkgt9DXoJ9cbbHESf2N0tqov+NI8a
4Zl3dWeALKPQWIVeHv5A1XizwyQJiRFktUI0oLP+HGukrgC7B54eVta26GhaJcTerUWqN49SoVjU
5BVhqNOwH/uJixIt552U1JrHgKSMAZPv3bzJKLJ6CaEY7+10fGOP/havnLma9yZNV5xkj1h/3mvz
M3vQ3cf5fT7fLHaBhjTZZT48bTXUrgBndvPOLku1rWPQCUIdyVV7QIAwVSnU2LeA1XjFa8EUumzM
l6IP+hMGfZ/QOI4KW0ddeWbX7edhjRJuDEomR2aa3CWJQ0js9OoUU+LGFEQ1zoeRcEJlWqRXSuLL
pDOzXZYifTV6kp3LqiluPrPS5dDq6ZeGzCqnw7ZFBCH5unTeOqugPsL6WqLwJs+tM26FH8OtrQP3
pPhaSHlfpjsWh+S5qaFYlXaFj7JHRVQF6SFSivQwP/v58HObgPWtuSpxLnrWnO22jVeRZ/vf2rXO
QuQbir5gpWqGui/QNa17FnHExaMUv9P6pVoXzsXWYyZWeqdA2BPBOaq0+PcjRk85QBWqjvPxfjfm
d0QMITUji15XaqDi0ybCHYkyC6XFkhDamDoWT/ND8ZXmefCUJj2Tk7a1DtY4LjvSPG/zbsVvD9i0
i108KMWuGgFjjW5KoiCq/TtR+tqdopfqHYX7Wy6MAwLTFiPgv/fNzzqqpbkb3LF8bAFPjv5mft1A
JgYVaev483DVK2xuNtn3KkVOtKzxAB8sGluHPEsA/BBtuyG6z1sqnVMeldaL9ilIw1+fzXsxxIf7
vxyXIYD3250smE1TtWy/xHG21idaqpnA71G7zNlh7is2yNPu2zTi3iBH7W5+cPS4uHNL6qW5dhfT
9u5RVNzFBdRBJfWird3Tc07zjSlXiLQvmSrS7zFPuEyVbzlOzIWiVvXNH0oDCr3fHmuWaKegMrON
GZj5AyFeQPO7xDw5Iv9BOmN2aXOTFZ5lELLlcoPhLqE/pw0lcWj79rXDRrQHRCiPFmWF4/wsq1t9
obIuXfXt8Pu2MQm7cvHzmF/HvvJNaWraEEP7o83RDIP0/EafqF8EQvqP9Gr9jSHa4qQ3dbP9+1Wu
Zjm/rHIltFfdYnUO68OxLPlL8SAUkV22dZw8qIambgvdGE7gwoZTGbTA9P94Nm8TRr+hEAHRato5
b/p5hF5pwFTnPaVEqGpUHvX0P95Po6Rgq2N9s52wXcoyEIdGjbwXrQ+e2nokQHMa6cteps5zEYXl
fe6mj0oplGevZFXtWgg35mE+ooAsCtls5qE1vV+UlOIwD6f3axqXxcv0Uq7af7yfknd3lo9cMbi3
ip4cAyX0HysWMihpp+roPLSb8EivnMm3KrzH+cGK1nHb4e3pfTnxMbUFN/zgMj9kdhxeKmrB3P3G
YfPLjnmoi7yhPKxRd/KpQbL+7l88C7QCqDHShqZhbgOhzMAEHOehOfU4SpKFQvylV10Ul3lzElf+
QdougZ9KggS+LfJ9i3YT9aP+Qd4ibiOW6hrx4kuJ1vmeQomzKzurRpSWy3tpOTV4V7N9R7iM8Lvr
Lj14gmWYRuND7MhHRP/12faM4WGIsboUCA3JiGFnwPlx5RQiRDioADB6FFT7wWFdji7sTm3VZ3qO
z0XraV/sgqwRnAtin5pRx5r64tSD+gUFRbVLXd+n0p6Mh0wlWARcvjwzQZdnkvrss2oDFLVJ0Z63
87fA7cOsbhmosIRUoDhUCORVDxXrGo8+gFR1/Po5mrZXupJsLZW4HKvQOaxS/fPg9WdzHHBUybqi
FqwGpBBOhbhpGCdlcMwSzYFxCDi4ogG5UJx+uEfqqJ+mdLjVaLC2ci3qn0PmQkOGaw6Xol38/S9Q
/PUH6GiIWG3TNHRT061fykxqUzIBcK3+QcEgstRZLUmJHNBWa+/2+dDglAziKzHw3o3vPT6hVX8E
zEkvtRs64oMKDxvCtBfubb6iwJ7tPKMS9zVIqbEarjVMr2vfjeWFbhI0hHwrShepgDaeRreE+Jna
DU2mgXFu433NhH8QU5Ghpcd9Nz+DRfLsjq2EY0/dgVUnDIjYsP6XL8P8c83N0XRNNU2VKqZhG6Zq
Wr9Uuhsc33GsIsJLitr/roX+ncS0sipBnp4VHX1ialwUJaovpr+OKSmODXJRHUrj1WNVU1crkZnV
nWQSxwnoUNpXs/o66MpimCLLc+EUq8yR3a5vq21Axust4QL/ealvs4s7Glda7f73nHguIjETpmWd
+6EAtuzUYoWqJb1o2dYse40uadBeC4+ENbu6Kaqpw8zPyZMK/eqE61ZfxaMoNhK8ArpND3daq4tz
WITfGzs8V5Fr3PmhEOvUbCRsS5Q7sRrt/v7U0oX488VdajoLFf5nWYKv1tD0P5cw3VTnTzsWI+JD
+QhXp9vYrhgeM0FLLzO87KPAZOCGcfytLGkimoaaX1HmoqYrWm2nSt+7qiTULZPEM78GEet+7nwf
IIIxuwjXfqQqXGx6hDsb0Yu7MaKCZMVDiqcC7xEUseO8yZtmv01hEL1d1Rg+vaZA1h8VXxqnzRd6
X2MrqyOSfYfmJRA4FUoH7tEmMMazHhUZeSludvl8lnbLcshelcIRL4bE6K8gN9rNXVsynN5G2/fv
7bgJV1oP280ptpghug8fudiiV6z8aXR8Znw+up+gdM1DZeOLTD0b21Waw/MKQvGeEpTeE3n3ww6U
I7+e+C0JIQQluBEn1MhTluXV0sv935+NQdM+9XbEBdwo4kezOmVB6z3GuIJ2amtoy3kYAI25rw25
9onbfpw35U7xKp0sPwNO9B4HK6tZVzbhZt7ZUdRdhiqwhoxzAyuRA6XGj/DYFa7qnButbbYEE4aL
VOZus503ojpYa05eHD9HHV3qFXWOYmXGpFMFgbuhtyLRH0Mw7qIdRWt9U81V3PCZHlD0uZkCA/CS
NrTvyB6BFUiRkoAG7QVUSXao1VrnN0fXXTUFotCqvuIi8qmkgGKeu+5ouFWS46pqH3bJWxFWtyFL
oTG1Y7Cu+za5gv1OHzMtDZe1qgx7TVXLtS58MCYKoIa2jB/ndCoNGdwxbwuSu8L2hDoqeYZXHO9U
BV9Eg3zgxYyTbefW/le3CoipRnE6Ys8Yg43sexMTeeI8smLr3I3ZwIDzREE8ruaU75Y93rmqIScV
sLFHoCzIGGjL97I+mWj23wqr1zdOX/Q7vQUbE4YOmqzSu8lGyQ4SEPVO723ghJpCSzPhbF+2OX+7
eOp1zA+wYbxzNKT+59DKw3gPZfQ075y3Rx4AjiAgQDmRhneeH2SgHTokz/ufm5C0+Z87521cb6O1
WyEo9VyHurbl+UfTHkvqzb2JT52HMG2XVJqhi6UrO1L7E/2L9sGM0ZU1RmBxRllOzuwAbLYePnh+
0z70SLJXvi0wTIlq1cfd8CpyWniDVMQF2gRcLS/cBY4zvI5AF3eJppcA5/99WOI23/7+qmX/etFC
iTi1shxu147QbfWXe0BQmiknheefJsLtKdCI8F3EnWkd865fJZ4L2bzqQxSuVr+fh2MvP6hxG5d5
VMD9arswfqrT1L7WOQuc6TVxmgYnIGhyYYpOeW7Hot2WXjqCCvn3O3IhGz7fEXT1h26vAS5Zu1gd
qM9NvNZzoFrKmcZCswpA0q+s1HXGxbxx3j3ao7IepLVuMwMe0ORY9DsqykUEYr0FOPjkdU77OfRy
lfOqILUadLvEfyiJHCrGAnh4llLdcrHdRlJ9MLFv73wvxi4wDZW09x/GfCOdRn343OIoRKAB2URo
lmoPiU6mSd3a/eLnIV5UoOdMqZ2MSrSWCNJ2xA8vGzcTr6nrptsItc8Oe1XyUpTNdkaO+xmc4aCk
JgBKwbz3Mxxpf/93Nn9tW0rTsWxTUJmW1FC1X7vaTSAao8F2++Bp+YdUlf7BAlHyMCK2KlXHvren
USY6uQLF0W3mnWo9ehQ6xD2yFgjj0xFlVX4zEBqc5pFwEUxYQWngGk6dXSCZ7+m6q9zmh0BUt9qs
87OpF95DPlb1nrLHFHiiRPuuC1Qgb0pzTMoUsNvQZ9zAzBDvk1F1y3moTtsy4jpZQoY99q3qCq1Y
3M3m/GkErknczcZ9Nyk+9/0xsvXof1MG/Dp51FSha5at06TUHe0vygA/bky6EVKh7W7Y685q+nPf
LukFJ+dmGviq/1HUEWGhEz7Cca0VKx8NpAloCYWRrG1Gvqo/VS40lT/2qYq5ajLiePouTE+iqIIV
CJoMN2RSXZGlo3XJ+9+3zUMDJspcJdSbOHEXQEVzeKEieYxD6YFXkuXJmq78LklTa4huhLdNe620
AlrDRP+ucAfguRZ/6bc2BpqvtI3z4rp3sd0l72GXletOy9wDFsj66pfkTs85L3FALEJcYQ2hOryV
3XsAhXhrlXr0klvhYT5GNgOOZVo7d47e9ae006vVvOOv7w4WSllF/CbM17ET/jnLMn6Bqnl14eHc
J6b1GnCNeO31Xt04g4xgVXMhnI4i9Tc7oBm51r3IikVrR8Px54NBMo2yBLHLJViAYSwlXPuIa2sl
muSxMINVRE7c1Z82FRoKTbWv5d6KrOj49z86Oc34/lNKomka82qVX5yhqwb///OMsJdW1zdeaF3C
WkNx5iNkmxvSn63q2G5XOWFwp1+a1FpFWhkwJs8U7Vc3c5a5GtdfiDeGPdMWci9Yltxo/XlcuTgi
b8rvTd6Vk2K/3+dtTIaHuYnn71WgBr2NWAlJkAjuCe70H3BoplvPggacTUMzj/0H7gv8wQHJu7X1
A5NRum7cEW2s1T3Tmm4vJGB9N/O6eyZ+3jtWPrEi6rQzJBVyp9u+s4K7Ej1V2sks6qFauAhy4VSw
YoFGnkWr3orqZaQTwIbTEZmoB/1Xf+oaU74ONemkXqcMV0onKL00czxGzI+PuboLcFhQIOUUwYsc
2acBYaxl0RFdZ031+eP+P3/S/VSzDuhblg9l4Pn1L8P/3n5kl/fko/qv6VV/HPXn1/z36uH/Pv4D
rso/zg+bx7898vLe1h/Fr4f86b35BL9/wtV7/f6nwTqtg3q4Nh/lcPuomrj+t4ZpOvL/d+c/PuZ3
eRzyj3/99i1r0np6N/So6W+/75o0TzplqD8kUtPb/75v+jL+9Ru4oKAN3n99wcd7Vf/rN8WU/zRM
e5o8WKZOQ3YSdnQf8y7L+acFy9E0SMqVqsRz9ts/0qysfV7GLmmxTUeOr0lbauyrMiJc2afr/3T4
taigX23TcoSwfvv3v/13/dbnH+5/1nNZjv3nn6E1rfRNYphx0Dt8Elv/ZdHPZ/B75K/q2hbNesYy
UJkZN64c7IVb9/hSbewyd0UQDJT9jNVPcsO8fR7GTnHfpVSC5pH8g/fgEJu0zCbr8bxjfoGB/Pji
JPaC/IhjLYLiCdOnxJ7dLRGM5E/zA7nyNfmgeaxmGMjH9zIm3TXsw/gmHeRRyGDNWCn2peHoS8Mx
sxWS5a/C02LatuUNSpa+MtOoR/ShVKt0pAv+qqQoAFDjSzxlxNGkjn0xGqGth5qWn1t0pyaM1K3I
lFUohrcO+cZSDyJvXzWesiceIcarqd4FqV2fMqdbA/LGYxuEBSTclAA1vblzh4H/vEmAWnrsnCnR
PTXD+9hTl/bgiJuOPW1AWbQOnYJGvJ1y7fdJPB40i2lP7a1bOj0olssICXhfrVB8BOuU6O4NlTN0
yOUFaLxy9hTd5W6Qamc53YOkvYxtnPottFzCJR+CQBlXqeGQqBUv8sxo1p45IvrxnXrvqZFDiq56
1gOSI0MmGW+xeiGba1EXXs9iFH1sV9b21vYFZWJyEDBkCZ1Cq3WvtBOCVtgLWfZQIURm4bWssVLA
AGyl6dE/39NFJMemFXI9DGO/bGJ5cbIuxgE1vFgNohuTNeE6rKC9RcAXA9ev8M4EyRI5Bp4KgWM+
5cNF3Vs0BPlyUJp1VhCAWioSZBbqkDwtn6p+skaFdIc8RMkE9Tqb2vyWN/audafoZDx6bj28dIl2
VaCzIV4dlzWZWZYOqGC08zOoSZAGI45LDV38EDAnaKLt0EItc9uzbmdbX18YegQdp/TKRWGG/kJH
qARYII30E6FJIyXWbC+rekkkxEsdK5tgoNHXth9lDVYj7ryz0/hHpvTftKKiQinrH0KDiE7VUcBa
MQegnnQAbWW8KFq9DgKBUJHUo5Tpo28tAa6+FvoZ1PtHFBlYoTvzhJUevFhFPmjHvweBklVdtFgc
gjZRt3bubPugUAiDNNylTF85/eIFKsNgockAZBXh6JL66Ubxcb029bBp5UhRIpExLTf+1k1ovuuD
Hp+GwlGvRV18KKOrHuroKytre2OJErlcYopdrlF6iS1735navQNoaq9prdxJTzNY5xbPQ9PYhyiu
vI2dN9tBOSaV1m3dJL3ZEec6loAv6Vg7gOwfTZulQQhNa1V6DRjQKDrPD76nO9s0yF5gV5kLSdLt
QLrAMosMsbaisMaz8z4odX9wCIBrq67cVmVySeswWFtqKZ9loBPOKK0PRDWJw2WGEK2AevGJMpFJ
FrGU697lvyqS5NCCnVgYgmQUctIrpBuxZkxL0hh3H0lfXNS/d/xUONOpnqAaRVESnWJXvHsiAUVU
PXRNEy1oZ3zHbDksZD6RnWShryoApq6pHZ0QvKAYev7p5LkhkHuy9eCstB2pMnjHQCX0OFPcUxJa
XGglssygSh+CurvgdbhAlXvB3/eN8LB3Lt9riCTj2s75XRaixY3pjSuqarh045FZsHlV1cntOsD0
VoENU9a0F7qCCjlAhSpdRV0c/brjMq5mS+la7r5U7NdQdfAqOOicYgvJCGlVaxHb6aEGOx2AUk50
t1o0jZWuKu5YizHqDw0RZVuVJJwsKrFmQRH1LaM5xCmZSvMzl/LjoPYg9qr2wZe1uxo1JeE8dh9U
/8XWBnWNNe3mVxQntRAP9fRKzyV3CSMEwH9Iitw89VU0MqhGkxoy7kicz4doesiHaD/GAsCd0IsD
YA4rNpd506nb0OrHVQvEY9tTFxEPALecc4GsZozl2kxwmJZOEa46GptmgxXDtOxXJYfdg3nzCc/t
oRC0RGM3wBmGPQoOorfvJ96amQVfK8erNjoeSq7FLzAO2o0YXW9jSXuTiD6Es8ufOQ1perSTNnjY
RpIIll7bGEndrkp/4N+JqHEyXwtxE5bH7DuKCAcbkyctUuALE6UZhc6idkIdvAjwWvD7tzin7Q+k
aMn9Af0RXL6SG+xjek7lhA8y9WDb9+6b9IkfsogHoKI2fVmVtuJMuERRcV/mYb00C4dAt6y4l7FL
WSav5Tbm21xncfnFVrt6lRfxxRmHnVka3x23/tqowRYzrECaWy2GzmoXY1uOy9JEsO5ad/oQRGvD
yZk0BPeiw98hG9xyEOxTLnhVQvQBGXCl9ir18SXvyUw2VPWIF2mdFvFr7xVvLLOSRaN29z6T7lA3
rY2mOEeP+xMxEa+6pznrPjgU1PEWraFfLMPZtgNMrbywqYhzPZ3eyDHClW4RcgeUHGtnXfsLoivu
csTnCyc2XtssQ3dv109p4L1RlvSrpF2pnnc3pjfQbDiLHO7IoaJyl2XR4Bx6xR+JUQXOoyGHQ9vf
nymdPyvlqOKGr3dDrF2Yke60uL5a3rbTGnOq2kXLGs85bZxV3KjXoUnfWgOEMuYegiwDCQ8vLZ7c
fNyk+iZWkCg21LGmesC2i88RTehapykmADmvan1Yj8RvaJg+l4CAMnSBCFi0OL9YqndHpSyQKMO7
6gl52I/EfIvBC0BS599bbeFx2gvK6At4DLT41ATAXNFfCmkOV67t30e/fbciA4NVUn40obMp+UWv
aRHTGUTyQQc2hNAlxMp2vM2QaAvqS2+tnTzlpfVC4NgGdiT1mvAOpcS+Qbq40CWCJT2nz+oh8lZ1
j14Q+hiCj+Mfg3ccAfsuCGvDJKd18cIrehfNtLiUdORMbeIMqzRo7R84A7/iGw1QH2cn4YevBrq2
ZRabxKSaI6Uy8ymS8VFL3yi3RYvGpAWqa8kmqwiPypmhloZK5GqHBQP6z5c2hZPjGwCKB1AlMlU4
Z1KEkHF6DuF8MNMo1lmlnvoWKaZncKoR0hhiml5wDSEGk5t+V8snoy7ypaIzIwAzuaMKehIK9zKB
j1qxT3arIb6iQKEGprEI+GobAgYW8ErMZajob73Feq1XkF9iuXNHC/R17C6OxoTGCZNq01Qjp3UW
3WX2seqbCmGEcs10pmFG5UcLqdvmMikdGqPZJnzUkfQyb1XeEeENa8sYdnqiYsEDrI0aD731YHzV
7OILdZ+Lwb3JMdWzFWP0DnIgy2546AAAhDA1S7Jq3Nh/YjUyQNRni1/cqULhCs69A8qEw19Yh2+b
0R3h4yd90S67uvla9+kWZdO5dsQbHtwTKxRlM+bmtozUZT9WH9JmXhgNX7QpyaZvr41c5SSEL0on
eFGxsy97iJN6l19HpBaHsMyDxabV+kvpMVMrUmtH9p6yzZT4KGzthE/k2FrKOxbRXrvXhL6FR/Ns
Vi6nOpweF0CNVCxzgTrbWpXm2poqL1X80nIlNP3imOGATDv0NSHcsE49k3ce7sTo3ZV6+AOjJ3dR
betpZCEMNFbJUHH33I+3ZVPs47Y8TGnVuX01BkiWmgPiNwuYJCssShN924wYQ3O9xhMePkgRbuA9
bCC9Birlekmm3EK01qZpsmQRdXSB+jQmlz2iPd/FWsuiH5WRJJGraa2nvNFfc14DIXb40lC2AUzS
bBvkbnlgX5mkoeE6poKppR112kak6mPYOIfKbZH5iQeX6MhlbrJmSpRFNYBdMMtqEavhuqWItcuM
+hussBPMb0GiK+2sogfpqjFvMClH0j67qinNWjd+cYn5xHoaPnIVuZEQ066bYWQqMOmZiN/MdlZp
UIoF5G7GaI5iJvb05a180fpyLeQAY9fAZuSH3qqyukugZj56zr54jKHFYrZLkwteTXE0eOWa+wKV
vUHGzzgBh42OhiAw+udh8OKF7dLjcsxqipVvq5XVBt9IQSCRKTmJPtX2Y1/mByW3QD5Ji5Z7SJon
Cxx69cXBQs0UsSLEDcuvPMzXedL8sAZACFKD7mEm0PhJgtPilWPjQOTe+VxgSFzXrrhZgkATgvtu
4A9Y0gjlpFWlv8CzQkRzVWcH2obZIQoMVDVVGhJOlaYLP6Z8SQvEY05RIoi0nkzTzg+941K2zya1
HpzwLMrGZaXfMc9j8hMnz/GoDNtSg04zdCxZZE6fti5J2gZducQltCDOmy7P9KCmaX5oo+FdkCa0
GsYvwuKrNj1KPUHYHMC+NwfUy9so79pFrY4fY9t8HZWyJ8AUVT6RnNu+iZtrwDdM6NgKWOcjayp0
z8ETcUmgUCbZFir3qoCmMxqTTbLw2oV0k0OSg64jg2TZRuqb5DZyqjCAdpHKfNAvvvMTLTeqk19E
nTwNRrEOzGGD3fCBM8hZyxwQjqmQGmToXLNxhX/0FQ4DJq7ovtUBS0iVPXt9R6AmzY91F5Cno4bM
zlS3m9jdw6WVAcXUYlgwrblXVC88I/t5aFTM33VdTjVzC9s6rlGVLMGFNAMAiyNCvSq/NxsujIWa
FEsncOP7t//H1HksN65sWfSLEAFvpgDoSVHeTRAlVQneJRIuv74X9V5H9+AyZOpWyZCZx+y9dj23
DteBPGORLoDTseIYlSgZJzFN7sV8thNth9glj1Ke3gAPETGvCFzuLaaCjPkt7D+pVuyx+VC2DBf2
de2hTIbNSoB41Jt9smHfO0eLbi47VZNYBlZNlkGw/51Li7adLmxsD6QW66GBsWlfdt6IATm3mRu4
UVrK8pLo14J+Mba7rynrd2NNsBUGY4TfqzLvfV+NG/RfM5TYAAe2wz+76hfolYhHwN/WEy+scpAi
7lNgDEvh/2kHFXVpYDwAYTUfAsuftorOEPZDGve5U8RlrpM+bEuDVsk59AQCUOlj4amAFk5dn21K
DyRDR+m3kPiLlxu1Ad9GBZ5feYfmBuurXTntu+E5sQVaV2f549T6VSbuE9e3TXDN/A6FW9s2Rv4y
V/P8YNGzrjr7k6BWy9H0vJ+BAzGCrK7tpPuPxPmLKcZqt2Tdu4mBbG+ywCExiGK5MGQHxbCLKTYn
ntFifLDFX90gD9HQ5Ab/8F3j5/2udRfomVqw91tsGgX5A06zgPwuyN1OfBJaEE7M+DYwQrNRoMh0
wr4nJ1UdvELUhxwjrQYFNQRicJmzmcV3A2B/HriNVXbXY9bEtbNYxzld0mPCbGapwTkniCIpG8uo
pvmKAp9DdOhAjL8RDD5SZhrfHgr4o/DW9cj+lilVt2Ak6Kf3bCRYJ7CneKzwEUP6eu+7Um5Tr3gl
uu05sIJhO9truq/7dd+mQXD8fSimWRyN6rPqyuXLnXQjSj1tV9mtczSF1985o8lLt8/XtxLBalKJ
naS1fk+9YVPrtR/rPoOYBLN2VJW29jQq7kT5krV+89Wy4MYHpdqHskOcVTs3Hio5QkyQVrQwq3eY
Spwq+WOfPrgmAmUvm18ddyUCjqswgTZ+6uBt3UOPdLnravOVPRtFxbKv9bbY+HbloKBVX6gc/FC6
KeGpPS4OMufzUNcvlfLa85LzUhi1zvhiOATdIf2ubghwfENeNAxsDgEHky0JJ2KvtdnXGJTGeVKe
TZs5oOWGKxQrtewqLnwU1ou387I2RfkAxdMYimSnlxRd/R1O2bgvJvfepE+8l8J170ut2Vf5ZhY3
m0qPprXWCdBZG4DPNZNCjJmdvcWjQj0MpcHWyuw/EimBhDkETYpr1Ot2I77u51JQpdWafz8bNUF8
6JvYXH9k5jKHsv6Ta/OyM7v2Cxd3FSM/JEFiGhmN+NUANhi/+raCMUG3X2CTkH2ywI6epouqnQnv
hiujep39OJVNsZFG0ka4E+aLhrlsxsaRNXGFECgeLRKvCkC0WyVaJ0rSwojywCB3g9MkEjYJX0kS
WNF6y6gAN1HEqXmLlZusuJN+c0c84yO5TqSTC224NNL478NYutPBGHwkBdWXhQ2ETXInL78PGUcm
lU773Jj9wzTlbI+7QF4wjshL5rqE3vUtRo2a0PSLazcKejjvWs0yXnitjpffd38f6rS61w33LKYs
3fakZ//nD/znraINEdCnd8Cz6DENEwV70u5L3EDn1szVtextdc0X7GLgK0eYllJdrXp07paO6Gvg
C5aPskThLN7/vrsmUoefzf9kTdaxVI3a2aZ/n5ULcekV3/+d5+4l4iImLFhGd22KmciafEKl5xtj
rIdKtpQoNwiiyiOtdVRs1ym5nEVpXptxNK6MR+Lc9NwDYsUR1hN73gbXTlQ2aR07cwld2nCdLvx9
cwDydcrXdmYA5aIuGTx5yjvNxFxfWv3JOPx+RKusBCqB3Ubc3vJEgs0t6Ja3/u+BFKox1gbHw3lG
pmS18kwHZrHr7JUNf5M1oBoD6HlrV05hqttlFyrUoTSKVDtYK6obtLxStJM59RO7xVM1je2JNTg4
kdu7vw9k+KyhbQQLueBlGStZ6pupEod50M2rXzwUeHwe5xQcl6X0FzVa/XMR0F3DZira/D7vy+B5
7Hcic9VL6wkShJo/WKCrsXpBZbVuuwXYeVf03P5wkCZKvZfMzZ7sttHuMDpWL3PNF+7QqR8N7CFM
w/IjAEi4MGtNYK2jnG2AzCysVSAuHklvGy0Y7YiIh09PAmaGO3IZbAiNzMkYfeE1EZnYIfMU8N88
TJtsR0+q54eF1jG4VXIisruEuACjerd7eOBjnsC6cNUnMAH90V4G/TGTV8e6N9NxJxK9v4Nclb2O
tX7Js9w6y8E+VqRXvNoFV8sNsYPu6U4EOHdKcNE5Kr07GDYaz0bStkgYrV1/GwBcepr48T3pabMZ
uLXfDG29q/E4EER0RDmY7xCYBWepl4+y88eNc5PRZ8qj/8B+4SJDy0R6GDMwUDhUg+1guse1LaFr
Outetbiz7GHYFKJvI7/u9uSZp1tp8WIjYB2liiQ+mfxkOHJF2OaURrKp16hm5BXfXocQWmlwDHXS
PJ5CgZ5o1MULWIPquffhT5bTxcsdCvrSj/HUkp1qIG3h3Az71eNAUqR+oLuEtTy+Fo7ehuAd6F6F
+9NnNqrqKQg1xH+MBcBUKo9pN0Oh1CimC+6IEOD8QzMzV2iGH17+xhZschMHJdtXPMjoKSejOeRp
/md2BFplb41wXURB12LNpHPz8PVC8jTKWMeQn6m/pguBEBX/XpKgvef18VA6pohtP7voU9LufIhY
UCiDYWMnzQKrMHlSIrc5V8WblSx3JU0xmbsbbyzGnRqm+7Xw9HBdtc8yKCiw0vEmKC02XRNs3YBX
S4LHyG3xqA8KSbkklWYDeYEAa+ScWAnRoU7YUzZDaY4br7S+y7F6zSdQfCRocM7LYdesWRwMHZ7v
VmvOKWxfUzgnON3rUzejLEBKxNbL4+qSTbVns8RLotWBmmj+q80KCMIM0sJKuweB8Dw7K125paV7
gW2KsTECrj7TD/qgxMfKnxZitCIhvZV7wJ5PN2+I26DtbuumvI6UcbQ+yXGChPmphpPHM42t5DeM
YSNcNeu+chCIlZ01bnMARX6/OAB8yzuAfXgQ/BxuVI+B2J+oPZqhP1X6kL2uwEDCbEm4IwNr3fxu
EklH5nT7pdH6SXtSqgCf22oWxuSqOKy39WLal/xOA3TtZFZ0L5YAMT7VphcPFLjt7ANYninfx8a2
OfSm9sWERnowU8q538/aZvbY9Va2a6rMCvGUNy9BO4sLm9Kf3/csu7GvCayfugtufvx83RsJ+l0r
zbRdtmTbCd3GS5eJ7Knh6v19r0lEvw/cxuIowbPstMtLUlfpCwXa7ztjYlATcsRvOudfuiTkXipA
L63hRV5hv2eOBfn0U5QiO/Ztu890378D3t0nTqg1BrNsI3/NmEzEONYQ3QnnBTZRTeYnoeQ92j9o
JLRNMI+AEwK1Hpr+0c08N54oJiOBvrRJzGOjiO123SBeWFGy+aKOUSwbgSgy46gpSxYkDBDtuhBV
hkeAEU+TjJjSZWDvB4ysCNb8wcHVsKm7Pol/32XD2m1lz8DJHcpyN1ZE+1W3P/f72cWx1aHIadd/
3w2GiQ57Cu5AzKnzkMznPJvxAN2gk/dJf09PX26XxE1jcKx45FNUhAR4Tveymj8mI8cEiRvzXiTB
eE+ixAYFOG2gnAco4XzcANBO2FRgHX0SnqbBfJoCtc0cNqx2keOos8+Z0bnXXFZii+l2b2es7cYC
E7CFP6RoS8bHVYu+OBPvo5I7x6mseFokd7KRrecg+TQJDulsUx0Jh6LH7RyNoT6QqHYiPupOC7hI
veqoSQ8+OWPfwWy0sLSeCsAokU4ix9KphPhb83msZlY4jnPS/iC6xbsqosHPmpfSSvuYoTxNZD/e
UEzMXpEwGwTgjFGgOqrmT0YSwfX3QSR5BEfS2OLNGyM/aKaDxExB/GhbXFtjjG067KQrVk74oAZY
3j+shc3syGeWMUmdQPVO7mzdaba9cvE2GlE3Z9m5H9gwJLNPNnHdMRuVyxOZUOJFEghNFPggm70G
mfxICU2xK8pXRxcm/0Zz9pMegUxtHmszh4HO4R457tzT7KmzPgxmmMwJeYIcAGHFSm6oZ/c0rAUZ
mP6ylUuyF02h6NKL4y0PLs0QDtr2tUtAsSxd9kNC1TPFy2h6WGwpaDYt1cs9eJGLsvYssbe+gb1i
av+kJR+YJZtP4deMeE0SJxlBtiDC1xJDu7G+IEmoIxdUmFeVf42Rokx7movx0XH1Oz8xed4u25En
Fu0S05EZYy+CRmrBwiX0W2j1ZgJiFk1WkO4KEOQzjjanGJ5pr+9yUtxaz3iF9pFvpbu8uhBvBihT
O/5SzKrDvKATbL6Els38nLur6a3edz34D1ySOOkWP43TlOX+wssTn0Ww0WrJf7p2mDo0xpoPeaeo
2OP13yhMbAiXlr9xpJbvx8LMonFkNToPCIMH+9E3p49AY/MHgZcJlqtvqGbJ/hhwr0yCeVNJjozH
+LRbUbQmWm7Ba2eWUBblZhxhhE1K/67V8C1qog5GGHJhXuiMJFx7U+KSjepGjwnBvWFe0nOgCIyq
oUeuLiYm1tnkNszV1ha3dYz1CFnqXRuLIlaFe7T0cYsQ4qNqSSnsXXypME+utmy1DQTRvyvWm80M
5WNakMRLYb6D9siiCYtViASdpWZgflNcE+1T/zGamSXgXJBaY7NlhnWbIS3JVjvy/OHDF5xZyYfb
GQmiZnc/Z2sZlpxpAbp022YA2g0Ow1iT2ncA7yxSJlrCOWSJve2sjp/PxElI1gyXMXDU5Z4RUQ9k
M3lYM0eGJj5vUxHuSZzTVCibv/YviMabqoQwg9QuQ8rGIvKl98Ykak/qKgCwNppuYVtFbW+ssrxq
lv/ctMN2UQBSqzL76VJ72xTFNyHSxzxBpahxx1ZOG2UAlrmIOhWaNwrCmwKAx8Elv2VKOkfSPzWW
44ZAQQ/lbfjb1WW6LSq8Zp6hQQY1nRaWtv8QkGvHb5Jm3SLdNR5MKJO2Zr2XC+AsoX/rzHhjdFFP
YmU/BPYDYcmmg7/R1v1bqSfvhCxPCX9Zq+cRmQJp6PrLh1GyEoBVcp0m2+emQj3UvmUTEQ9JOItv
yw6qTTAxq0oqlZ6WMeNpoZ3NLLl6re7guxfvBM27MdsofUU/c/sCVOe/0oHWYMLCtMM2NQGe1Sts
ykgVFuauLKdop5kAu2TnSSd/HKmiGbc5O5xWj0Hrwu3o03vcD8bek3gyeva0fvniTqbgqZSHwWT9
CLCEmIQfeBnGky0oTUvDvNWUcQUzkJcJwb8dHlAGEMdg2oFreHA7VVIRy11S1gwNKDsqq7549N1N
fpM4ZR/BUGaw6fNrs0gU92nwZ5FPZoMFPgsyP7a4rKehEaFNPJANcaPISG3wDdYQ1vDS17ec+lRk
m9Rz0YfYY2yOzl99nO9nRn7oG8xXH30bHWSDRztIOOthZjA5ofNJ+TGnF7vhSTsMDoYFijbliT0R
SX/Y45tRbiD9oCSdi383Dc3I6morGq0IdUboQVJtCVTedBadbU+4V7J3B/+jFa/ZbziACtJoLOeW
MtaJqxp7lL/M51UY8qVgRiHn01oR04mqvUEZYv6rshifC9lBOTHsUlv7qE/VNtVHg4VnZK/NU114
BZS4jk4OTaWr2d92Kq2IDR3H2APqAy3y2x4Sb5afiH9igCpdbeOjicggp0VGNSJ2WkRKEKm18Xqk
y0j3Ig0BwGbgvmOLAYXBxyECwewWQbwWG3gDN6tJGeqo/U9tBdu5yspPx2EChH7L7dBosU/9ozsc
TUign81yiKWPDj+0xWzFgCj72NCpbkg6BDvonGbDJotH49KofLM8ZZwJuwXbzS4RxaWgX+I08Dlx
AP3vLQDNvdMbR40Yb5Vp/oFlz7Q12/WP1B18hMmeqr86KremwsrUQTNS8pkk/3rAqI/5DgEjAtvl
EY9y1MMhOhbVDw404KYEJt4aehdyo94HCXit9cDCPdtBCogwNMgjsTBxYjnM/tvg0dBVcnRahoYh
ikeyRhYCtcjTuDZzpR0xKWjH37d+HwbC54+jicC98w1S0nRi1simYfvY3R4oK7Xj7DA5T+XQb5y2
S0+/n9CZ6pJL1RDvpJ0Li5OpwnSEbYPdelBrJ9v/Z3nmcNKWKtsoMtpC5T40VVAwyHdkzB7dOuqa
VhwTlFlQ6I6Irv77gC9t3hACgljDG1nacyxtGiGr/X/YI7nxv0AS3xdiP4A6MW8KGWD4zZGx/H/f
Iu6tPgDPiQKr3NZ138edCBju3jZGOO7b4+9bhVO2x8SuV65C86voK/fIvsNhmVV+mSApkNmvUerb
mzE3sxN+ouz0+9Y8qHqfsC5aMi07mSSEnALXBlvTrYdEG1IAvvdKzOSyLyx6pg7WVRC8Z3Pq96Gd
Kh6bOdMwK5dvEDObSFZMG4vfT8+Tb54cq7JOyvabvUlEAjh+4/89tK4i/cU+WZLDjiyVcht0cjn9
58HQ/vet28dy1PX8ko70wUzVfv+Ez8l26haz3JWt//T7obJ1/GM2nX4/hQbm//8Nvx/Te6adgZQG
5SPSssRVy3UUVECTRv4wh3W3yRLoVUYPnIMc9vG+raG9O5VEqoG/j+SIwfqyBsXPjCwEsEOMiWdu
dTgwP8YwvFdVpr0vs4MiSA3uYwcOlRLRXS9AN0K9I9ve95bmMOupgeRydjZcGNrjRDEddZB9SVjT
Xm0FKTkwO/s8skPUund3sdwYhzNqr9vK9Pfhd4PKSj47svQvfer+CfLZHhPfGjUIFC+oENQS0kLI
C0iN4TKKdTeagzz+frYQGHDdyj2sy7AyFL79iaQCkJtqQ8Z2i9w83+8/NXcsInehP8qay+Q12cYf
pMc3MoTtqPSjb4p330Q24AUwbTt26DCw2gEudEKZ7/poEuoWClP3ldmtTyvv3MTAuck3W9wDc2vj
1AUSNVjL1vaNF8930e6hgNBKMEtliTChI66b85k1BU7M4JDO3Wvfn2YEOy3ymfwG+bAdFEqIz0PW
2hpbuzjVrF2l5EG1hmJav2w8IAgbA8AjqpJ75kHY/MMUc1CMZoNWoEvvEiPfd64FWG6ikBwNLSr6
9I/PeNRJyFkoyjSqVio89keHsgouJo0pXlcozGtDxLazvJvgRxxIuiemiLuRaSTa7HRPwBIAGa/n
+hIYEQpg2Khb9kzGo6VgDpxUHjCxnj2Joza6qb6lK7XYHggL0UYJVZBfp50yZBcZae6Oq0ioxYwX
1iZA0bL7XJAvQK9hV7DYP4o0CUQ2L8VYr6i9Ep6uXvGIZfCq18bJnW6YWJouK2AdkwRn7phHLeGl
lbwwsfkqkUV2svls2pGJUGbBkzHa20lt/titsV2LJUYelUfwntjYDA9ZOh9kL3ruIDTNYrnWBvk6
hUbYQYOZa4lmI80ithp/AURFxk1Tnciqi5ZFv/reCEJb0v1OFO52N8mNXhd/7UwA4BEYmT1cL2Z9
XVbraJNvELf1wHyIfazBdcjs8uP2DfAVONjn+VnhN7zW2JX8ed1PFSpIBW57xuKk/HKnXOvK04Pv
3C4JDNCvwI0fRcPtO3kVuyhLO1TI2EJh9m/toqzoVjVWBpjMxbEYVo+hpHLtBBJOSU+NAonKnDX9
KVvsDSm917UmGhF9o5eeiRAA7xiof21PBkZRV8g0DUJ6RWsqBopynzM7603HAjrJPmowVBgQi55M
/r3NSo8zeWSp3V/trr1zBw+rTrbC1WFl3A7+hS9uZ87u3TLe2cLw9h0ZoJovnrnTLgiag4Z9UzMe
KL2bjaWbF2Jh/3W37GJqlDjv5rsC5oarqyDqwXBQQR96Q8DnZ8JXZf0drO0xzmp/33dsJ+HYTE5/
sOGKbXsjfU7t70F1xNB4Aqkb2FGhf7WGXMLAXh8ZZzbh6lO0VO02m1zrSHeNnROJ59U2+uvQyHNV
KgZHun8RLS3dPEeN19DrYq2NWTp5YWvU9LFjfQeBDjPjTSM97dx0RbCT4XGbjBeVyUPX+jLyDMSh
DOVsiZ607lFckk4/zJMR6TN51lp6T1sXJ/Y6h/MCoGn8gEg0nzS/uldE2xEd66Fdn2ks3Y3W5XeT
At6h9YweGEvRPc94uHPtb6a+S6P+qBjUImjyPlpl/fVZKy45MpXZbA8687L0lnaSlq7Ydm8lWInJ
Rp45TqwA0iL/6fQLVg7WHUq4oOQ8jNtuifLfVO9r1m6stQJFn12tEj00TAv0u135jF6v2mgrbP2c
IdiYps+dI2/qyob8+ZSXSKEvW7/xApRf6b5cDeOaD0UbW1N/5I6unseRRSw1OKuX9k/eDvYm39tL
nuLCSp9lszAEGhIQXg1yxyFhDWjo9p9ucb5mq32mEhXxug5f0jE/DCe/tv2FI6zaWzPNVVqcpnS6
2sI9l4vBvJKlS9WoKWxX4zOvBY676TWZiw92peE0Sca9EJSgai5IzJn5DPMj8J+rTCFAO385cAhF
KBiTY7x4EwMyWdD1/HTMkNC6DWiTJpZ9weaJqGNC1V4zmpPw9jvsOaBUntsHlnGfAkR1yK78KLA/
dm+zyXCvdnU/ojb+uyZuhDOm3QGmvKOpJ/v9plCpmaCtyxNDm3jUcUhk3Reicg0fsfvmGv5ZT/BO
+g0Ntc/VXdunwRwfCMwqEOIlZ6XKj8T4VzY3VqtaMd1CWM8HiyLiplXzDkwp6U8bd6XdhJMzsPyH
FOqP2r62l6PfZTTDhXNvuiBIfSO9eGBKbuMNMOaNDyfO+cFOIbAnLkuo5Xl3h6+A9dYyoF8ZHxGi
/hsW09iOVcuWe32cbr/UbJr/TINjMks1YHpNkrJKcnoWXMAGI1ym4vYFbnmQLOT0Oe+6Ner7ofIe
gDHe9wA3QqhQZdSablTa7aem1xXfQsFwwaodVEH5i2Bux53cttEd4o+z0xZDbHYcxcZNuhanxeJc
p5oZKBvVNTERvQfGyckzhWRVpVEy2vI2uXI3lUu+QcMlzPV3M5t34w19y7mVTtm+dxPUOUncVNNb
u1YsPpf+bQUQS9yaDOk6G53yvW3tmC0nX49lgfhkYkTX3M3balgPacNIIsHrxpHDn0ki+GLfWWKh
OmFr0s/N88gzISQnjoJ5/UHHRkXfkoCACYIY+WRBcx0YKOlTP/sTZBTcWlMQD9mgr0+eykRS+Bb5
PbITL1xSPJVuw62jD8ulbK6Fg/wnycNBlz96Id/U2u7XtgvCqqOENIKBsvUM0WzvjqtJJd+8Fewb
zKbAmo/QQ+teTRsfukBxVLXTm1s3YIhdtu2MOyilUZkABPb5xgX9LkxaeqfOiUpv2VmsJnZy2trt
uSOz08eKuHUSIW5ksDvc/rvCB7jUNaGV6j1OgvIure8Tk1uhyrr2Ypvvbr9mx6VWV0+f/jqWzz5p
YHFsekTpNajgNeEd4HOLyCWmKFYjHXhuMK/WhseZxdyecmnh1WbJnUZYdtmEhZ/OANi/CF55ErRy
Odtw6PnqdjzrVz3nRZqCmNrbxrTVneqKT2OH/kwLWc6GnYaW2x1TsTU5WcuK80Nz6FDL6ZbwiKgf
xsuE3Ln7bPz6oHt2HgWpUx4SStWwRRbKc260SCSrd6ku9PPc83UJhjarM6PqLhhBae5Grl1yGst/
o+uOJ/L5XlSny/2oVTpKO+3H9a7r2iNVUQLvWDlsO4R7aAApErHQ0sPnrPSGfgvh461GN95nLc6y
ogtrommAeTHzgGEO+4xAynXmepH6dMoDz4o0p/vS2IhsxITMVEeOmbh0+dmycJy2hR3Viyt2a/fJ
EvDkVGxJNcskIQLN/4phPvHmg4ZWkq1e0umPmqtvjbS8EiyEqHSyrmR/iRimeAiM4lvdfhamQ7T9
mk374G3o4fY7N+QUI0FSHi66Ob+ZrsFqwIQPGBAM6mIsiEZN3BN/vMlSfu6F0/21aE3Jl1kencw8
DgGL0pXNTYippNzmrJimIXvjmNQufeY/TYSOlA5hHIlnRvKoaYETLmP5QZf1VpLa7Lf+F4ryq14U
7GFhsrFjxyGs7J+1UwUhrct1MMm40usBYNeNTCn6DrW3BxM3mxEbpdfJ6UgskdTlXkH0XABoshoX
ptRBNCfCYH4fwBvIh7+mYIA9y2li3K+eBNYu8t58OjnK+Tx9RtY3cU1P53G8SEsili5AAgjTPqse
hr/nebgHFaXKbRjlK54BtdxCh/jxMo1nKql+pWdTUxrER5hLe4UKYsbS5bmBwCKEvr+RXl+Hmt0b
VDZqyw8NK+SaPXFx+ww+sOi0z1NK2iAO77vU8p7GhtkbwQl/Or97ZL2C9LybH5g7I+sPnHfHmzel
6iq2/6mEHqUHTP0SdZqZc+ZV0gMT8+kDZJJtVvTzbBUDtMnC3Q8BoD9j4DfSzTNzS9kxWqyXjTHD
aQx8kmmCoeG0MdedXWN/QNgfFwKzj9HOfwpR2gzmCx1lRZXQ0hlPBoUahppPMBI36hWTIMp7iQuN
ydiKbw0EMYu7T0oYmgKTG6AljyQe6+5MdOU5SPs7MbUI45Lqs+mQWw6LcW69gzLTrW7PeaQ3SxA2
pv8yJa5OXCzVXVWUexIbCZ7FNrO6cO9ByR0SXFwutwnQXeLzMic/s6t4y2YqRuH25qFzxi2G8BPq
3orcrzXK1+k2DpzREgSLwm+nyPscfW9n0gYyYPvbErNQmELtJwcF8tgjg8SeGOUlS6mJaKS4Hoc2
9DS4i8SCbBfEmZBmnZcGw0g3x7Ob/pP+2EcUFOm2FTz5++Da2S0ZWnq7wXn6DAFahhl2ubDmRUWD
qpvRoA8700BSZsIJsH/J8mt+nTLnZKUrUZ6jDt8XdErDaw0fEv9kUujbwaAvUY465qmVfnnsB0Yo
L5FDFJ7y3TkabOvel0uJzmT6Ui1DkMpjMk24MyarsRoitG1M01EYOQQ/FSb3YJD4DCaU/sWWF3Yx
0bHTqs+I+gnj0rK/BUcodlb1ROhOQMt900cjeeX6XE2McEHFPx7f6I9IEOr7aQnMY9ZaS0yezjX3
lmLHU+8C7PFHDq4id4GY7QWVC/k1ex+ROT9JnicFeFDlj18k3fBSVP3CZaYBR9DYe2iZhd3RgIGn
sW4ceGpZbl+yXYXcMHBpSyd7dpYuCQvrVv0oxRhl+KLRq7fujS7m+szwkKSFKFYxY6Yd2uok3cvS
/ZRssM6k+1QRlT+SOg+zoLJr7dhX9k8D7MgT6quzcxw0K7m6Cl2czUQqStMauHigP2MLLEhqqMan
NZ9fJ1LKb0jsgZOiCniiIN7HK8f/WLPkchkHz6hdHEXT3hAoUawB4V98i25pPi8oIm+Axhyhkfzr
w6qKJ52vKTDGR1wF+KO99DVJ3CasFvujajI7ch1/jhvd34pk4bhZbwY/oX+4s6i2BYAJgFp7bWGe
opXTxl0Z2meG+Wm55YfPUAy9wDaR1neltWVIc75bHbNB3x1mJGtu26X5U+rZpmHnYeNbQuq0koiO
++Ufn3e3dkC/AbqFOD6piHk0AabPCUPkLhXwSmhS9VR3IqcITmPlWnAmrDtrkS9llqTf6IEO09r/
eLZB7bDCaO5d9n5pue7QS9u4woavrhr4Pc0BDQSWmJPvFxiqmm7cykCj/EH0hAMuNzhh2KNZLkQn
u1izKxUiRtiCqN3lWXiFdaq6HK+mU+39MRE7d0xuthgudPzl9gkswzPAJ5obTT70WUorq1om8FqD
m3nD13vAsyEeCj+L1Dx7d7JAuF/aqt6StM6uJqOrmjqBigoaA7xV3Weeop10EzG+1AIga/2XycC9
tEoXaasf5wSEh6XhnVyhtVvRIqVspP9Das2wC6T6UN4HLRzO4xTt5g3k3DasOUldyreER4q4Ad+4
xeDwzjAWD2HA2p9SazsyJdn4LiXo7PnLxvds7Td7JhyctEKCeMlrMgNrMeytxHiwUJOFrTeRXpF/
5YFvneBYwspjoQYbNNRJUo/Ixh1RCax52Kn+WIEACNl+RkWQDUfEmR713C2FEHGRGVg5JiBaPyIO
MZVyAcU8V0Kl5wN9sp5FsrHikqfKa15Sma2KNT1dD02uWe2ZNu0XKyWPszGh09hYWlPUlI5N/yQh
sdc6TKeRuSrikO/Kk5KE62UNM4WOpDZxKVkTU/eCrJidWeDBVIy5x1m9m9J5NHXQ+kFT3SV2vyMO
mP5zSosYQ+pwyILi5AQc/H2LU84alw5Qrr63iQ9E4camPHO15TgU6wmPfwYLr9+r0Tf3SUPsPD9V
pq6aCOLZNhGABe3KnqP6Wp2sPNlonVEsUhGQQj+k2A/8aWm3DFn9oyBU1RjPhc3eEp4RliWNqWHi
uAfC2USoCwdTFcTQsJHqOVVJtTEnWujSa9/rGdf+UDT/Q9J5LEeOY1H0ixhBAjTgNr1TSpnytWFI
qhK9Bf3Xz2HPsrtVM6VMEnjm3nMfSxTqDR7ig61aNLip90TfXKyH/kU1jndz6vRkOKzr4xGJ4Vh8
tMB3z0NKR83eMUOUXpnbZARVkAB9NonGhYeY7sADgB4RGG/c+FIAFWOow47TjOXOnju6Ux6DNdAl
7O9jkK75kn/qZHpz+wGtRch3WMARtms2LOF0y0yrI6Sm77auEURHNzNWoK6H7UxE6ypL+0988bvc
OkrLGfZ1f2+yqschwJIxoMajAosLlre5g69YfvNX/JQ1FY+ND8nsbygb/qg+/CycGTKce6DLlQaT
WqBPv0FJ48fxh9Aotvv1wjwNDfc5aNL2xXQoj3y3dPeuoc6qqB7iUtibrjH/NHPADLkAsjQATdiP
TvDZVCbfhxX+sRbexOhAGvCq2WIqxBXZkaDCi0lRrIIlJhltRP/mjh3FnELsV8q95WhKa63wCPQ2
Q9goP7YtQ276YJrxGi9ixZPY94vIrkmOOZI1oLNLAIbDeK1mllqEFp5UH/FCuLJyBSu+wOcRBbQc
hMqSdJ0H7xG3PV+FUcIiau9Wzc4hXzzlSPG5oV4IsGAWl6BnYgKd7WJnZzOxZZrnvY2yOZASOfFY
FuaWcPgDpSeMaJtpRAsfoQ7RFc3YVtZV67x3ElbzANZn4xXJwXIQ1vehjrcqyKjaQ0mw5phc+o3v
B9bBD8ziMhY1eursY7Dn6qI9jTK45jW1ObVNO+bu8T96V4TrKsVSS6xOSk1HpAtqNJRwdX4koXjf
mWP5MFanqaJC7rUM936Tz9uhLgV77XzHyBgQRBZ/I+Ij0YZV2HGo3Ren6d9Vnn00uTa4MZg+jr6y
Nx5meivL17yx1SlZBnxECjkbzCjdGsoP+d5Fdx7Rb4OBF+pslepPONi03iygtzYHM4mfRkDCh2IP
ukzqqYAqNJCwRd+STh3BdPGoNERubmF86EOZizPuOkK9kEW4FCwH9i0NE9FSnFnzIIFNMHNXaDtX
FYj/46SSLx1QqGJRRFXrUM36jCtA6nbhdBiK4SPMxW9exiVq0cDaakeBtzOZh7Sm16+Ub6ZHuyO2
hh36e5dZxoHwuq2MUvPi99UeUnqx7VPPgSRB0ZgnJqyIEo6bJ6bkeTSmp7wJLhOGihdvEF9mBLTW
sdEeOsJ39l6Pc23x7eCO7835V2pYrQQ5Y1SzqpsFqego1skMasTDKR35P0aE2EJYHLtOMT35EyVu
R7RHgpz/gi7G7r3HcTDdczwe1TRswHEw4MpTAJJzemcnb+6FF5ERF4OVIHuOUgiqbL6c0BQDD4Ca
gBZOTrCrKNEDU/B2JQhycB0FUMNWzkisXOQM364E3OF1pXnsTQfhGApjaL+L+L7GaW+59mYy7il1
ErNynqrR1vOeELO/QC/+Nj6y03rivh4DwBQStC5wmCVblzyf2shXUgfUqnb1MMJ7JVuxSRAUJBu6
WMqmfryop3yciYI3aJjyoTf3nnK+4jqjMhIBuo/a2WEMmpn4ht3aiGJx5CgNvOPUuhp0ArOQsXU7
VPvBnt5SwfxnG9RkbC0gFzSNeCO2tka2AlOkrbuv0MRFEROYFbXfYY0HfYz00bWbF6MgUFNE8VdY
GEev6wMmGvELbP6X3P5nuu7J7scfYtXCXUVBRY3KQL0x0J+kpEBk6bohRJ2BVldwSQTnfHZPUW5j
Dy6/k8B71SWxJAIaa61uY/8L9aFhnoGANC8JyLG4Rqyr1Vmc6k5AND2tPY9cib2P/OES486YjR9d
UsL0RTpghg3bgUrYbLEab5u7+tZiVRw003ZEw38YFDvL5j8x4h7Du79NaSUOVUfZ3fvTebTs55Ds
Pk5A7xwNQbQzA7wNQ27zVXyao50dupk1rQ/lgCEaW4XG2GLrpgKvmP2AK4VMyWdqpZpVvCKCqoUC
h7k+WHmiu+fB3cq5mhBKayTdmjLF12wIjZC0P8h7AdmP2cRwKA+T9GqPjDSZCLe20zCi5hrvbA7m
AqjKSoL7XDICU2ZnQZx+R2SPbcqMg4mvth6LW1ALHImmY6w4ygyuxX5gkdWSnglWrYtcueYd+Jkt
4yWURXFa/tJpnNyCyRiQrEJlqTyaNicmaMB0T4MnZ5QVzqNhWxwfUXsZ+v6VHyOVO7zUdlvt+ODL
rc+T7aidNXt6lxTOT+ZmGzUnM5cYgVCLwZsAv3wjHZ80oTkbV2R+Fyutwiva31/dhBfKTfqWfP6b
Ut8SroANyU8kI+22vif85Uj3Eqc0JbrPaplQOqZmLpYCJcoyCmTpv+Vk4pzMsPqzaDH5Btcl/Nh1
aE5fJBgjsigmJhewUleF431Kv8KgqIabiHOgxXkX7bImSfcJnJaGqhKB0QC1dKLJTQ36B2SUaAab
8G859iHujJnc1vbuo3zoFmq1yrucsG4H9KCJZtrKQt4UVrg3nXjvKS3hCj4f3qr1iIbnUNZWtKMs
UGH042lxHlX5PYkOkGll82ryMeXkEuIY+icWfGOSgvnN6JYVnRMfyjNbIaAITbXGneSw9B/5XfET
R5EHBn3cj3yyQzJO1MPjv7hFPGjR+zkUsLtpcFH6tC5jmIL9SFgzZCdLU9D9qiCf9vEcKoKE+PuW
yfyEJutkOeMabBFGikqwRY7BklcSFbvL/CNdp63LA2MLNn4R4xooCEQVrJSTf+XNR+OQh9lHtxKE
JY9gSKh6lXx3mVOgu2KlQtRgtR+MUOOnaHesQT+CsGHlX8Q2SQPPKek+AGPq4VBY/gFUBGG2gQfB
vS8Q3ErChhTCDO7/UKp/adCVf2LX+0ocWFdkhZIJFMzXRgF3SWvgnpX8yKLgock073kByiZj0CeF
8YKA763XbyrkM8LrozAZNYj4fTSu/msyWs5hxFVB2mdHOnb3l0T2P/MkgK9EFitK84/LVhOolV7P
BmcJ9by9LtiH5zJ+B//ADoENTJCnPj8LDaZyzojVCXz2zI+y/3BG3C4QjM5NbS1g+X0xWNYpxWEb
clIgni1YNVq+vwpL76srxXM9j1+RyImq5HV0DIZvsg93+ZDasB7fgdGc2qn+qAiEAP2DitAeUCNF
9wQoEBGh0cbz0qeyKjT6hukp1YNEqxjYqz6PafHb9iDqFMbsVG1tbkNkGA5C944K0y9+iY8tj3Pt
vWlKNM6u/SQj7+Qxzk3i9KftlzUCFd3W9PLPfjRx+F5EFaUk+eorm/3PuWqvYyEDckfIUlnEW14k
WxzzuK9rF0Unk0tsXvbOmsgrTamtZPVZZMny6DF+VowtGC2/o9N+5q91VLp5itlXZX2OQA19M+wf
velL94E36duET4HC1aNwoZe0oW5n0fwJDpnjz01sOAVRg8egwn/Yx3hQxn+6+ZjZW4V8Gyup4min
q+nDcbOXRas7+87DqDR0/Tj7HvDdrO38pUL6YMkkODgq55KR6uJyKGvlRofCSzDxojdjWfZL2hOR
BQWrz4Xv0YXFbZiRNUCvKo/uuBMq689RzpQere7eZGKL/MJ+0xGoB236b3FnQAEdXysv51mmlxJ5
uiz+jHaj1d62eWQ583cd9lYmW/qqjID/qaYAMNoZa5t6YtPX8q0LOsSdraRwqVHzjXN84SXkQ54S
jhoU8WE3IplkvOFED47vEFwLRwNp6IJnxyFb2hYz1VirFfnKIKvsOtj3Hq54N2gbhBTz8xwFX3hU
0l3jgxev+C9GRhkJjxdzV8mgbvw1rYo9NbiwbRrJYzzkO78lpox4loTlAGXASKRIarvIdoCX+SI5
LkG9cgq9vRVF770FdWXCgrecC5qbdUT1kX0gLvCYTtfUwxHc+lIxZ3drba/9heqQM2GG5gwKphXe
JeXF3JAksXZ9lBnS3erC6TcqGSzOb6SsNEfLZ8bw1X/3u9BdT4FNb9eV7OQj6Pa2ONVaPPP0vYqs
27BZqBiQNeaZtwH+kfdlt124aki73RJP2DUUzGHG5E5+TnDL1kIdy9Qf7q72r4UhY15shem5jX9F
Pv+68xIOAbyVqZg4OIKQcc6tIB4XgSjFydS77i7zlsmCh1bPUbB0+hK5r5Wul191NFvFFZN890Zn
70Z/2hiGO6xKMeltWM5PMzOYzeDvQyo/aDN0Ml1J1OJAyiBcHGUAZKmC66AQVZfMrUM0YsxIlb8e
pfFqlx56M7diuyo2LiCKVRWgluZp5DqxxLVwUMukqmqZDbvHgu1AiFZM4hbY2p7NCmSqHx3L+ONN
rK/mmm4UPx5BZ8Ao+coQTyU1Dm40PpJsiwXz5nNVo9Rd9QxkVzVtKAQa+ziiIdBqKlCYRTktVYQo
TYx4ZKeaLtDlF5QCMHnYFaC/RBSSSQVhqURFuzNQzpJ7B586qeZNDGPjMQZApGArGQttEjbIsMlC
dOUNeISr0L5CT2yjUyhReAxdqzbVMo1tEDGVtviZKmB8uQKbjl6rDih0/qtcskcLsP+2gw8FsQRx
ksMGFBz+vC3Qoh5iRJo4Fgz2iam+ijp66apoweF2kNp6Vi0ZtkRrhxgiIpieFJBCwlSRI4rKpvrg
WuDcNjaxmVxTS7IWsP23quze/K5vNiV8IQzcl6yE1RQk8SuhlkyoJ/tglVubOEcwpP0qQtYeVeLN
Vor8C0aSgkA7Sakf9uaB2M4IcVnK0+xHdJ0Yz1gIkaVrbAk/MFfEQHLUanM3CvQDLq1IHsgP27dc
qOvyPiYOaBwhLkbVfXZO/xOEKOxglVzSIHotCVYB1jG8lQkjldThzUTp8BUl3W3WiLftrlr3PP4p
QRib1GA3yqP6VlKobDFkvBlRegnxeK7TrPxIFmOlJU6cVTdhsJGahPWgXV3sXBIHdag2uBWSnjzR
ptgbcBNX4dhfFJtsxiDRT2FMj1Yw6cOMdabvvXtJ47q1WnUu3PwxLYdvjQ29awNGDcLb+ilR83HF
+JcHJEFk0F7UzMmBHPjR+ILhwSsjEfmYtvWQ5l+L1S8d+ptVmc+ybBkfyYrlZTLv3daND0wRrpFj
RpuSAPaACbTr5g9iHI6s8fmZ2IFcL9Jrp5uTFAfbKX+HJUGRlwkajytuGRKVpVWxwMAApkynfk+S
A2S3ub0GRQMPKH63zZoMgvZqgn+rjX+lNwJYsWfFV3kYwHgJFI5UfYRqttb46k7GAxhqwrnCDWk1
XzZqlog9XaCZzk11vY5V+A//lr0L7fpWGuJpWWi5OfV4hi6Zig4mzYCqYYZ1ss0N81z0sDNtuycp
pJxXFcF6vtuuHIzMXeO/+DQwIBTdl0lR8EZE2C2suJtVtp9TTtKJVzFB6acg/sxRDq9NAJgoronZ
qWqDYpJwrWT2WcDP3bQNi2KL++wp1ileMFnqPzot2F1E48I9JHu2V1efgSwaipLdcpqwZrXUt4pV
fewmy7/1psYmJtJP3ZCmOdopeuTlR53a3FgkOKGn7MKLyWxlhUM72lbagsJpuPrZbsZr3zHMQdh3
6AGlnU1M+c9+HJ6KcbI/AtW9mqPzPIn47gpTH8I2xmw4hhXECHmIeke91MigLnHud4gm2tNQVR0a
K6hJk5ESt9K65t1L4md+cvj0OphtQVuJda6dBjNyVXwq6zvBEfku8JyeXJzqxDktJVhBMx5bTXtG
KbXP8si9M+J86gZZfFaTgeYKfMmexV75SZOyce1AX2s//qgjEd1QXCP09r1XwfSKG4Wc0MBzMtRy
SOyJIv+MJ+Ev90519ko/fTcZcUzL/6vVEScsStr/qK4usnH8O+Fbit0hnmFrYjgp4QwxhvwKWZgL
3QnKAYe7KlfzazR6/joyy2PjoQnDgRm9cvvEB3Mqqs3//3FuCRU2kVD9949ZU/oPqfQ/W5Ybp9FL
83XiNdbTbHunLFUNhlNjukvOBluVWFMAeO7BdrQbU7/HiYSBFeHU8XmNqjD1Xv3MSZ6rmJ1EUxcP
Uzz/alj8vYGh31h00ylDtsGi3pdBAF03xRi/7PckTAl6x2axBSQbQHWjp+WewdSns29rkiiMEGlG
STUBNs5amUZ0so1ughi5VL5B9plTSABAWeu+Ke6FdRBRox7D5hODZLCMz5/ndHoIsygDm4dCfGCA
WJod8jTvp7ZLnDkuTsh62iJqRuGQo/8dfOtnRGgtfEZo/nRihvQqWvSxnZv9c63xjzGm1yDqmTaj
9ATzQKdg9WzBhx1548mqFgDE0TZ8mfWEas+TVAvyJnL3PapLsg7xJkGSwrbkhcvvYX637nxRifEU
9oS5GWO8KwRjFtm9m9H8W3r225CiB7L6+j0wy980rg7dZL5aU0p0mSs/JCLR9YjIszVsm03aCCAN
GbjfMdSperKagIMcK+H/7QxiTDDyDbUdLzyAetXY6ZdhMSOkMo5i11iR3FtvRV0fEax96G78Kfxg
RyG9shztkjPrErWCWJkJgF5n5lhsCmmdOsdm1dor0DgJbA1kyB0Je7GBebI19nNb/PVND9amHewC
omjSEgmG4O8bCHVp2vinYudmGA19NY6psCyOTAXht5ns3iWBXSxl1+mMOlqOMTNzgDkxIwv0qRaI
qdyed0Cyb8pH8TIHP7Pv0l7ghsmiW08pm84NKWXDALEXTlVYP8roj6WYbJuKZdBIgb3yBvdQUtgI
l9rYSPM/dmjjXcydApp1v/Fy/KSlBDPYMZlHBm0cbRs+KzG8y0h8UVlYUHkGcpFxPxzmYZarMKtN
eoFQYcHH5WrDUW7HLzZaxIpb/sk4CNTK8L8YbZbFhg+ez3YajrluLgXgwgTnDviN7kln5KZRAHXB
E4uRu8+8diByzmyIMmzLgKy2JLrNKSC52fhn6p67I9vorvwJlQtWDzF/mx7F1FKOLXLxyWWI1NwG
n4oSK9djHWHdo1t59oXxBy/zYQTdOzBKGVDd+IrfwZJkFejwVk7JS53rR5sZBoShlziyHmI81qvA
MjJadPtl+WZtiQZXOtlLbyIpNQtwVSZC9gRtA2zwtXY46RgQPY9KHJmfvfe+e3V8hbCl+MwQQq3z
2LzHUX108xEbvX+1nQL8TvJiQxoWtfec6/BRafcLcfpz4N2qmtuIYa65Axk1o6TUn0pNVzBVmEaN
JWyIKxWSMXehdYa8uOZMWCdqLrYgleaVdMwtKKB3aAFq5vcRV4ywKGzFXMENE/x2IVoXyzWPSYHt
W1ZvHYY/2xjytTmDROMbXKk0CREVWV+k+jFIdZ2jUMmWdmc74CZcpcGLqZ+ztPyX992ExkiyqMke
zUjy3onpwc/cVej4rzKpgFBoHIfUNYpyba0c19+pqatAPPI8d/pGrf+bawGwzZrJyjXY0QuHAMEh
PfP0Ay81/zl9tOwuxmPsPXYe/oGQIYGBvT7KJ7lAFzlakrXnIeufRXQNtdjaAiISAqf1CJARW0op
5BP5uYgsg/iUOAmLK/g8OiyQtMhjHvWSm7PcW6L9SSEEoaxiBpXw8tUFg9BuPJSR791zFX80I1e7
yytEzhRlQKgrtguIDhKj2Lele/AmH9tfWfzBX6fZiRN2LyHRuj0rsEroG8Vvs2pfhUQo13rzfkz5
zob57FgYfzkUWOsFMHaDhOXRHIy4xmryaosAcZqiZQEsjpUZK57czKlx9rwQVoPpg11TjGEi34Jc
c4QMzgTTmuKdI9lpUJrhgE271yqrikMCxMTMirs1E4tbFkO4jc3sDXP8OcFU8C3Aog5pRKKSxxs2
G8W/sGn6nXLQoIeazZ0k59EQ9dXz2vjee+pRl/0jMQGY1hPrh666OPWIsLc+oAOaAUCXOH2eQpb/
Y+zuqwALSRX46xT9Vg+pYeMRFY44E5KVii8LgeRU5Zk4TZP3YcasGY2S0ZppsizusjB/JJPnZA5j
ti6meF0sIesyDS9YaFh7O+yocGTtIzu+OH6dbozUCcAoEsccE1/I1sCrbh7Kh9jNQQIXCM9yZm9M
eFBOWl5K+RHP6DdUGFDHOntTGmuUgQtERe6w83oPRR7x7lHdlARi9PBmHmBkncbRyK+mZLY+u1ju
rPGfGVQEqA02aVghfkYbUSxb6daeEcWq8ctzepqT0OtZkCDrrqsZhAjwDVoa2FdR5jyB89sxIP4e
5aT3KdrPB+J46V/Ae0MtZC8CTWuFh4mFpJwVv0ZQ743gWpsOuoppM5f4KT3ugoFSeRvY8CXpU+Ex
DS0FdS/YdVjPTlP5+zLzHlMH0Aj3/9YuB475kJODsc/aEwjSvNwPV0Xtlde6z/6yAYx3kKuPRpUk
D3lWvOeSi68N8ezQCa1dzLSboM2/PUxquueEzuuN4OPGr109tbDV1yYaiY0gvWyVORR3wYhUaXLZ
cKsp+1fHPgadEYIabrsHj/f73Oqf3MJoTSApR2xAWw3sd+1+2wgnEMjpX6PGE9Op7DURaXdPsupS
5lH25OUNcGE/rvZ1geZPGubj2BDCjTOrYUijbqIZuttoIAGbRF0exmlv6nBYt1Cf/Fz/NQbY0aHX
/Kpe50+tN34DUY2fjPoPiWwSWUSMCAJLjc/AQJhJtrHtJTgAj9WWADxUG/I3zkxK29qrUUVy+Gas
ZdFgvHGGlTu0Nb9jRrPumt8jzI5FL8ZxxX1XeKukn/F2RtG/sPMNBrPN45g0z8XseaeuWEBWfvk0
l5z42TyD7DRQ6BHWvWoHa+vAG1obRg9Ygt10jw1U1hWU/zm4o8nfEr3NGxE071H1V1gsgxtR3X0P
wk+NDxNfxX1OIVMUXmlteCNecrYnedAn24ZZoRnjBBdsO3X7jqwJbVyEKsJvAne5Tl8JUv4A64z4
y+qWQnPxOTmUeelwlNIR66wKX2XvhDetN+jWsOswx9rYhgvNlEVrK3xEs4ElaMWEPJSEK2FwQ9Sg
xqE5Fm0+fCCF3Vb+EL9yxWfXqXXeoFptPA2ttejDS96U6b32VPUUoACrHLdiZMv+0IvM9C4I0Tn2
RK+uBJS8+38/G+IsZllAh9dm1//+tbn8NxlW90Tn8+W/P9i4pOTKfiL9aZq4MB1vZzQaCMckracq
pzj0mCoYFKFWa1KX2NlTh47+TNN4BTPy2ScRTKJosFeFUj+Ba2hgJ6g/gHvKdVCb1Q4475eX5Zyg
19gsXMboFmwxocf3eWDz1mA+tBiepr4I9+VoELfjpNnOYQ7SueJkuiVisj7cWxwmp8bo6RAgjk0Z
3O2iZ9kT+OYfgHVAmfr2bShJbeYNHndj6T0W2Z1457Nn+Nc0drdlafockOHGrszvfPwR5VPdddWm
9EKfXqR+VKpzNxxRMJSNbahbVBTJsm+aGKJ7yCNB9fo/ubqhLCGMVKUfsQZ7MLChHrGoEmeQHQru
LzIKT2FVWl/8cRO8HFMYX3bn1HQFgqvCOIUA45QcNho6EENJgwqGgXMBRqkbahP9fuedepulXBuC
kow9UGJz695ByxdP3ZiYb7L8W6MX2udiwOtedu99lFaXMWkP6JZRnVTmxm4ITanD2t9WpXlpBKMI
9hhM1PP0o88TfW5za7pJ6VV8wxz3FTpbZVEr+VMNm0SwQXC9CrR/uZ5NOBxcEt9TOHCvq7/CpzT1
U7z6ZWN9uUS2V5KbMg3e26hIgfk14SsRuD+i0O8VjPxtoz0+z/xLphgZpFxwSPkmcDQtctFjQE2G
D3diD+9XYgVYCkzXLB+0md8a/znr0/xoC+ySmZM3r7Kymf3zZ9dhcBoiLD8EuMOfyhETl/jPVvYo
KSsS53VAXgOpC7onaM9dF3KiKVl2lz7+ULHza4hZYuRDDcW2fQtT5OJBl4Nj2GOojPfIPngddOLc
5oFPZln1GaUxgtGrVsqSeKrL4qkv4ogrynup/Mn7l1uLiSPPnnKUZVQhxpPgPdthZPmQZfTSU6Gh
nhw4oVilbVvJrslyrRMarnNsud8jerMVmTD0K33yAovkI6lYkqT41ldsj8JtZnJZWZU+DwXGFEMw
uybjJeJFwMfwV3RsaXiQmOB8IU8br1ZvfsXoQC6WLx5al1J9Bs3FoQm0x5lxP3tDyOQ1/iC1oyYk
B0FMzDLXn6OFBMY23wbVtG5yNmjN/EgivNoYs2dsZaJ2IBr4XAGPri1RAOHu4l3d1wO1iRXgbvGb
Da1XTzXsnawUnU9h1X9MPf3iA0RIHuW7VNOtd+AfanE2SWq5WHjGmCn82ow2Mb6wLlWNfU+BDNGq
FHzbTIVXju999z8z0v6j3UvAfn21bQnpwbQXVvsA5esqUvpe1Vq/exBixsF9CWb97Na9j4PH3Jew
4Ml5vk5h3x/JnYyeXBOBdognETx96e8ckukQSZWUlXz/4CPY2cH5KHAduzSxC3S281yHj1IW1APP
AWspnJLtX8N2g11huDhRQc9inDt7GRW22aR/UBc1e1FlF/CJlLK25gSyXGyh/l+79fE6Z3V3YDie
bSdJpUBElSL/vXV4zIH+xEjtd5WTE8vis51PGnWzk6bZurpF2MhjmSjCDrwGY0LX5y4opgyKNNpb
pc2D8B5qC7N2STYKurHnQRv2djbTK+jBtzxm+Ms+Xp3dcYj34RC9pdgtGXgJWswER002VsCEchyp
mGUQ/XGYJ9Y3EE/iXKrK3ccId1lSYqVO6RTYc/0TQe1ACnDZc5SI41AkQQS05VeOsWp0mQa10nwB
x3DXkf0SYrFEP6MOWeW9O+mIFDljajyOQBkb8Gj8MIKgwNUP5p83PLfZTgTxjgyGs8Xo4iBsG7cK
qIw6al+DqDjOTb6r3f7L78BFEikBdpy49DBML5HiWKaGsNR8H/pknzOHq0NxqGv33FjNA+Y6mMVY
7hLapEbTYuYfytqg0iX6ztGnFjLNOomb38hExdkvvUcY3Rw/I+F4hEBYILNwa+AmsBGPdiAfp4jN
4tBsnMVJrZMoQ2Wgx23fIBlhRw42ehtZ6KdrryCtI3jxHP3jWFa9mcziw850/VVOwXFWJpFgNdBa
8I6tRk1XJMMLYfWlrpa8jKcmzx3EMuGlqcqvSWJD83GSBPrM0P5DKfPKEvIYWEQ2dL7zafUUmI3T
n0k8u6vAu3egpRuCpEFHNn+aLnrx3PQrsP0dd/F26IavPEnkhRrvDiV7G3xJ33kLp8UeMoyfgJJA
tEzhj9TlUvc+ByUAtVFCxIKI53fVa14V/wKjxeWCD1fyOCQj4lILwoiPuYXeVn6hMWQIlpfbynQM
aMQ8eSWShDbyj01l21um+HTENXmCime76h25RERA0ev0KXWTJ8DlNbuv4A0janxhPbsdGIqdzclR
By9t8daQFRSwqV2bYXwk2ecmFzu75iHa1I7xmDMUK/zxx9IjdLh3UzuI3uuaaUPmbIH22nz9V4nu
eN1UsC+LvADbOfZfIum2Cz0NDDqh2s38WlNSJmH5YKHIXYWALTRe37EaHqwJPHl09OhjuBwxXbT5
MwVcfBjLDFcRDW1iRv62YF29ZpE7vNpZhOiUM6fCRRQ2HTUhJvzUzdO1kAqJc44quGuQD1sIH6gS
QsliEKFBs2rQ8MUEla+6ajxkGZTD/wZkE1pBznb219pGbRmET12TzCxVRxRrRDN5HXs9n0Uhq0Su
v1CiREdZKI4zCQvbSHFZM0X5td35lKum/pstkVBsrurc0e8lserHtNe4vHoW3k2OTjmkM7Cd8Cv3
nfbTCSJ26MI3XhBBUBtHVbWP0W6u+sVcQJkTbBq7vwSLmIDqiLgfHh0KSYaLQRqBIPDw6tRt9ezg
e99OKEUfYT48/ffkVNy08D1+/XJ8yzLsLvBWsHdQQfQmC3D0jMmTSZFyDQnhdGBuWsK9kRTA/Muo
vIsUJdRNqM9xkL6kTqR3WZ2zlqTQYTLVMraZ2NYHXgxsTtEIJTOvbdOG1yrzQTtZ+jCUFdl2cp3x
oqxZ7YYbRt7Qe7VzjYRpncz4zsSmg+NUlDcggmI/kS4PpKYEpYzae+N6bXH0Z8aytWd+TpB2/5kK
CHlbW2TWgM1kZyj3SWjvbZzpS1ga0882u+usv4X2m1V41vswvfNmn3unhwrZGNZhCJ3fIlGAM+aN
tgt0bp7i1Ar+oi0HmujvEPBsTP+x9vs7Ia32Rog+JzDnOSTsfB3MqG1zWJj9JMHrGONbwiKZJRG+
lQKMkJNQTFprBQqqrHHqRgtPso1re8nguGo9EUakU3SQFtL4ZjRWg72LK7wMWthYAH3OsgrlMwML
VvUhoyizBi5hyDHckS34Bc9lrUv1GrVY+7uJvsbC2NqmBe4dpSS7ieZWu0ydWIo+2138UZqkQNH9
Ooeun8/4zJHTBfNtSOs3wHT3SaGETsaHNgAb4QxQ+/24mCCQAS+S0v/Id04H06Gdkq+mRNRl6FdW
y+zAY8TqPGWHAmXFHH1MVp09IMXFFSGAGxjeW1s9zV0tT04+cdaB3Owwje68BNcy7udMh+3JLxLz
lPa8OUHT4uDyTHuXsGKF6mQdddryUIUovbz/MXcevbEra3f+K4bH5gVjkRx40jkq5wmxpa1NFmMV
M/nr/VD34rvnGP4cZsYBhNNqSVvqZqha71rPSufgEIdjjDWJF9PpJcO/BORIxj2i8+Bt+CXlOJHx
YRdabFh82GvPJ8LPhXyKyWb48QP78uFUCXVHyLMvig4VOiFWNJlPBdZwGXE1IG9+U6n+yxvFc4dT
buVXbbGeM2oFGaaOIWGb3vyaiAaalfVS1l8gel5ypVE9HHerRPQrnkYK8iT/YtfVtzWupTHPXpN8
P7BddeLiHPs4m2iSw9qymOxS7waPFBl6t3vJmPJj2CHi7SCYMxStjw14Sa0dsTab4gqS+KPwqnPc
VZh+5pZKPukRcR1I2ljYtOqkvUnGnhmwvqjIe6BBeOWaJt7/RsLNixmUQiOEdYvzjOkEkljbJXfB
bO+TmtqQRMYEwS6ETk59GoDZtpPhGNazdUo5xTCH1/HJ0WW1DZgkXfLGZROqRv1owYDDe5tR8uCF
ez+OiPg72F3I9xLjwKkRFemGDDMhvNFk81qck3o6yZbyDWY+1t4eJv4Z3g8rDa/SSlkxZexzypnQ
YFCYyMT1sGHuQCuOYpKVsB+WFVjRvJ42lfHkDCPcvCpfiZmVqgOKdePPS+14NW2guVI9jLZdxECg
ozTNkcmwVtg+a4xu5vVIeIHb4C5qswspUHHT19aBO2Cy7xr5OmBpGkd1lnNNjJYBlqj79yrB7tA7
ASP6kD+nqO90z81ymIMLdgBO1mymbXTIH+eAaqSkf/9htGMNHtaSvwb734UlJ4nbPlx1I/WbwVwd
RJF/klit4TbGXHl8yv6I0VxDZO5AdzVtOJG1a2RsrB2bWEebxPypUJY4x41jFDX12q+7L4rp8Qia
ISY6xuMIuVG7HR0FjARlkT5KffI4Vx6bCgIcIlN6DXhVMHdi6uElVn71B0MvWpsVvUqRv44FcTac
g+SEZ3YOs0VItuaaE8/QM/oSW0Ycs7OkgWnghd4MdQbbogOy4IvnXnb1gaRsdqzh5+7cuPNeQ9Vj
rsjMz8lfBL8gGm91EKhL1jjIK/ZsfpqvIqFCtXEGb9PiZDxWMoHbHo4vlrpgQRlfIYJBwmqTlnOI
h0SZ6AP13Gz389AbERsAdRcXOxLucYBVz5GJy6uvf4mWwvp/f0hMqut/HjKP5vrgiHH/78/9++vE
WODNNZHlvJ92+59niEsZ16blLW+n95/PePQkHOtBUrnHuF5kWMdEjChl5DrAEFAuBxVofpuCwr98
SCkc/MvD5dmfr4sze+GxAJbDKwG32wbNqp39TFMzHEcXey80m7Wus+nJHdkRAM8fsNJbOF2bER3W
Lf0z1+noaGXE5DMX28648NKHt5oOpAVV7ayELZ/qOH+YiRaBwbHQ/IdlR6Dit8bpWoYgzp95VgCc
Uj2d5pkUHQap6TQVSxGgPyxet6C4uk1GCmNAdlRMg5BuQKkQDGCNl7BVKhSpozqBPUDNge/cYCn9
Vl7ylUPfY3dcbo3a2E+L0W4q8WoEwQA/BZl5HfXdfE0Sue0oOjdy+chNw9/Z9DG0FRDsjqoMs+mu
Y6XQRFd+/SxV2m1yI2Y6psNfkTrU6OqM56RN20D7bcrxkbPlMSnU06Ctx2IIH80ZMpEipRUN8o3E
CR4PiuQSm+WzA/pCTp+FQprz1HdRAeRVULVUdS8Fu8yJHxF1PuPY6MbMWCAUEGAaQAc17ljW1MGx
tayRZQS0stZ4Fe54hVnMNmAYf7WptTNS5yUNwgsk7ObQBd6T5XQrK5Fk2jya6OA/b0VCN2uOOcQV
mDAGHDAOU6BWie8+A0JPBQKOxV1kyvC8/CZBk3+iUOJK6Nh91mncbsmY45SpJ6DCSf5gJks+yNKH
gvUVQL8T8QfuDP2Hk3B8TKkNrkEJOBKEoxRjQevOgtDjoNr2UfSrkYTFc2oMtkBYoAq/9fn8yJRK
r4rABmAjFK+DHW6yTr1rMtcTi8KNDvnJvbN04STEO4zauzWN8Z4QhcORSeDBkKO6/HxgvevkmzIR
BycwimM1C3XRy4cARN3ppxv7Xy3df+uf/vrPesRv/pfF33/rFP+/bxH/z0rJ/z/sEfco8f7Pe8Qp
MqyKz78XiS/f8a8icSH+ESzd3T5UAc/0kfH+o0g8sP7hM701XUHj6s9z/1Ekbjn/cALHDRA1uPK7
wqXbu/lXj7j7D9sOrCAMXc+2GRP6zv9Lj/hPS3iVT4t/go50j3UePeWObwaMuZf/+NXV168H/PvN
f/+v1n8LAVkOhUF2Q47tvKuoFzLrxn3tKi/aG6Oq9nJS8h0j2rLwahlXY2qVVE4c69rsbqfU6G6R
+Fz2gZjhWy0emWB9T5y55PqcZWDdxkfHzIMrOMxYutd48P1rPY5cN52u1jub4eY6hbuz/cu78K8D
9r9gAb6DLt4uvyoN7ervfxg1iZbghfdcIDoBbfB//cNEgB0rGBGSQxz9ud+Y9wTGId5mS2k3FjBM
TvU90vaQyk0VZeQktf6qevehcsvyXJojbW/9bB/+D7/W31vbeb1pgBGeYxLfww9EGeLff62QzrjU
LJfRBW4EdIExeWyc5gv3fniuCWew6AyHk6G9ho18xTRDjp75jjix0XU8Hv/3v01ApvdvL5NweHFM
wS/CXJveZvHz/F/efz0ECYxLmVE3gUjl1dHeRnyOGkfTWQjNNK3NAz6+8mLbsP+dhqTOMFV4M4bp
QUuB9UX7XXaTSjlfag8XV4Kl5FyOARlaAVF+ebKHnXoz5BO8kWE42bOMrhM7LK7ejrurF6SlOdUW
5lNikWXnAotZvmRGaTt4s//VQoBlYDm0d0k8t2isfMPPlzkeBMrlR7rL1//zy36egGkdQHwpGXws
z9iDsXTiZYxwLM++ziV9F1S0FJcQ+PAx7kglbCo3pS9qbo0TE22K1pYvIe5T09Otjnp58p/fW2GW
6CIS9sjDut7/fNKV7KCnicLgv3wS1vFKtB7X5OWbB+7B2DGci5c6OMI9Mmq7ePJcdr7L45B7w8ZX
KlhHVRdeg+XDRMTLRwW5/Dz6+byVZv96sm0mMu4+u6cYTaSOvWtmZUOz1y67m9zW55/PERqjaXrO
zGlvI+khXmjv+vPMz4cubm9cuwcRvHy+SnyWiGlG8Gb5ef/T11I7aF765DMKABFuGpXpzTxRwMb+
lnYa3mmqLsxNG/WAzXKBDQeBK7gu0so1oTPhakUrrVvd7X8+X0hrRIFZSouWr8g6ZyQOCPlC+Ixb
i2oplxn/1Nqk1LGaPF7x9Fc6zBThMInCsRyUL3atZ6aiTFkBg8QbQ2OwpRmQwq48DfG07Kh4yjdR
o75h0XhMBw2qBAYv3JQcP+vBY6pAvTK04rIZ95aJyIkhjkBZHjxRozDsuxIUH3wQcMkGi2OIFfvS
9e9R68ZLnebjrmGsgRMhjreFJASet+18gIKesXuqzHXh5fgYMutGcBVfC4BWlymgqX4yymGTdAiO
bhvfSzJKuzaY3iyj3rv5cAkEOxo3NOeDjvG/Pjqp/5Z6WEaxxrWb0sDxVZFWmi22TQCZkeob61uO
hqLzu32vMZ1v2Fu9+SkJPst4p3GNpt3Q7E5B194tpdeDjo2tO6Fg1kZ8nBgEcK4/Fi1WYZ1WJVvP
+qSYuWG2oZeHIpI14O32nEAuhzn8WDUoLFMcfWXJ8CicCN4XCRjZTGQrPY4mQGCQl4y90EjAdkEn
sVmUZ8t+TiXDd9NFeR2vzBubAxAgCUkCXnRjbMm+FtjOwKCVcMNxCDCax/pcBRhcquc4+Z41HMEF
M7acOfjbCOs73pVwyh/To3uodryv2BzrrYQICA6fXH44EJ4oD5h/t2W3D/sezdjP3ypruFBtFG0o
+iNM8M5V4yOe3C/G64R2cwN/VCavP68vN44XNQr+joqqet+8G/GfkJZ4cPzofu6Q/tNo3fv6jm3X
WabFLfnqqxPUcmMJ4reQHWiDhjnexXha9UiLN2u3Wz/q6s1sRvf0diVLQ+aqM0mw2bn3XbfdHs6x
AMzfGZuQhyzP1RE6zncfhgzjYZxpi5ctG7H+m26KaciVV6NFOB20Ye6tEdqQoeNDi7n96CtM+E79
xEDsvqV2ajW22DUEFTNwHwmDONuxdRuoKOKAAE94bBjh21GOmybBtpnZiDIr22eO6W6MQb3XQ0VN
hw/O16WdvG3NR6uRd9oGzcMiZ1wplZc7tLHJy09dz+wkBnQUt5XcN3RP2KKLT8rlbWKaxCjd/khy
Y4dhKL9YTE0S6Xd7UGcUHCQ+GBfyMtqfPxJJk6w9V6/YfCAOU3NEtelWMlPZwPMKd+y9B9iYQKWF
opiRcscNGFDrLpN4qUJxQgWGWuybxVMGlZZrevVeMPLH8ktql9/DBdOl23o6wMa4p2w8PJjDsLfK
ojn9fPDrkOprhaxKTywIHtFQ+YYjgzf+53+TyuZxAcxHZKA9y4Anfj4XSci+uzh2vIP2CHqUc3P6
94cYpttfHv48YXtch/SkjhlgcCTKFyHj27qMPgw7v81s4OJKcJpPGY0QKRUfzFsh0gjUhKg/uBPL
MHcmXtm+WYSAVlOh9ha3MNtUbGngpWnfuo8MC+6AVWZbdmo73TrWxmWMC4cuT038nt4DUAeXXiDa
DSxvS3mms5HVMiGm4HOFVEOMmTxLjx+SrhpsxxJddSKot5YUplvtedonaoIp5yKNVwfCQ4Dv80w+
+01NwjMaD8TQKRfxUuwh1ru055TdbHDtp+oWzOdTxB1gUy1mMiPqLlkvqeOT9RYAxgEEAWSthUzl
vqpU/Knd+sa0UgT86A+x3lEQovVzHxcaffUUUsGsGJlAK6fcYAtBRk6711R093BDXsuMpFpcGljB
Bh8US0/fcISZA2bQrjA87LN5dMdNk3+1r88m2jLGp7PEa7j1ofVPRnjnVBn88cTZTml3pzA9gRbL
yN1gHpxGB/NWXne0A9iPZvQ4QjalONJnoFW/uYLpSld7Nh3a9m9GocIf7tKeV1UnNVkP2zupzc8b
FhJt2zraOCaIniJFtI2wEq6osgDf6ZYZW0HWVbteljeCTZ/DHdSQv9KwPY+AktZtqu1VbZF5xyX8
pedecLlaJU27q3vzPuUIEOUlzHHhgKgBoRzaWye0aJSKPLWrAmiisbKYDpFAytqexlp6SGRwV9e6
5kYwuVs2E1eMa2eqpxFsy/ewv1pWGu+7tDy6gXXvmzRl66Y5a7RWj9pDDPbFpc+CN+n0j9SLnfJ8
vPWGYI8Gpk2YgzBDD8x5jxW+/ID2txXpEsgFXHSB0eG5mr5hHOFnKOfbenDvram9a7FJsjjQVyQe
rBXcD4O0egRXcjbpaM1whYF2bnE9oF42AIMiFoIWtx/aC7aNDjDSCutgRGhsOqfKF1eMTzsd2BWI
AG3ZoaEOwPabBZMYecxUxBZGDjUExvxltyMmBHxAgUnttbbzjUytYxvGX7OKOVmJDWJAxYKM3fLW
H2V7qiFNIpmH2yTr0XlM7Ana57Un4/9cmIzfmoQzMWE2q7P2MCmBgDj2d4yWUNIcbtnYdy+ZoOLT
Jbe+GDmol+aNID8AuuEPvjeHgE7Wzd9QpLGHL+V6HEBq7431rTFh6pgjxBEM4YCkbfoUEGGRgPu3
fBqebSN+ZU5wIiMMUKGWODc8+8FGH8dbxpBYuS9J3uPg1thsWkjLQ8pRJoJwU8z5RabzxcF4unYV
UordG84mx0vfGszC4ofJZnWBIv7HqdXBhRgV4JKopu67H718nbrlA+Uil7QD5d0G0S0I6T52YXdO
GPkjv1srnYwg5xWg/GxTdpgmuLyu59hK1nEFE8by9LafoHFhHKQd+oyGuZjJJ+tiMlWwZ9e7zHA6
YScxvawRUWzB8SA8QeTTfa0Y+G/nnqxCSE2qRXCFkY638OAZIxY6ucxNVRy8EqsNSBagBf0zcHwf
8yNWFayJJ7OnehCH8buX2GeIGROnK+IxRZCMQLed0m9zjDhppj7tHMyWmGusQEokGyDiO1rEwCL5
J3Y4ZBEw38Qll1qYNIcxBWjc8YqFsn2mauXLyvynqryoykeFb93bIJP6lGBBh+Xv77uWs9cMf+dT
eBenwbcV+AwkPIafrIXOfuxBHsv+FNE8bEe8WiqkqwopjHPTzRGy9T6Iwhs6bRY4akteM419wugt
u6V02soWSHTEDLVDyQ9nTJ/zyKWd/k2fdnooDAVkAjh1jcf74cYEBxO3v9a9/wRPqCKKXhJ37oP+
wMCc7MDW7xZ+euKtiqQCGAIEbzOK8NWI1D0NFr+nqi9Ppp1i7p4Xf3SBlRjxrourU5AO2YxNhv/V
OXu6lbV8wc9X/fMbfr7X6QlDbX8+C3x5qaQXL3na30Tc/S0Dp1noH73Sv6UfgWOb4AwAJkYVNs4t
iPNtGN4k1shk3f0IHDaqiVx2HUbz3dG4FOWkuLKy+LAavMNB5l90FAgMdymCATGfsRvYxZsCSBlj
UdxS2Hv0m9NBqzMaiyiNcamrMsP9ODZcYCHrUNHRs4Cyg/bi9CFm+IClt8HVXy0tCTGu+c7syaKk
JGA8ybCsBzph/zHknh7GZ1SkTZ53RO7LdVo1cEE6/ybxE7kb+hDXNrVMmLQAYwHckDRWb0ND0CEE
U7OkD1dhSBLMzuJwKW/nnofykG1bxTC1U9Q4mZCjSq0fi3neUpsy7fvZeurZuLkdNV8QOabQAKVK
KnGoufMSytTKfxmgFbmJMvAbY8ZwKgAYuXNpbaxX9tx9mZPqVmKgBWwuzhOLAzIzQAts20UTWII6
o7PKwBYRYeypeC38W/7sCt1/rE5dAPM+GcJqW/AOaXLImyklmTpIDzxPDP1sY47DMovrk1U/48SN
HPPRZFi+k3gRTs040mNhUhwz++MuDiq6VQShB29pAbQbCsMkpFATnCt+3p7VEyp3b43O3i0HHBLR
vM4j5175+SNHr0WbEMEIoDVDyhlCuQCr0fY4UDK9VX587spq3WbNS0eGbU2x1hPHaLJH/7lVmhWh
S6aWNWrtHq3iwjDeBTbOCJ3OWmZi+tse4MtbtQHpSXb/+tCW5UNfgBhJ8uEpb+y9qvtiY+XJV5/V
59Dp8SUK4ItQ/3DcMFubsXxUtkkqR1ICFhWYMdKoODVN/7YswlRAq8ZUCBIDSAWqs97dBkAQnLud
sIa30Gle6a9m3OWmS6Y416d4eRUxdfgUgRSMpauqOy5HCaUZgBpND58/p+RGdo61ygeqT0prmFhD
p/f2OA97v/LY+/FzVENmcWBQC/zmzzDECeNBsv4haJO+J0fAsopc0XRSDKeW2AHjyyXsULChPvXm
i2GYatkJfFYcBoiUMxUVLN3AifTCi7a53b0jUzKehy++K8JjHwx3oaMvxI4PaX5fa6TOnunHKvKs
K/5hfztEpEsC7G4Nk2u7mb+akmrLUSP64y3cTjd1Oj4yEM/02K5Kpm58v/2Mz3tnu5E6Ri6phUxE
4GeikA4IjoVEZtNBGv62hWP2hM25nrjw+gCmI5+qC4LVYHQZy+TTL6DbDFBJxWMYbijCrvf0v/3B
1sYmHLCIY1D366dwethW3sNdAeiNDfSrG1R31ZX/wrgRWh6oecc8ezCCcN/K517FRNX1bdKP+EiF
8dHiRt+2QNNjAbtMBziIVKAe04LToTO584/GZ0UBjOPhoBfot5ErPlIqWkmyN/6qs8IvFi8nT3fb
WlgveFYIPHBvSLEp8CenFlQD6r0CjS8tBdMYh+aNWT9mE0VqmAvSNeqntTJvvKHkatPJEGsiPAIY
VyxYDQPrNkv8anAvKXkDVsWE1ymjE308nYopeYbJOa7ZKcc4kV5aTO7EG/JLhY+IUouDIyNr42U+
QVGfjho70CE57JCel3DONp4e0ZJG1lReaK0kzqq6e1QYBCEtcrVhcqqtIbvW/CEcZhslsV1E4EoS
fyTe4dlEh2ZA6u3S/+eQz0iES27TkE8algkaW4OrFFw0ZwftXOlHRwOk2QliMvAhVq5OP9Oa0ZYH
rpoxHJTq2ImIX8kg3dvLVDoyKsqDhXVWxXQzUhQPmd10oZ+VEaNg8+LIB8yXCOckisoe8KvxWNf4
Q/T4K+jQ6osOv3cM82nbRMECGkaOmLkRlQv4Pija5uRwMlRmwZQ0cV7MMT26Kc1BdLKnwE/jdW3D
UXEcvcMSQqM5hghvQuRiu76pGN13prgmFsdf55lvPZm4rPu0SxYfRW+lmD181podm5xwHE9wead9
qp1gZXXrpJtSJgYDpcN0yOwN7yF0CrDkHgSqWrRsE+dDKS0fmiTjQrWspWjB8Lb1ZOF+ZU/sGrBK
BLln10usXeof0oIwp5lQCTD00yFsE/iGfrIbQUuxJuM+WXpPYUQuDmepvUGn0War1zkdJ7zpemuS
wD+Nc34bOeItqUh3BZx8pPciFrW4DRIcWaHyiQ1lUN6FlefIwc2p8cgM5xEWqLBzGvKSkwmxnLwZ
9bOXGVDTdjZscm+DqvEsd5BqAjLy7XwZPqEybz34Yo3JzbDolNh17i8nDvsN7K92iuOjcAFBxNQj
3qBx/WrsGuMPgPsVo5nPerbHk+ke2erQkpHPMMod9zymMTVJLO57s/ws6/kyzpQtBmJuwAuyveAf
ByP3BfV9XpUZVxDTx0piGkScJkbNYdDliJqCgy6kHRTE8W+brGpvMdiR1YtNRrCXlKqEI9YIs1jM
A5356nXpr6kxriQrjZUu3Gc1TaDRbN/axdInAEhgfIe3c0/iB5MuK8u93xWPIH/zU6/lb5JM4mAj
EwcL2M/FXuhN8bNd95fWV+M6yeQ5Iv1sMZtOIHaklHtyGo+XuZ8+W3t68f3BXv8sfgZAZV2c3Sip
vsyQ4INIqPQIUkJ/qnOhZ0D1Jl966/XDbnaflNk3d8xrN1pFT+moaAMshgPMYZz5FQkqMNHlliOW
U8icUirZyP+pJUib0LqXygb6Td1t2N73IK04SIZ2GPFxw31T3OAyvAddo3+XVr6BP7bJhRqvOmNd
XcYJUAY5OajFzNY5U28j10L+oIqUXjDi7o7FwgIDTcrSyOn7d1UQrfTj+qW0+pS64WTEk8+w32v8
emPY/YNh6i/Lq8lAYp+uUMS9yab2EYNxXN4UCAi7RPSocIgolFGtyUncioZk+aSZAZS/G0Bte4dw
bTuhCGZ5fE8REs3c1EKwortUuNYF3pS1jQd7byR4rWz2EamNpWPpJOa0a47kWx8MezvNU3bGeKMA
lFOzy9m2jVBvVjX3gW3ne+NxYv6+Qp4ltwk5kTahEEaOKCiYCoLqvVUDrkTSIPZSATvT97Zf9gnW
kihyq2lfT0zC8hyiSOG/UaSDFyBgRh9qu6QnthwPGZdRTrpbN8RAVSgBfHX4TNDDOMch7sYCbUG3
nwLHwLZuM7ywbLnhTkbsrbijLGJ15clvM1TFvWmEUCSj8tania/wwkM2cgkwveZlsG2xlTVbWGk2
FLYH3M4d87XIMrnV7AMQR9klQbrlzGGNH2Vtsm9LphKdeuzGd1txGpHMjY6Cxil2ls5xMrnolP5H
kDo5On/a7/u8PccT6Mthim8bP7/l7mlSZEDRcCRC/sp6eEltekjComg3gcNYNlIYCRR9jfgNMmIE
xV6xRiM22J1CC9W0hs/qoW5p4e1JHc84Up0cZiktR+kAKSUuLoJJ0coMsZ9UrMVcoyY6r0NSnPkp
xdEmw/dcdncs2v1tYoPGmWYWHnJC5EoGci5Tfxm7iJ5qv4kX8QRHsQTOYb9nS5VK2tmk8T64umAh
b2JvY8WUFpPkThX4zl6X864B5xAmGiN0zITDmOd91M5EMnO6g8N+AhQxE3YyW3KDkCJjLViFNuFu
Vj27RJxk02LTEQHwtS4Lj21S6UMWsXXIh7ufl84r3RfCwV+Ev5C+zAfcySB5BSiZCGolljAbFEc0
IM5zz/Zn9z3JaTgbM9zwFuYQrP74VhiZklyIuTcEc71h47CA3BnygJCPAuSzsHZb4pkBFrssfqoG
vDXpJMVtNep9X8IqhqWOtGCXpxKMHLVvksZRdJGSmwgTdYY6QsOhS9KD8HkH0pJFEZHqVdOogM3E
lO+KpUKhmayH0XBMVFlj3RbZ0beiYEMoj6Um8yySn3i1RcV6pWNxZpnMWdMbq3T7XSPyW3c24IXN
0bPPmbFGw38Emb4gzvitC7xDTQELvmOeORhGTCg36jCcN+9K1b9iRXK+AKa1ts2zXydoy5oVahD2
d37lvnf9VmnA/YGT0x4s08vw5eTkTCPgVlbOiG5QCLzAVQhRJptG848NJvhfQWAxCvoj/TkU7lIU
lbGMpAjtJAXdbHZ19uz54PQMAGUJrBNMPHdaCrVZ349u+WFGwW05pcN61pRnoRn6oN5yDLwlwr+l
XGtjmBh3NdQVryxek6zckjZFDD1ERFVL2OZp3Z9rP99orJaeKwnLgWdj4Jp8kJ1+NY19WqGZAio1
t1Zl/KY2Rh4GK/zONJW97LwbKhvSl7leAiJB8uXYzh/uaiB7QKM76R+DiiR3OFlF95SWLYd4YLjY
mknAEhyYBLGGnIQn5cIPU++WmxnRiwvNVil3n46QYJZrfsAtYjvAB9oxmHRMSo+ZYrLppCrYYkC/
ASr0rlvzpKxXEqTgGnvnTnfkuVvYWHuj8E9mw2u9FMJRtfWAKlZsSnTn7chRz0Y8ODsjiyzChXd0
94CJbq1DHxImaRU1zGPY0U3FWgelq+zvxoCS6zhWL7kH3LGKvTtp6T9xFohP+PbrLDBxpMMby0p1
ZN91a6TqYHnJsTA1XtzJf/FDQB0JYMqo9/vj4LRfpimsV5G6QHEyddZW9durvfnc58yLJn5hZkYI
a2R3kAK9Q5zMAg8uOP0W+cO11GsxZ+7FwgWwM+DrQMCgo8mbim+vZjrKQAyr2pQ+0JX6mwJzt2PB
CHoYt2PC5Rnayx/cwhNCfN5B7g/SbO1oUoubOOM04Bb4m+Dqr8DsxVv5Fsf5TR+OLT5BiKLSaY4l
rLHynW02KtHAzpoF5aPJ/mLrhzXhAjya3WD2e98h3ViyD6E9dT0Y6ilK0AdDaE94DVA2iVFsCLM1
OPtBarPs9W2EkFJmt75DADUgt1XJAaLgwEUesQinMy1vSg0L/fYDHglJT+GqA5B9htWlWHtd9lVx
TVsHKbfiSX41I3ypNHOfKFRQ61wjXsXRn8ZJN5mgFybOymijh+yOafydHLwBihqlmZM096JBUXKX
y6tbmnfzwBwLnp5xrUvrBo6cvCmwjO+mLhsfIkXr0Oxwrx4zc1cqIWg+p4xIUPpXUHHmC//SLt3S
ju3KHYHLl6rkttguXSTSNkgcK3GKnFFwZ3ZfuH2cdTA8kypDuDOiHVlGAHl5xP0h+Igq+Qy6Z1m8
KCQbyOVHxzHOFcMHrt0uPQbW+AlWjg12CHzf1ZLrGDe8vCD0lgXdPl4Ys05FFYsZyk2+4GiM4AaJ
3PS/VFqi2LvOnxQ38doSSbhPCipBJ3aPxix7kogv6I4hliXPOxBuvSjkJN21wLMj9Je0jG4nBixM
n8ShoELDrU91oq8l+QYoZRzpkbgyOBJrtJ1ty/j3DHH60GPaTUVNdpdKQvTu9lz63mMefOSTBBre
Y5PsETVqxm83ba3X85Qz6PeJxze1dR5Y8bojNV9T5c4US1GfRIBiL+v4oXUpiBvR7SVlMm493CdN
U6/SCrd4FrEmCWIAiVVsXaQgah31DMAG7kvlQruN7zjR5GYpMlv5+KuRyJnIUS/DPSZJ93GNXYee
Gf8cmQNo0/XYDrdeiy8livgZ3NHNpjsCMjI3KikfRDE/wvo4K4sxsgLTtx6uTeUsDhBOVD+f6Oxm
d07iDyVn7t7S4YVd3f3A9sbOp0NGBImyqW6Hp+rGSfV7ivZGGQdKv+d2TFKyFzKPS9XF4ByNILxT
o3qncD1cz7ajmCvIq6tRDuXc3A20VNK5g64TxvZnQCJ8yMIDnaflJpkHvE1W/YH/gIlNMJ5Yg1Vk
SiePKrt+bVQRjyRbyUDsUgmWEkS9OHhdzpzPCa8+AS4GRrDQPUlB96BMXginJH6qMWxPlB/FnXwc
qGk/qNy2YelVTIzj7s03yg8mEaucRcBVVclmhkqLFzpktWdN24jvasiF9S5RQzROm9AdNRJUY8du
3VGOjq08jP1uExYmKyzZgJSr73xQXug67WWy49eu6SNSeOWrW0AGz7PyARtTy9r9FJESXDXUdGjT
hBc88yBDgm5mW+PvodpNsltumw4YLUcn3UDJZsz9DeSE4VKmwLEt5h2ER6ajVysHQxXVpd1MVwy+
KmIy4crWzf2QhhIMMYnIjEERkD/vgfvia14FapNxIrCqKl8bR33j+gn3HNuvkZOxFQpBGIuoOdlW
KFbR2IS0t5A5LDMfh496FUEMsDfI240KwqeiOnPZ98lOpDlYFDpZMcrbx8qMoYcE433kkrFL+Dcq
r96WGfS+pnS8tbbNHCdZ+VQyu1sBK4jv0qK7dqCqCpvojZd78uDMkrBv1qJ8SX8NRR9agBGfe/mM
W8Rf11xEUatAGdKR6go2D17DHCVOmKgQgmC0Zdi0r2vyFL51tNscP+RaN5KriMf2WhZ3jHBTRHf1
AN3BhEfV7DJKRm1FPrA0ocHkYFTrELYa2bIjXRcsRKvsw15KJxTXbR2oP8rvzO21Ik2/XnKW63I2
7nNoe6FAVrGzgbu6HP0Vwex9S8KmnpCJHZeaxnlw1gjy8W0orXfiVRTsrjX4DKY+864PZboNqA9g
DzfAupojwro8JJP86mn/N4m141SXjykgmGNmti/RWGHCnvOnwo6wfNJ15ZcA2jzF/DIlFA5IGFQI
mHPK1Nj7RPBN5vzBPaH8pTdRzEEYSe9uJg3GFJ4IBn8GiPl9kyw9yJhAd1VXfDjMZ5uU3I5v3EeF
Vf8Pts5rN3ImzbZPRICewVul91LK64YoqaoY9C7IIPn0s1gzgx4cnJtGyvRfkjIz4jN7r809mj23
sFTZgjTxbogg/OlDb5AKDV8d3KdoH7OCvZ9pdVtZoLCpSJtd6S75buHf4Sl/J1zaXvljIh68dyMV
zsXt5aVjyQEb58vzDW/r186F2WR9dQC85oZgl9YoEqzlexsUO6PGMO918b6sj42hh53tYoin67/7
iNAIKy5gWfkhSazuGnH4TFSUh74Nncg0rL2UOhWl41pOGBUzl9lECJeJM1mEHPBMLfeNDmiaKrUD
eviTEIO1xhicASkP95Ao45WaXGbLatpPOUG/mjTYB5A7rHz9hrwT2GkBLE4+BdcL4goRQTfyZqSr
0Ms0uFxH8eDmLH7coJE73yx+wl73e/JTfkrD/pvVIyM1QWvJ3r7winBlxYyyAYDiBSmNXzWd7lpl
e89x883Qp2B0Ct5gPYJJI/T1xmdhDwk+x7Dd/tj5iAbfj77QTG3MYVrFFMhrZyqTrd0x2oEWcxH2
W1x3N6icUNPZTNH3UdF/IXFnhtWQSMaoVsATIfENUYWdQn5BsTnTQuGH0sxfiWqMcJalCmNhRxQf
tTVbjosK1HAQJnS4avlDSwPPl8WUYpI1Y+iRRQRrGaKjW/XVwukZQvepTIg+MjMCuOfmhB5DU8Wd
s1qerd6X2ynXNToY3hXN/CiMOEOQqiOyctiCY/e7jUeLfmJKPRKDakatgEzJJIAaCup/OXw6kz9+
CkS06j+RO6OaiqOrH1rtkQvzneWWPtsByTc1Y0qHYcaqGNij9iP9QwJxyamCF0USLaF74y0Oi4BI
Mv3Ygk8tmbe8htZRYQchPzXs1m7RXkLPGZjX4fo2SC90l9e3S8NIIK1zDLP8r6vde+rPxt73/Z8g
sb7yjoRbOzJ+RK5/D6TV0uFMjBFpBc35EUQxCtnor41PeS3ISjkURrA2feD3GDyRW9T0o5Gzzdws
3VRCAzoF97cOTDWs5K/amk6uD1fVmCb+74bTr+Kw3FViucIsCkCd+m+mRmNB3A2r4np8MeaHDlw7
oWCpv0Nj+BAwE5nl+Iifv2Q/mT7PJghCpDNEZdMeD3YFNKe/pmbKeR6Nv3uHJJVM9skmHoPn1mkL
FooWaTzuxbeGO/blUBEsEmK3Nvv+ufVjtA/JixXZkHc17zMoDyvP6mx2KkvWGAvGlc/lvZl4AdWY
3Jcm/Vg3pbdRVsNOKkHtiSxx5y6oWMQo/AlIU92qdHwMy0DR40FqLKml9u1gfJVcZhLKIStNRaiW
zzLBrG7WXO06bbio00x00X0PVAjGl9PO1JHul4enhlm8KFcyxa9GhEav83FvcjQkymW+V6dXbLfZ
uBies2Ljt3TVUef/9YM8wROzVPmK+OMMsZ/BLx5FLBDnJ3tKYBJYdxfLVIB+wFVLEqcTBAwbPpAo
EUqTYc7JB/U6kjGVxvklHtviwN7wWDUiP8R+Qah4/+IhWKqwEDy4WjJXS9EDlNiU6ECAX6csuYD3
T86UfCc4HV3Lt9+MiUC3qqWmMlMg7VURHMwy1xxb4pFA4PaMH6ZioMtNG1v9miIFRHztEAhrMduG
koxjr9bFtYL2gOgFd6vdxm+dl67tOnW2KLi+IFWSosj24VV2xhlhAH9z1+ruLiczBTebbbOM/lRs
2LcJxqqsRMLhBgjCECW5a9kl04YI4U3ylVWudwuF9wO5FpYMyVcG5Xo0xzsueOMdGcYmmWVxjhch
f9IkINRK4w08QrgTRvViBrxw8mDgH53NnwRu2Yyf7+xZVbW2evdlHC2M6D2jo5Y1/YFnF6Ullr+1
XSjvGFEJtHpxQ03wbXQGKg0T/6XXOtyPIQG8vaTeUghzZh8kdxRfQ9VHv0wx/niQ66hG56vqBmax
+lMgwtrAaksJraOrr6EbkTI1jFN2rUIGUhjscWDL+Ck3RnFm57SuQp5PIKO8mfH2b5U9n3IW7VcE
0De7dr6tas+GO9043lMIrHLfWTE3pzt1t5QFAD/lJU2Ay8VU6Tva+BJhI3wJ8JM1GMhT59BN+xP1
M9ODxBkvhezIgLHCv96dpTMEzhH1XhlM75lJ+k2p2bhVub1RhXhf9OROm1zZsREFkg5wnUbGkI7x
JuSA70C32570ZjtD+zgU5XM7zZqtRCCo+cd9MrZnfN/oaqovI9dswObHoUM+kQShXEUaaGTlfRNK
xd5CFuAQe+IMoJvQ6xZIEhSqDVcJfg2rfgtboHW1+jt9lh3owDCElM2achh9OlLmo5Fd/R0EAYgt
qrWorm85FjWrj0H34+6zqvTkiIaJc8s1Z6tgDSj9K5ow7M0xYd8q/Zv5/ZEeHCCiUQC2QXuOun6E
gcp0LsqJI1xiprt5fAlYYecTP6Vd2WxfFK+rILKPGH0SFoP9JiB/aJWmbPJl6e0VpqAdiEj+4ub4
00uDKDuouyYU3Grw1ulokzUUW8xfJ1iiBFejQZmazSTNN+ZXwTZ2kKDzd5EZYBnj6kkUXtFsX8l+
G588ssJLXdwFCbmbQtVfCVEjZCByLJSlj2e2zZItqVMHATkajIr4BKfCQrMlL2eh5m22kwLowniE
ZjMl5WtmaNqCFi4pcw0fLKNAP7PpghJmLJW4DPEujnXoHL0QY17l7uH0IqAGLJWbFx0kEwUZXDmW
kufI/lJIeIBGMWW3mB4Z3sJWz6yPIogek34nGtoSyw/euOIsAA32FjR3SI3OPdJV4TUognE/GhZH
heQWMYgRj2TwRFAqRbTzmqWsExq2hpB65DtyL3ryHBsmI6owreuHtkIJm6y8MWMllVXyx1CwEX1R
jitE4GBBgqdc/0FPj6BfwacIHTjqSTORF9WHyKjKZ5/oZN3M1QHRBdbjltvBJ5UzwaPdd0SLBo7J
cI9tap+mZCsRBUbsLPtKTJJO2dGNEX9mt+Qrt8AQH1TjYeoPbf8cTDG/E4JZG/qFF8XrYuHMJ1G0
V45Gi2kiACvSL5fF20OKWXdL0p5s6/iUekdsyQr09vwB2InfdvoZ8Esyiy9YToTzIRoowqIEKhqg
OrqFfF0gUfMm+vUyRkpfi63jicee9yqBXOOmqepk15viR9vxpxm8eoV2iUfhzKyRQeFR4e4d/eqR
PArYa7XYhXAhV31d/MksXq5ykdO6icv7xUKvrEbNUJfKzCXmlGDmnEYYNMpsAFspHJTXjuyYn2Up
12zCSRh6X5JqhBhWtPii5p0+Nz2KzwbTuUUTKeeXvkKr6LFxxYJnPgjTOjtC4Njk1K9eEVMp3BZ0
YzUrPMTXZFeKgzSJEIAAsVNEO9gPhYcslDHPDVlBvCmD4aVJwO4m/ksT/zLk9GlrelytTKo8iFy9
sU0loFWs+SWtFL9r9m53Ey+cPx520kgawPMLQWKASdd5YaB1BTV2meT0Y1twchxjOjKEGR5GxG7I
Ta0nKEcfQVE/2kOys013Yxf6bvTeR2Xkz90Y3AQaM3b+w5dVSgu5B3V5m/LLpt7w0eQICuvue5rj
Sx/HuNrm1wY1eYqu5kScgU28VCvWubTvTRDxVBIKnQ4KwCzr6mS6kqt7ZnN/cBv5W2hXsEbsf9s+
nN93kcwHdHErCR6VbQk3sq6skxGDjWorCDvO1OiLMsujEYq31req59nXxyAE+ON443hILRwotmc4
GyH/AP4obo5Z/IUJGR5Vr9BDZowyfSdXBwY08BDaub+lMYECqXxRKeYZng5wzDMhZkDQ9329xcpJ
ysGMUQDsKK+hlsVD36Dllsk1LiWZjRHMlio/CAsahxBBudGQN1O7gdbl8yTXgNWTProyFCFgJArV
Ci7Ee2pHm1jIG0rtM/jTR5fOfJVKyZAF3O0c7qBU37lMSbYIikWFPqIuK5nNlac4Qck8JvlLBN2E
nf+uzzyxniznMcALIGv3EGp7ZGCWvE+yexcAJaeFCGeXnJ4DtpRF4EvC3haC79k25xzxW3xWxRIL
EKerJimeZZv9zntYKABowDNaL6ZEOd4njF7j6KlV9itL2fdpMAgSwjyz6iMmiPUM/lyDZ1G8togi
ot7skVMNzqqipUeJOZmn7DhGsd4XuTlsJtP9YzFG83hLNMhG0YQQ6ddCz/LsH04TTF5zhVeIQsdJ
XzjTw11UTjdZye8gLz7RHjMn6BgwlYzatM04xp1cAghARpYdIDPLgQwFD/Z1iGe5MaZluedHG2Js
uj06MCcuT8w+bpkgIWKe/zJATHb47RG89VW4aQcWNbH+zrwg3wOUZCWQ34JkyDZWkxyY7P1t9Lcp
XTS0zfSaqupo+eOfsmnbrRyXczTsjgUZ4A92Hbtrwp0wsNX0E6RUFzN7P9tyF5l5TjbbDuDelmng
PjUTvU4c9c7f44rJfp+X3ruTcuY1vvUyBukN7sl+WESCLsZ5gtyO0QiqzPa7DXw1mpzmQ7OjR8cP
t8oZA7qXcOcL69XmGMLwQfo6Z0QsP5XPwLUc3rjpD1bE8MQGV5kpHA4OW+OkTJ8txX5Ico307GsL
ggFhCdCSOvgfiiC/ugYKmZk3+1qew2aeVvligI9M8VbFzSmoUdr17kxUC/P1kFyUYz2WO8sgzqLn
JodOeSc+9DCFEiRellPiMgJGme722zlxpq1fur9HkR07Ud0rRAiFlxypdeTGnecPS/QaFfcJdN17
UZv6EV3aQ1+o+UTHvFXg7P1Ca8b60S6NxL0t0g8G40zUkWx4sXF2TM2+1ngrU9bHOFK48OgvY5Mu
abT5klQmKpj+a3J1uI2J395xUhFgk40Xc8krLzTOCBOimRtkeFwClyd7QDTKyBKdKpp9LTd5bzxy
TCAwiIx13DLpjYFsk03Asi/LnG0S18+6brayQ3lMRvXO6ABletn4PTPAQ9TLOVSI7GaF1Xcsp30M
Toz8h9SnCGPVmrd1stZibJ7IB/zAdfWEpLvYJxaRoih/8oALN9NPWhLLg/L/zQBmi78X1x+FJIsm
3QFWqyIuv9C5tNAYmEqPVy8hAImGDLeaE+xLZbanuJoqVn2wGW11JDRxkRqVtF5MvXwv/OIvcHdR
RU7m9HfsXxO3Wf80IyQ6NY0rq7D3cxCfMUWq1ZSGwc5YEt/0EmeDUqJaGaNxLpvQYUtulOssVfV6
IAuIzMYou6WO45wgWex7t5XnEn0cYZrBtbBb/wp0KWdpQmA2hReglLwlF6M2rrkhoRj2xBzm4mZX
AdeHy3Afw/JXdoraKLnVZPKiHSHOg1U8gjKxNy3iAnBv2NSk7slnK31RI25PtwpIkcgP2LdGcD3i
g50rHlO9t1tWGl17S0njjTVk6oan8F9aaV8QcdwCv8xtRbjscEnQP8ZmevbDZpNh+6l+ukTACmVP
lsUKFvaUvjodr+bA7t+clFASUm2y/NNAsEUB3H/VvqJmWeQXoXyIlTMdQ/V77HMGG8XweyyCF5ws
44NL+BmCIbEjL+1c16fcFxLQuaOPgjlSa4I7kxFOc9rCTSrsl56hlGiaGhwlvCybN4bvpK9pEVfM
zckGhsLIFvMzn/nR8OtkoZbPfoKc3SY6MGAC3JGZkJuP1ZDVxzFN/rauuFMH79WSuQUgBT7QHxwq
9slhNaPBZa5H3Iu+OXAE5QwosqlRD770D3hhDw4sIA9/6krLpe2x2ZaYvv837sJLbFLklvNdjN1j
01iPIH0XTSPjQChDLTYK4SHjGp81CFQG4weqlm5RsmAVYnaGB8CoMGWWKt5U4XjqMBfUbvUdWPUf
MRCOEFPHFssIOWDtaFXkgVk9gvyOkEreXcVyy6HYb03s4M3N0N4fPy93FL3tqnH6R5agIDgdsSEh
ojiVWl5S0tPombv3gkCpk4RFpPAs8Vyltzl324P0zWxFxQoMicAhO3wpC9/YzgoQjcRssO7Ce9YG
v+zwwa0LfoSBIlAV5EiN/3I3FXXJUHO1w6c8KBRKxVSUZ0DY1wCR6AT+bWuP1qfndMEh9cDidu2l
yb2zC6D26ATVq7SLu82V1TnRrwroGOOIcEJ+3F7Htmv2TgUmK+2pcgFdf9uOJmzwt3Bnk1lywtVf
kG04xhZiHEq0qocboIP4CPnqlEUZAkFGBmvDq8ZX3rvrMTyg9Umeug6kdRbEah+G37JMezJE5hdt
c2JmNaAxUQn/Yo3iYqTJL/L8irvKysvCQHqo+H2j0R8OFFOYi3wimJ3iIy9LC6IvMcWyvbhO/hcd
zYJ5YRiXoYNmqwr5NFBbQXYod229dgwvuKi5NlZBBal1puTFT+4cJxm/mw6Khl6uCwNnFDhygF11
d3WBpa3GiMteex89fZ1IA4k7yXEuEoGizF29tU2wQ+Ww9BvlfBoRJkdT/B43BL0FjbtDzkfIFkEf
LqRVhvxzTcNNrxF7WHF71Hmh9dfu0TQBTNghCW036MmOZg6aclAI4/OhuwWQ3BYn8VYLuzsHoIT7
1Cvh6Jpv2u2uOIOqE3nfB7MlyKkjl1gnSEah2+aMuaTVM3Amv5GDbhxQv/VD9YKeinh3QRJgHdPs
O2YPkTvIw4cqf7RnrpiqwAwxJs4eRk6/thmVbiamPJQFNbm/8bbsR3eXP86ua+2M7CvwCMpLZdPt
iKp/NfJ+kT43gDdC94M4ULyBpftOoAxaDrZqsOETnHC2beMm5CUykBisbF+fnOwTlm+6rpekmiBm
heKjzwXl7K5tLAX7qP0DMgTYP4B1I+ifDNW+Ahh9xp3XHfpEMEguma2ZhHxnRB7MNboj04qAR7vY
xINSv9ZOeG1zVBsxK/K1pibY5Lg0cCOH/ByyD4Fh4s8fSOK2ZYE4BbaQlexEqOv9lNAah1uoPAP+
iFMR+umxcPXZV99y7vfFokLME7FFUsST0xGYXuGPRdT15bS5tZYU0XhKAyRZ1kjhl1Kftt0LOjIX
MBagSRn2m0x5v4I6cY7FOLFI0OWunEnfVT0Z2KMab6aLBCeMfuHeOtl9WKztzMk2bY+NtJk9xlL5
i08cAnTACPMLAp8xTPQqzPsLMwAJR5DEFbQcu3bu3lEb/UWLVyKtJFOqzBCTGviWknb+7ShcXdT6
yH0khiTMMizC8QnsPIthmsHRS/Z8u8PSR/zKrJ6NeNqYNV53c3IQf3bQNFqDKRlj6XVlAY4ITZ/G
N9bP1jQeZVv+wj3abQTBDuyy70VALiwC03RjcRzEM/pUg6FxGYH7niN2mIpt1cJDKFE1MSMas4KY
KaLXysbUn0Bnu+ja9pN36ybusDztmCLHY7IuLdhtvWdlW/IqcYOj+g2drxg9GybU6dWak1ffMOZ1
2PB9BJVjvx2B3ee30WSB6WVReUVutZpi5zIbCL9ML/6wOMo384Rcwpw18Bn3DKvrVJbDU57KvZ0o
/QLoipKB7CdpxDeniE3KNpxayurcDbTrB6WiXW2FzRbpGhARBOt4NQGtZEN71taL5IeBSthvddyq
dSz5s7qDyfuVjDk2t+S11+DspesmXKKYswvHdDjq2P7YJe6Kke9K55ndlD0/wpN/z2z9yOYt3RaF
tRFLxEgF8WDTjwUWNJOfwMIDuFSFZ1iG/pPM7WiLj6neoiH18YCJfBsv4VOBLxxmx9Nn5cflUQgQ
+EOpUXHxZh6cpOBceKLV1Sz+OJ3k/GxY3AGDNIu7RVDLxJitd5HyqdK/96TWH/k9AGkPRKXGokiO
ysq7rZoRHlgzZV0v9FtgM/McWeANCNEOCpbH+xznh5KsKEq/9BFFpLsl1SfbTt0PcWn6NQlE9zT5
pEYSwHxJ2/Ja5vRKSfWX/NLvnNzhg3CTZ6SN3aNFfZqk18J6CWEFNONsHIkdWtueZZFTG5c3QCf2
WXUBlwFM5hrC5XYIJJEliR/uapG4qxHLBG5HbOaj4AXiNyweLJxiFHK3ste/Dc9Dr2sMydMME0z+
IwT2vt5LCA+3eaz4x4b+kVsMzQtVVZpU57wQ+lQRvHKrlxjXsVhW9+H8XJqnEQOCGWMjZIXTbIda
GKiptf0I5wJcHLo6UPklUxzLyX5jaDWJPeH5WcLXhpkUJJZV18rq4o3yYpQL9ePQJvFWOdU5UC7D
8qI+lUZSvMZ+B7YOm+NaecSoDHDwKdSNjC1tlb8OlfQ2A6TSc0pq4KkIUiY3RFoZSeZeZ3q3679H
ecek2k+QzvuzZezyAEmRKFt58QhueWgMV2wDJeVlaLrV0Glv1XWiu0z42o+0vdauQBjyGKL7Y4M/
Rx8t/0jYnGWeTR8Fz9QO17QgXp4P25lmDRObdSMSJXtevg26HN8fmfY9F4nPtrJxh722n43Aa9a0
teFtzvrw9u+Rmox7jO79+O9TYo6MVTw6Pc5deq8KjNPXfz8qanEdRRAuuAljP6TDSx3hlfj3PyYg
VAIULHvLb5ee/n0uzUBT+Gliboyy9A5svBFVD1b9NI3GeyxQaM40GNvZ8/WFCdd4YYGTlNpo2HIt
oboePRL1x2Nm9R+ge6cvrzUWX03RnqPZdwgHmPYdm9DPIC3TnWq5syJoMLDBHXNnl2pjhbHzGhvF
cHf5SJjxsC8cl9S+Kn9OrcR9hRWPl6X7sfKiuDtGCAc5aY0jPZt5rNyKoKQMAUWP9FSua8Jx96kx
rBrpI3fz8pGsTlDkwIZFnW3IINiIzAw76mjTY50RehQp3HWxx4Vh+RFDViRQVytrKpSWvENMb7jx
uufFqD1rY2kg/E1Tqfsw5RfX9Cru7Mo85KUbPxrVxHKxr6cv7LE+jlQP0yeVw45lZUuKEGgmBgLF
8DIZZMG5qC9OxAQPL4RuyE0rhbtVLFBeCl+Sa8ecFARXvfr3HenQQnLxwF4u3//vu5KBKsi22/tk
sgoJROuTdhl3p7hrLg1kmGwzewplWs69yhksUdvkbI0iwXvVVhkkUidQf3T0C0OS9TObE/IidIZ3
32z9XdONamGtOjfkSt6qTpbsdNY5mzgPfgK2mb+WB+H/PhC2Y7w2bns3CkjGweDAbZvEcQ5zk3KN
D/0w9BDBdlfLEONOCau6hFFBVsrYOy+sEmmjyiL6SeBjkjc0rb2K0A8fle46jKOQRJaofg6C+kWE
rXOYZFNs6olAE8PnnPbbOv/0YM4kzac7uCYwoZI/9iK0YPF5ydww5sXPozyyjaUgTBBoO/rSG833
RNbMriPmFOOPdrPLHFFmZIhKWpb+jbln034ggcdD72F5+Bkj59j3oaEO4Oe68+hJvc5K5Z+9QlVX
i5C+ldJN8eN0p04F4YWKrco2tiq9dTbH3a0RZrAGaESpvXw4mMZ8XBZKyjEImAiSeuvW9fQxNfFP
OICQChJGs65QXyrJip9MmJ/9onkaZVhWNxr25CgHA6gAGHVGLG8tGArCm5BSk/ZOzdeq4eZqYimI
HGKWh1MKzIyXhqiZfF5ZVcssFVW9sY8COTxTBRYnb4yKh0jI8e46zyykzXPFk7w2E1N+DwSV6MhN
P2cigrZFrKZVX+FWFpZHCp/RO3uXBPclr6+XO0QS6bQYT4P1GDX1JysPj22VNImFxoyp3d7cQrn+
n0d4qZ2dyDhrPJOnP3Gr7rOp7QPCGf+3cus75XBM4PhzHznyrNDZrjSjni+Y16+9B5KiTFxieOMk
XplBZL4hXDFwmvHIMOAj/3v076tCWSN586G7Lhv5JZLY/22Uat/VvfdJqc0ixul3fWhB6le5yjd1
S3o3CL/0wxRwLhp7+hIlm180xCe/meJn2TQDimd+zNh9mxw7PBKA7fKriQ8Cr5Pv5QGGmOFmMzst
F0NWbw0ZeIwW3DoTZT02WxNGz6OdM69E/XrOXP6zXlp5N4Yd4JUoJ1cuX9155tA+0YxEDzxnxq5l
QrVF08F0bSy6p9QFBvfvC5M5uGfl0aUuh1UgjXubGPb530fIfYYL2cPX5dOFOx4qDyNpbjTQCFOb
yiAh9HV2YYJOrpHeJ7hT50x1lr9Ly37772hs2K1d/+8h+dGmMr/4A6Vvbdv1zW2QIZVjN15sPOyU
WqiiCp0rgkBxR5yMtmTiQwkm/fH36Et8F1FmPw/kQ21nn2Motfu/CCyQtpZ9BgbPdgil9Y5GBBSx
g6i7Dydk4kElb52WbGVC+RyPVrsNfA3nyzbIu8lES40bA7PTGmW7A5t5/+9zbM7ndWMK+1V22f98
S8Wi6DwUcFJqPbVPGbFd505oJu3YtO2MOwxTUIrImMvws5pKdV+Ajis3JwoHpFt3dyIKh26YSC3t
FYsz0yVVoBqQFWbNZ524SFmSPuTFvEyyf4nC5u3gmvTvJMauZtWFOwuN3D1KSHvLWOJ/J+HPKP3l
7s+PbgfCce02ltqhpDmKIP9Jx8H/7WEwadPF/VEbPT1A7yMB7qK9uWT+0NbnT/95VGH0/X8/95+v
/ufRwvygZLNXfR6ZXz1CBtFFyW8uHgYbgxru/jhOe2mWlDUBCwM/J0sH9MH93/3utgK/O5MDYiQ4
iwsHLEqQ6XuSea9A2fiLxe304fh9up6JZTuGDR1DRRjLmq67fXLyyiMufngGjNc+zVbaPdGTTrSi
KSe9CRCUWDa832ybbgp79QYhqrNq3JDRqYvhTYaufRSsIN3Etr9n2/7vB9b/Pli+NLTq06q7M61l
eq9ZfV4GK2ZJzqCRPX9MA12QkjEQpX1uZ887EWqGcNsadl2x/Gci9nK5Ln/T7+26aHBe81r5T8tH
Q+PX7CBmr8OqXHZwiUV8QWMWAyPCqIe3e3r496HLkYjnBbT3oSTAI9tQjpeA4qkoYs35o2zLP/57
q+o0n25hjdbMj/nPtpPrHx2d6XflXdI+mT7oTxCvJoxTxRoTd3rRS3XWp0V2smZBLWSj9+ix+8kC
9YhrnhtppfuZhJqR0/ccJV25SQSQLlmUTEdsxCNBajz3BD8xYwF6RrO0cYPeP3XWpQIDxFptD1nR
ea0jN1o+0G1Lymg0eofMSuSFYM34MotMn7TJ7Ugn3bCVfO1GOu9i/Kya1yoJl8Ew2rv/7yOXfbaF
zOSKJCff1SaWi4Ctw2dgDofR8wZmBqF1aGbGMHVTn+N6Ug9qeWYaL/6/H+ZIiJctEAJBs1PE+nn+
r+QJGYb8dmPQ1Qrw2TFnxdUk40xswxRcGIgHJ4iM67Zn51SW7Oms7hWDarw2K02ImL0bAKfv/aT+
YsyFaEZbe/RhiOhJxeOGkzsdItqeJSPVoRn0G9JhTkFyiJOOBtxt2V7gjeCNg+lyHOJXD/Gh6+jf
avIv6LpvKit2ka84EKY1PIB9WdLyFdbeC/Bpe/HXlPm4Xbtd23TfhiHIx06QKpVl9YeBpAiNX1gM
+71r4BZLeQFv0hkfJyUJY5joaEsTyF86k18oknVnJ/fKxBDnJX+JSHsxSx0cZ9zaGdSQnSsSxrrW
mpK23hoNGq82PsCjURuzxTAy19TfIWqzIsNybKU+xKT1sEjBZtYHPt5YDEYYm31moGhDA7bWkEWp
W5AeYYvbddV4BarySVgggl1BKHgOfOLBj/Dm6aH4VN7ybwPNfDACABeta4HQi9F1UbVVGwutoUEo
+SkYrWObhRBTjSU+hqjTOhYvdg9iw7QZm9pMAED1tL+8wup3Fkg+9MIRSx4dXYJ4+ND5Z9ogipQT
cR2SnmZIiIppE0YTIuo+AKv422r5FQuLbAXO2IMZosMgKHibDRY/XGJDwpJs7+yEubrpuG9JBuss
goJB6Z83W8aQ8bK7rhqzWhtq2ziResiLhFbF8L/rWWM/rXtrQ+O+0kWZb41k/uYtsK/Et4dmetUn
XXXCTfaUt8u/5Tgsb70MH84bRa25tSmKrfmXNkd9qIbiCjWGbHWO3X2n/aeqrYx9ZWHbmWGzIrpn
oZFZ/lM9DF+ZDI11MzFHMpKWlzMBqoE3fLn0C0bcS+zEGNccMEm5aUZr9jjElWuWOMpPfpfEw62D
FlJNh8cpafhOUv32MgjH3bio8xlATAMT0ajXa1N2jCIdTz+okh0HPi1pHYs69lBo8ivBUf+pZvXh
zE9xi9uQm1Hu6um165xww0YXELBqP4h5eVGRxwhmRl42+fUO3efGwrW9N5tCrogVvZMV2+0IFVuX
phKIGP7MvBtXdtdlB3/JfmUTf4XCjoPP0Y8k6QLwzAMYMKQvIdfh5eukJ141F9MfUDKRlNEm9Ihe
ZCrAO+01L/0TDTdeL8eyj9MroQzB3UlIDR/8rj0o6pAg1sFTLYAF1Vm6TyKR3FpfzPsixvNc9jmV
SYG9pZAkog3iidRWiUwruCQDIrcJCUtRRH/7pVoJ2nbXmg4iwLjMvtqsGdeR1oh0ivgSyx7zAyc0
+Pl2+xwsUc5Mgx8F0o2wzVKS/q5J6DjbUjbWpkSu+OiLgIO6g/M79gy/y/4Xlol0F+TerxLR/GFQ
YJoMMA4QQYtV4AzP4cgRaFjhdAhYe7WVDwJvTtuDWdMY+zRrUx3B+GLHaMyxd4RMaJI8ZBB3y4tS
Y0/peuvCDMV5Sn3beUJ9h32K10jRlpcSaf1T/19Enddy28q2Rb8IVcjhlTlKpChRlF5QtiQjNkID
aISvvwM6t2q/uGxvHx9LBLpXmHNMW3hnTA4bBgTvTZ6OHKv5npy44JoJ71gwOkKmjq4ULqDPzgS5
iojqcl9QC2H7C3Tq8rG96TphFANt0CeQuiuaOcAxSEW6eZ2Mz+zql7L4NMAdoof/BoTSvvz+INB/
u6Y2PP/+qu+IhHZBEux/6+tE6dZharq/YQfTLsp0uL6SWpTK2nkyXYdDR3c4zts0frOm9J8L3Oc7
tvU1AXjupyOSj7bUjtDnrDeOZ8DM2myOmy9N3esPtkN6smyC+MSatjx3kLBXkh3yG7fGMolS8aWr
bummo+Tf7Z8cR6TvuWy+Okw/r8JGAJmn1hOMrOZZJCR3M7dPY/0TbJ34yuPmI6VTef3/Lkwf733h
KCR2xCDtcq2ZO7UY/5gXEtblmF63T3Mco2Eeqe1vC6Gn47hmdEQm0DzsIT8LPqJCn6i5VH2uSt8m
qszZyfFH15S1S5FmrHSrb5Zw4p3j70QFV2BBForO34TlSWPtaizQ4ROwZLUt8opQ/yoj/EXtNIj3
vvWhbPnteLW5sTdJU1UnNHDrygLnAa1Cnka9bk6/P/v9wS3498c4p0DbuHvL7oY33lEYTlYdrV2h
Gcc0G9ho9SGTmKhlweiMHPzeJPk12tUF+UjWpkIGu2wmz77ZBoNkPEcY+sPpqUeXvCkEBnWac7/w
GB1NTdCC3ZonS7CxWY6/D7ARnltD2pe4QMOU47kg2jLQdr+/ZFVmX6grh7U22XCEfivCRB7Q0Lj9
yujNV7vR25103Bq7wQTfpirPXBB0Qb8/TcOxPJuuQVSdLfFGCboI2qNFHMXGKZ1/0MMo5Rs0m25A
K+yZMIzH3x+SYEAk+t+vf38Wmky0MbHBPojqs5PV4dPvD76p///PnEqdNX00Dr+/3/gBd+Tvv3qw
zBfPtlqAgEHL/A2TF1f5wGpy/gEFhQDIPlewjEHmmJjsMQxucJtZnnvX9bIN0M/0c8YVMlvESSWd
5kKm392IqvQtheoErWeQu17EyatntF/mwMiItYG5KtAZUQHY+g7buPn2+8tBgFLn9bqN3GlYHXSS
hUvXuSGzI2ZuIGie9iHb1XOSR2w44uLFhPO0Le7exMyKC7S+finkGBwUcSzkRg+PshXoMS1HHQLf
1y52qhHG1FcNY2pM/uGIIM6x7b+VVoC0jGT14jCY22IT9/Z4Y4D9uketZ/X4+7OCVOEdkYHuEa2K
tdMYRi+VJyFEzfOnbCzi8+/P+B/PCMdl3VsIlSyzxOowsaVDPlsfM6uF8oO0kywTgJOb3ymkT4Lb
Xk7Wq8vz2JhOemTnWaFMErF7wPNBVG6erxrKkXep2d+sKIwf6T2KspJoHAvtSWsI9NKynuFNyfrA
ZEr++33975e/DbGTCW6caOIj67odfAjjwychkTjlx8j4a+8AD1172qRjUZP3jEnki0SvvShdWe/G
wP/JzcFCvpdb2zrPyPQEYv0eURYnerrqkGRt/hueGqXYIhgLnhyXKqlOjfoYDeE/3xXdJSbi/AIb
5+e3UbbhQ6wat2eZZtkGQlVdQXcL2JsExXDyE4/GMQm0daCA5yEOsaLan0fr4jUVCCQrzRkY3lni
1QMVt7JJMNT7SHu2ejZ55JOJr5oul32z8yHqoIFJaEMAKLHEZ7QPeIX48NIqCICvV+J/A8X5fFQ9
TBjcp1z3u9Gs5I4hhNjh50luxlwX/rbNXk/k+lSGH34yEq0U8BLL6RoO9rQMMlE/xiz5M5Cs++PV
+I3jjlvLswmHTEr5NvjRQfYkR5EIna7x66jXxB6MY8Y9SHggv9Q0jQ8gFBQ52shWsf0omfKeqHHZ
DZde+DnNxvZ5bmgYXbusyJZ5/u9PgJQKPwf+hGWQufC/F94g8moJCeQ9AHP5nDNCuwMX8VSn7hNh
cRd/DK80LNgWPIXGIWfAVfT7MceCQqww6w7f4QNyoJX+73iaOJA+wE0aKxMMEOv3WUPups0zpV7z
zDTcobaaW9tmpN9GycvZPnbIM8U4+etUjAgWKijcU18yMPO0Id5ypEertioI1R0UHzoV3y3VhmjZ
AAP5HAvnFDo2j300ovaEt8XpkQWQeOenH8uy+eZpCg3u2C1//xv3AjLftA1Jo5yZAXVpHl3CGlEU
iVcmuAX4ISm+gOMuwcpgtoSBvZipBi9tgMu9sMznCSfmypQh3C9AGphIAXM1MnYQQvdqG5oDhvqy
c1gvonwdMAmtB6/7NOFj7foY10OjR/+crmHqx18RjKO9A1jiyIiNREG4lduVlO1NfQi12W+Xq69B
WbdxrLxdjote5U+Zl2lXh5Rzhu0Cw4B4iVvUclnPoMye1B6juE3MIDgYl+dgoewboepqM5WcYS6T
3jXZrnRGTYPXrQENNSeEFiOJFb0GXSVkHOxk1QpTM6hgM3keBF1DnHvvLKUb3P4o2dHzk+P0OgQa
nupGnFLZp2swl7ltm4Cc7AzLH05X3ou1rZFRpOs6HhrAkwtBEGzEHbfsJ49eFCsKEafJQgpmXRG5
vcjva1xext30TYmXKd7Yk6mfI4rdfNL9NYP1z8ae8bh8Fxa6P4PJWAcRYOsvqdCnneld5YQ/FyXn
bsigLk2ZegoACD/1RnyVPHF7u7Md8IIeD5tnPPQekz4qJ7GydMTFQUXD2pOnvSLO7qxrJst+t5o2
tGsVMslpxfZrHRreS8R99o24KPfXWJfKCJWN81K6prvFU9Wt66IjLQ4YTpyicCVCBFSPZ8F7JvRq
mKMXAKyxkarTNZRwsOu1NtCyyOdMlYjv/cLaW3DmcQdBfBhtek6JT22FwowhT4WAqI2No2GFrwDS
zsj0273o7qJG6CQBfiX5iWFheTL0gtQtZ4SSWR9kaJF/KqJvF10V8w492+GH/6s59TFMEMYBGwYT
O/woi6ZB9/RNOLADJXd1nVfGV2QRaNkUz/006tsCkn/GM7CSrQ+1PbZ3IkNdYqhrQJ+Ifwr7kz17
YR3d2JYwCzZBeolqnu6UP44M/hywt5mxAffBihmBaoQcOkYVrrW5FmP62qBjOI9Dt3NAxCQxFpXK
J6MiLD7trvQYVOg7aFBr3R5qjOWjxayz3Jrm5K3NAaB3frYCVAeahkUmav1Z5MrvhlrYbush3EFV
eu3rkem10xWkFPPfSgBPtJLhAYjFgoOn2IoO4BLksYZJTsxRYfwURfI+RHWLoAzwQOzskgRMFkAJ
tfTigxg1KG+mW28Q+QLeqqO/gSGWudDzU+OWaMXb/KlXbr0ArUER3tVXhGyzvHx0tjjhFK/SlG66
wLN2cZluHVGZGz9nqd9PPvUIsPhNN3PChremJhdCWuBHB70dN7G98Pg+rocJ2BBRjHDSETrnuLh1
wJc5+9VFhZ7Hy96G2ED/ZPYEhHs6I3uycc1p5mpHTv9UJyUOcJI6PFPbG/r0OccuuJXr882lDyEp
J1zpo46CTunumerq5hhJv/Nkk549o0bYD2bStBXjFEW/URLFgrEkhqjQFuBl9a/WJjD3wmobeLFk
FtKy1w2tved5F2wC4TlHKn1GNPtA/VRudTILe5erBhQ53oQ+3WOl/MllePaHEUqU7Z/70ntAs/ts
/fjohyMAhHzlV85X56FFQY90cicIALhchi1FYQQKLtDMB1XUuLVQ8fCe3CIrfOkBe+4qCf7OjMgq
KL0X8IafbYzbO6jKd1n4W8+Btu1nKFbcilQP5x+xbmC4hLetUbUyRCqvfTG6CMbAiFXNpsDLsyvi
xjqZvQ+X6c4e3SKCRf2gHsjQ1vsIm6dmHYfJa2kHf0ESAM1N1h2jm0WrZ/6aJQLDJhu2Z8LrqnOl
mV7+bmXJT4RqNrYDvvKEE5rIYnCqtrsylAG/0H8ICs+kPuXzs+m04i/XKFQn6AnK7MpNVgSIY6jO
FuJYlcOrtMJso9fug6XEnOI+AiDzscmlhBtT67BXjOxFPkWXPqlXtLDPDCkPdeedQ8PHbloALkkK
Pgj/mNkbSpG3HGn/RjodWSS/RLIuY7dfHavcg3smlbuxw2Vpuj++j2+802sm5bp16+qvPoW03ZN3
ySUBnUv68oUsEbwCVppSS5npU/RX4HHelY37Aid+MelltqTU4VLi4zZtZnUmWpBl4+unBiVPzhoR
UjiELP5HoHPKJe+y5wGY6iYbpgopAwrg8bJH7V5OubdUKPkWI/y7Yyole7oo3kxB19EqqwviWDbb
JjucLtD3JhbRFQTnJznMsF1fDjAJK+QECkhLCzeLWUnC/0eZZQiQTlFKBck3Wq20wPgGemMx/0Hi
aHx1RG3hIJIw5+MG0KiHCHW2QeotOBGdsBQ2sDEGjyVS0YZBB7DwpidDOhL6uxUPaL9nPJo09ioj
+nX2zORWseVR5/2rsMuTjBJvi8S6iSpEfB/gXjCQEzO/BW4F/6VlZdsT70Aup4XavBK0btZ3EsSv
TltLlprtaqA3EB62DwSU2B0L0LCSomiS9kGY2d+hCcIn8r73ZpA1JE3Uby0hQs9j3l2dXN8nBnPU
SWMa0BkcuHHjkclsxdvJBh+mEgkDrBvXhevdbAnRLYwIIOjGlmE2kEjTDKILd/98xxDqqYF+pF1R
TOIbpJxOsQpNptJG7azd3vZ2LNtxbihms7VVv2tGNb0YYw1cFODpYphs/mw6XtI4S7dpZsZPMUGg
C3bcIG2a9ifFn4socSrf6vyR95p7YkBhi32dQkgdJuzMUkqMYvZ40DtCVTkP9RXDngbOJA+u040Y
xFvyGtL4VBLQWGPC0LjnlqKhZMJpkpsWMYsjkrEsa/ZGZx996sC1MsdzW2OdLgM08lj+90jKaoIw
HewSbrqZLz1m7giI8SWsjGn47i3GUaETEtll+kuCJPE+Z4+0AQ9X+MZHpPS/fvzBo4kJ3IUhZNZz
xIA/iW2BJ8YMnIsVuW8TcGOkjV28k7qBQDN2j1advWLLoxKZiKSOZQs0G21On7nU5cFXPAH/HCVy
q6x44mz7RCWJ2Cv4juAmhqJg5stgfGE7XrioaAqxQWqwmTx4cqVaT61xtyuKranxod1xrBgsZiwf
An+SMgrC4L8EB28K5uD60LoXlAZvDQa3WKUwowjdJhoge0l67LwsFAvWMiRosxQZm2LloAvPkRJp
2mtaGgSbW+ht/FZ7G9HGLf24z9ekWCVmu4h8r12YLnXo4CzZ/2POHAizDrti0wN2YpKMOmwgIY/P
sVoGJF2tDE/r8Ws25dIypPkUx8Pdi1iOOBKMCrJ4PCsRajDDw0XsZte+0bKDHoxijUVyWuTR8AFN
VWfLma7KmrEzIjF909XJq2U3f8Ncn5vs5llvoj/5+ORIJE6T+tN6AN4MVjrLkIOKYgrSToFwmsQl
gxkfsmRnAZ8NhLqnvVb4nvvWRRAXnUOJ/LGbLEzWVHtYS9ovX+HnqaVPQJvRLz35mon8moflgwaC
3gP7iCvcszPG9MA4oDQTD2AN70hym2WRw8vIB7cKMnXTEIlkY+nydAfJVoGz4pBzQD2m7k0O2mvW
eHyuPQbmZjDFqjfwDSMJyiRaK0/XOHZs3110JGZ3ZK0YGsJkDI4QKcXynhKuvHDKSOyb+dS3sk1S
eBqoCMwrPWoklpYL4lywNihj7+0HWd/ikIjY1NGfBx43P8jPhM0tgd3RQFOTpKx9c7FrxwYrWU3N
qZHhKraDZ5yLzPqqY4FthWznRWGGb6b9nIeqwJ5MKLXUtZsVDAdfNzmUbes8OOkbvqYdkod9rwWv
KdvwhSzyT+JJcG8rHG0GQ4XY2mgo4Rfe3oO2TPZPO6sY1VOZucikS/voGf4yZWyPr1mSt4TevIr2
cOgC8Hz1HpbqE468BiBEfusQWS4D3z3WtskThiKP8qTdRGW9H2yCqnWQrDPlJM4/QxSHCyMBDhX4
A9/jFo1h0gATNSWEcYKBt52r4ZYFcQSFKFA/zdh9EfD0+4y1bsX6880xnkkG4Q+Z0Jba1iIqgyJU
aHxw3I0Lpt4gS/Vx7RvEeDMfXg0l4oUEl5fbj0cXyKAfJuxo2H1Y/fzEJjujBeyfdyYv9cmMAU8q
VY/7aAp3tl99OdRNyg5mCz32/darb7UgAcMJrtyJw7bHjuf33pdvGDcrxKid6c2t89MYUcF4xcBz
cizrTxyV27Cmb3W15hPh8lr35TcByyB2nKbalvY/EyeRmXTOvsjHu6X7H5zC6AuDFeFDy4bVaVTX
F7NOu7+0xzEmEegqqCvjjCCHkDksHeBOQq6MMjpav7sojZ09ZMGCL9O+mAnuYKMdn6XOniZpx0sZ
BysqRh53u/gZAVitw5rAnFBHE5Pq3KATk0SavSHLP8e2vzc0PwtWdc6SKTuPBXI0vUMh07GWHN/t
jFWnLoN3Z/T+AKn453mAPfj75JDvNZl8wwpxFwq1Mily75hcyYXTn13dGZbgEI0cj2pBVqMHCh/P
4GudErccOME6l+8ZuvoVuQB/0gQ0JdkUezsyv1DPApIITsHYiiXJfwRQK5Z+dCFDXz1a5kxMKPxX
X91tT5HzpJpTy5pACxmOBRoL8NSikrCqEo+Ai1hDBqC0FD0qtgdWkpAjumTHpWzQmLO8CXRi0Eq8
W6q5OS7+RrS55SxJ2kwRDj4OhhUUSSrPALmwZ2wRyBRPXuO9J9Wht41rOeikYyOCpKK+gIfDUh/5
gHxcshEDeI8+ha4fURkSQMdy2sbH01CzlH8CX9u7A3suA8rZ1knwDTpw5DadG23iaPxuGGBMNi9T
yRGEeu5U4GWtKlzmUXDLde0qmuHSea2xtiJiMLoGZYvTWD9Rm55kpC4ZPETNyY6pCH/s+kDcYc0M
u/juYqp04FQlgwo6vO8mIkGy7OHQNOGhT3u5wmK6AlmOEV13Msj8jLepgLeBN6C80PKzwFY336ku
QeUuLvZpok5QUBtCMznOxt2s51YcNVa82DE/idu9j3bxHLvOOZP53wxrQTyru9hRRhxi+tBgspyN
tT0bIJALGESoEmQQkp/Vcw/YMZEvmDUQBY9L3zTypWV/j8lg0zM3waJpF6JhC+uSylJqXO8UBmc3
rz/kVRttNrfcrOhM6y1k2JfKZLwzmkXNbOaJBTMZQG3TrwEv33oPpI6I/5E9KrARwrgxjYU/UNFF
uASmiQUo6haMrKJG0Qg8JL0DwsQSziZj0UXphw7avBNIaonXglCZPlfM3RbKKv62b7259mIqjqkj
YUAPs53dD9wjIe94JRnOyvhGeOWwQHxzzwN58rPuTRdBiTbF++NY2QMSCO1bYnzlFUArs3QvxcAB
r4grdJMHYnDElSmmlNFQN178a140b5JIEwy2dCVzct7YYUZwFdkDbj6bzDWEZdXHoGkQZdMS7BH5
OSZFNaIh2GEpmSc4l/50HcvZsLu4TYkfCLg1VfKmgFHFXBUVvUvabQk10QeztdWH+p56yZyCh3kd
s/peFgI4StFuRt+42opScOiLPYNUwDV24S8mfw/f6hO0vTYJVk5aQ1pFnv2tfHNVtl64cjLW/455
mig3aZZAh3gFKKcCP1ZcI+33Uw6yIRHrPHrvWnXCi3JzrVllEDqf86TQZ7S9QHuMAjVo1cLeoO9N
iy/d0F5CpcGoifoAhssqI74HCH+PUR/pQKOqQ5DnnwIqCAZZzM4jW8QCSPZBK0+9bA30++NlrIuH
Dul13ejTetbYEk+zYt52jFznS+T1qrPCOWsdalc3KGZf8DAmWJNqJNIJtS1avupfjQCnV/A+ksCI
N66WwamoHo6wUGlYtOCCaNLWK3eNlu4z03+32QE5TGzTLnvO2u6ejtFLZuiEBuPY5rJUUj461J2E
hF2GmpPVS8U2ZopVh+7FwHNzDDythnJ11jP6Gu6tTWS7ajmQrCGnf0wfmAGHA8tUmAB1S6qt6Jxu
jdvyTcxywdqQ7OyL8q2Q9rXVeblGLl1OZ7FJcMOyTd2HEyrl0n5uWjdldo4b34e9MtKzwPh8HwOq
hloSyhZpsVozRz8gijdxhox/OuMvM6GatxmoUmKG2ynJHyQXCCak/rkkD6NBiHSquvSzovRzc/fs
kVu3NvuU4lizwIHLnlM9VYfIBWFehivXb62DkRU7uArNMsWUTp4h3CRYTIWrgX1KHui2Hn3lbv1R
30vT+0pdUutVfeX7cUI39ywqb1omINcwuL6bSTHr4qmgUvxP4RisRq09MRYiS6Ebj4ntBBBSLEL6
/J9+JPqicuFxtMdBca1T8r11wvyqbLQWVYiKP7JR2bJZjLRX3eJFkbygpcF/JarslcmzPwY2uhvH
pwKK4NfrEAMiFLh4DzjvQfGMUt1CmDWw388WhVKQdPqT5vLYI3rDdMA2HBxUsSok//9xMt2yWCF7
dw48C9/o3bEf4CuFBcFYkPuvMMaek/ylz9A4JwNL9TEM4O9KgGf9PJ+e3Dv6JjZTZsf5iDZFGdoF
7Qsjv9B7mr+OYSBcFnhjJ6BEVBO3LCYfC3gNVixS/jJgafhOEcLP70XEGC72PqMw+aeNqb22uIGK
vAKnpUTLo0d2VUVF0JcJ7i4OJ5tuRXOB5DqkD5CuFCUFZSsubFwZp6VHuBP0kQi+dFa/5hkx69RQ
X8nUnruShTd91QIyOtRYvAJTNMKap7oI7YCpCU8Ga3E0vNkulv/suFecQTNUKZjkuvQHvnErjLlg
my2MRGNAJQI1BwQGFunWF8+T0RIUYGNRM/BnYByvLcIDJNq8QTxT5M5+YCKXrGvPachAKTg0Nqjg
QKfsqoruizplInDOIjgcLYncVqnz0Krx6ItmU0bE/+hsSxmNp4Sm53YEi1gkrKoCeZmqU12pL+I5
NvUs9/CLWm0D8iXTKdtV2IQhxCF44V5xYv3BWOLkVPUtsJ09DD0mmURJobCeLb5rtzIAWfQ13MDI
/qiTkagr/RKkFp+ZQTsKXKZri7cwC3nVGNou3PIQuPFzbWp/2hqPONQus/be8u+8hjUuLHQ1QMl3
GJHKlZ8XOC7r/t0v7srvHqNpeFt/MK9d7IgNJpgM2+KbloI78K1rkxJZi7SRLD3s5b3xHs2BrLnd
HfWygqWPBtnKh4glUv0iWp8otuTFLh9FUP5JWifZpFp+IhEYrBUC2KXVFXT+jLkZ0Phf+AWXZqrV
C6npPwQn8I0d9fuA9i6EHrkstOaNmf9nn8YvhOOQJ1deopHYVLJ6SSrjvtITQluF8fn7NQv9tVTq
TJuO42hgvKQ9eRPTZ3dm/lhu/j3xLB8CcrhRVDnXHPv4GDJQEYFwmOu3n0EZF2s4GYLQuQsK5zvO
H/ydSPMbpY410H6swcUOnz0giaB+cYNuiYOHWC6uR7MBT0NpFJNgAPopeRQSF3HPM8c12PF3Zo5L
G17jMJXqJIP4HWbCo2ihcyW192+EycTCNHCMc0MCmdIyouV986Tg7DL2QvpY7ISW/dUnlt+W2Jka
47/MyRDH4UVeYMZ9q7v4mfUk0W0cCMZPJcpPKeR3pIN082gdBaNPyA9n5O1y0TXuT18gYSkllc/U
Ap53x2eUewRg5yiuUZrpAiDX0KsXpjTYamAdjlm3AWLxkkGjy3C+U+Bf8Wb2GwcckokjxEBlYV/0
FD8MzMJix2gZD5HOInDM72N+dV3tYZoDIxzbOIN2GZhbs41nR8HU5InMlCVxst0qyuOXoPZPNOVg
KUPjTFTyzfb1DQEDKwgM2m6WkGbYRlZpy4wt8rMLxmmf2nCaVySbPhyWnj8sarQAK91Uj4bf98P2
L7OoY48PYR962pvw9f384grnrTTQaZOURTtHneMSEBzwri+IhUeHrrS7Isd44XusrrymvBLz/g0T
YF3a8LDsEqw4Dc+cCV3l5TOaly+n6A6FDsdGVgyfszTauFG28pUGebhHGqiiO1ScVy+PvisDwGA0
zYV3SbEfqNtYT7Qm6UsxILZEh7SI9GHPNectSr65AeeQocwH5qdTIU5eQSKHnsdLVwS8Nr6/ReVm
bkecqo1DMVWO55mft3As+svASq5hBX2C0jKsi1vIdJMyNdwATznnkbM1IX01fnuBWHU38uRbx2Y4
mdNXQUzS0nKaN/Zjd8027uyojsoh776lNQjw+FJ9rDyqPIpi/2baxfdg4ZH2Wd4Mc5hHmnQ3jYJw
tL27zDmSzF6C21V2tp1YGjMX2ylkZ1sSSvRNRJgEk76l1k/qEwrtAq/0qmgMex2gySU2cbw0TvW3
9e/wrj4cVGXAlBjQaXlziDkMyeO+qnEb6NmsWORSshAuIPkmxGRq9okKMZomB4Oxxyp2wfUTp7Cu
Wn57dB55WT6TucpvuldRxW/xSIfdu81+DiAOUJ66JNwHZLbj/cuUtdYYE3D5c1kME/MwIUgzgDbv
rjinnzNPW+sGIQZ+xNiS3OvjADKoKr9IqZKpc0djtrHaWIIej49O291CPIx+Njw1KbjELphORaU9
21vLJ6RP5KPGrIic1kahUszrP77W3okO0p/hGRyzynOevFAx8hHWPf9mbcjXXD9xFBFObpj3Jqqf
0wkUqXfB1IVE1yv3tYpBgRMMhU8GSJXWrwhhRcVHMKBbib1VtnsXoWg4XqyAeJXI4ZMuFAQkh3Wt
37G+ge1ezfHT0zhkKyAUDOhBuvfUujwxyYQaB0uZSsu3JOhd7NXlTuvgF1ec4jo2H2y7iORUk78b
APSyAdDRkHGf5s5IMhZeZ1UPG3AXs/pC3Vo6jW1rjPku40DlioCenQZXk4J3kwnCibr3mlpTTmyC
RedurEzTlqNoz6g2CYtmu8O1fRMenBrPQYY1dfs51RkUyK4YqKqyxH3xDOZ2pfvqZpxpNWcaFpE5
jS9/RMkc1ujj5aUKXqG+RS5tnmhqTpZXyf28H9AgJK5KiykfHgsKgJxWo8rD5ZSSYaUiciYqk2mV
YM+DG1ONvPqQjCEXDudBSx/svr2dKrNbU5XGSvmSLn4dulOMlPsTZw8DugEhUUdwCzB9MjHzZqvB
itHt6hCJLZI4pO36P6nO9VR81r2oNmlfAs6xDCLDMhoo0wek0dcDTpz+DBcF5idefhalZD6wkpEG
f1rgnFB9dra8qXmy+bZIicQ/UCTiVAwfO6vaiGrOVtF/ugiGBl6Jx05aNS+ey5vtxU+pir57ZD7n
Tm8O6itqgb1mxhqHLkkszvQVDVG7ZTT/iBjZxZH4UDmOLa9Ej9nU5pHIwHoDOvqmC2ECcyh+8j6o
Z71ospK0RKMkQBeRf1fO+cvVl2fGdKX8i5jp7cqenSAwIvhALE5pzpO0/talk++T5t3oKF5jQEkr
Kv+DMoGVUeIEYQSjQTuAqHob67TZZs6Hq1EkMcpEDGG2wJO1nzHA/EG1nS4ZBDtOvCqm6TmAgkrb
DZNRtbc2KfDfExK/5gJZdcDV2Od8B+S7LCgI0c/iUhxL5+AXsyLXvDtopHigmHY15VfXdCBaXKrx
OWXbr6wT1EnI/c50Q/p/J1b+x7SsbZ97d9Tyd+69+TNzCK5FasGKJsAK2VNgqAjub7GH7RY/hRUn
JowNIzWo2SH9yNL/o79BLvrsiZZCrsfOIMxQx+aEkeJQWgQojRbZ1ekmFree+IeyrFtgC+SkD7/L
sDZWYUYoURx9pwnzYqgNRPnl4LfmpKq+lVzRuThY8T8zUwgeNViaNvuzqDKNpYDZXKJwlFZVL/Wi
xCGHUt/3EOegoE9bP9hFFuPRrkDGCByxh1aZ/+0iC8t0zMsl7PRmyeY704ydh+YZlnXHAtW9Whlq
OJAfxuCUrN33LLd5HXl9FnmTvqF5GjsmrQFBX1zQ6ROiXbZTgkbEyEILbUe3CpvgXQzNbWgll6HN
0DdI25fCwpbMfKdZZVWLCCuoX5l3PZmi5msh0yLqf+aRQDEDOFP6TR/nr5NQmQiSi5Z5A+GxJnWt
L8iOYfy/7J3plZ7AXvxj3vkyYbhYtMPAMMtF0u7KddYA+BmBSZSTiQCG/PK07S/oooGgU4y0IbjB
OvpXZ8GR1eGx4auEbZBfsqi+Mp6c65QpokmX+fQaH4Hyw8ybnKvya7GbSnLogo1sS1QiI5O9FLMY
LxMQDudchCYMMbwibbchY03DLCF/kvQ9GvHdQBxaoXC4E6+Ovx7Rgj/dJkyRiLle3ZpDlERD8Fwz
SPwxNukd5iFUoHRkilLKvaWoBVkhJgznkm8CVDZSY77jg20AuYiSpV3ZgM4RoxcJ0yiDgnNZYVGi
GENVVzQ16Z/iWpCYmfis8IwK5v4kBn0dQK43i+bBS7TLEmOkBiWnzdLv3Yxza4p/bs98vHanJ3s6
m2piHFETghGn81Qde9bBKP7qBYaNhG1/O6ifWY6+xJe+Jm815LAuiRqdEBN2HmNZTRsejCfzRQPl
b6W1FZtHCN8UmC4A+4bIxYihT6+oiZl50/5X4Ds1Yk5st3LWmknWz8h8mBkxAUoCvEQ8fUsj+F31
L2Kw5hYjNLNm11cb/EWBRstubKOgC5aFVR3i5qVqdMFiwr1WJK3ERE6RssnOnpuZSPG2wVyEXoR/
FQwn8T74jLA770EIN6qqrFpT0qAny+vLgFqML8ljF2c1GzVYz0OFew1YytVvmVADCv7Qk0zb5cp5
9RPxCa8JsNl0qRwFmS9BsWIOXz2M5BjB5LILWF1XpCuxJVH7pHJA0BHWAv8bmpNujiz5WAn67p/f
3wirApgyyHNFJ+dF8IigOXNX6vE1mycfk3EKYrzgIH1Y8zdkBxeusxN4EiDQUbjxRWXBRzg6EhbN
Mij4bPvJPlgQcsNpurpwYNfwHN4sd2PmiijV0KlZWgSs2wumW/4+aYdPZh0j29L80xz+j7Ez640b
2bL1Xyn4+fI0Izg3+hzgKpmzMpWabEkvhCTLnOeZv/5+IVd3l91A9X0RoJKsykySETv2Xutb83Gi
tz7ExhM3mEfTygK7EKo4Dbzz4PMe3dwm9tpL7ogABytUuyeEqROnX8RYIdOE1k52TDSe7F5bmSm9
YSuDQpuNN6ybfi+WWwKArqSZo0cGj0V5kNTkuxqe78y3E370XCL8qmjjtnVwW+v06UADPE/UPnUE
mEQa03mZagOsZpHixUfvK2y0/iZjuWJMqq+gb+wVLWDtKDy4PkDBj7V0vGfbsw95QtuAYQpkL20Z
n9yM860Rv0Rd16kEmGSrE9Pz0oNJjrviYk8CF1NtVOwc2rQ2qEC+svRtgn7Za5FbProEDh6igNlt
NUXli5DZw2yQOayZVnWc8VNchymcKl1SszOrffLyitNxPsgtKE55WipOv7KAecC528LamjXnIqra
PX0rCq4peLUocF5Gkul8BLjGURvy+oG5EmZaO3vJvOqgO069Gtg99pk9EFTxAC9VP9hi7PwmRtnr
DQHuiR+D8l3nPbhZbLHXLTqdVUscX1vhGo/x8qZ9dTBiy/LNuYtu5MI2nWbMeV3p3DWFk5+qpoYN
GOcaM0KEPpzQyxt2irU7U6ahukJcoj5IOmP85abor+ei1O/Vh0iCX3gpDYtg4U5v4I3g7Jd9/NhY
tfK94TKYS7JPY9S2TFMIUaVtbo/ILOMRdzzDA08Ej/nS0OnwHsbQjg5ZZ7x5Buc3ZCt3OMY4bS2I
XaHEOFgwe1DXOsyZsXsZAjbVAn0DucaAae3ohxXDX0LJQLofZrdcYEb2HsLa2aYVk/+k2GtFXl+r
OeXojsC13fRF4KlaQ9oNrqAFYqu0Qcu3iTIHpFv449+BX3Trjr6krDdLoEcbp+YDKtvYRzZHbTzE
a2iu6mxJa8bwTombm76To3t3acpFUfBVc/RnCBrAiYpsWIM6tNx9xWTOjy1SK+KlfDMWNOsIKWjb
KEOPYX2P7Q6MqiEvuWY817rBHTGebBKxd0bcl1fJDJOUkcg02w+Ef4rLSIE5FteVGca3g2bbxGRu
IuLLr0oH6SLiEUmmKc1vJsnzroCpbZcodbWJ9J/ikFXlYyNAKmcHDq7uqtKMZTMnAnNj2kWbESGw
a4FO9iCW6rMkn95sVvDzmHmPaY27IwdmQERSfoMXydgikmjIG1yOkWGJTRAzgvQwJhBNVG3QhBc0
eunLx9YCjT3S6C5k9dow9B3HtCEmwjgeJqA4FmJpzSG66FlM2GNHr0WAPPzo+mLgYeGAS84I4kCa
0hFY3Z3tNtT8GtMWLcmeNLLRDyEA9G4ZQgws4arI58y3WnTFDmGXa5F8L2FQ7UWQPNaOF6++/PFv
//qPf3uf/j38KC+kHYVl0f7rP/j+vaxmiEzozH/99l/n16H7qD//zX/9zm+/sv0oz6/5R/u3v+Tf
/9+HP36UzR+n+83D77+pXtF//XVewZ+v0H/tXn/5Zl3g+Jtv+49mvvto+6z7fCW8F/Wb/78//OPj
8688zNXHP7+8l33Rqb8WxmXx5c8f7b//84ttf35WPz8q9ef//Jl6p//8sn7vX7+Xze//4OO17f75
BdLTP4RrWi7zZiFd+HPGlz/Gj88fefIfuu240jKEw7rkCn5UlE0X/fOL+Af/hUKTYB3dgplufvmj
LXv1E838h4efSXj8A90wTNMxvvznO//lKv73Vf2j6PMLgT9d+88vjvjyR/XzYqt3ZkEv8IRu2y4O
P08Ihon8/P31LmaSzMv4P6RkdfC9Wo9zQ3vf5BhleRfWzy9TgAuUSvE/v//vH5NS0OzEYoIDi8n5
zgpJJdmm/d0cIJ+ZSiJPgqgftyR+BchJKg9BYVSS6zbIa7gIhEonvXPTGgBtKKDb+7DBu2JEQ/Ut
c9Fvx7Y2v9IbvYxNWv5omLY7kQ3pwNPf5oxJZWRNfkNTjrGRm18G9cUjsRoRHPi+ZXqiX2bv9EE2
Z4JYS2rPsd/Ciy2Pf/63tjkPkxq58MCGSxf9+Z2T8oPc0O1jV5Xrn/+0D5xdELB06fQvzo07q8pg
1klfZL/6/O7zB9EclWdy0J1TToNV/erguru/3FZ/Xru/Xivp/n6tXJ3P2rTAcan7yVQ//8u1Ingm
QgpGV0RXQSJAUB8dk8a9XUeMkQOHIndkyRshrjqAANbREE4bfj/ZEQw2g1voHnKdIEdc8ZCrgmha
p3kPblfH8su0+CxxYa81QVBxSDYsQUmZ3E5WnZKYlfRrMusI4a5si5zL/ubv35nBA/XrXcjNz61o
u56wpCWk9es7i6hbRFXaYh2NVujbTbpurcLizvHKrTvos29KJ9rgZfM2LPXZJitxW/F8aN+GxAFo
zpRYTOnDIuoPGp8IM1vCg7HkEW8esrOQbUE2KxqArWuHBitv8jS6onvgIUSWBOVj7lvziiF7Qbsx
vnaT/AVDu4+/0bo3tByuZNUSyBEaP/CED1f/y5v/7RG0aFLZwvYs5rK2YdmW/PXNm2ExWM6o6X47
AS0wo+UwNRGNsSi7lrYz7uxat9Z6GzEf0bGzvDCM4hUT39baab3vOwfKzBjgVLHN+6rNy/0kR4fT
moWDOp/uRY+6g6EkY3r9XvOYKg4VkgriBZcG6eqUS5iLxGvvB3O+R8Jsr//+/anV8q8X17Nsm8XM
lnAbBMZU+dsS47Tj0rtdCOAsoUJ1ycthjmqcpFGesbO7xzha1jWl6jrTKWOcqPjWwA/HXQGBMFs6
UpEgeDmg1a0qhlzuQX8K+tlbEc3M8hTm6KkTina3sPkgzLj6lnLVGkn2ZctoK7Hi2XeMPj/rhvvd
Gr+7kS4PTlXv+njKL4xT2MztYJWMmbHpI326jKhm11BvMr9bNGsN04+sdOgH6592t3RBklJUdwRL
TTfmJzIrXczxbknI+ojy6bIksXMd5Q09EA/+fjUk3QP3440RNTx8XfVupnW9X8r+CZO/dcTRMfuw
wvNFeL45VvVzn9CS0MrD318Hx/kf14ETnKBJ7Bro54Xx233WMSQZnG6Wazj6pY5MiHLHK5N03SX6
wTA/SqBVV24+jO828zbwyBPuvRCx5HOn28whitkfNKLD0WO1t+6oaxBqapRKLjD6vvgqoV4imCiR
SSFHv837+eRmyH4K0XD54srcWXXe3JhLtSMwMeD0WyJkjVqoaRYbREcFJQby0qYuPZCANO+XXOPx
nHN77TKxMcmIR+SVa36WcyLH+TApUbG3XdRi+PlwLxw6P9lwnTl/czGwHFF+Yz1MzpOIuqNwo2Zj
haHAHOye4a8SFNc16AaXYcAGKg8abPQj1bgwMM80rk5yZpPqh7a3n0I4tNcevPGNtUTYOGYo1QGn
shVUim/GTIk9a7BAek2GvoHgc//3106oa/OXbZpnCOOMLqVFmWB5/2PpH+MQAkBpibXmwpUqCjY9
awbamtGqMw2CDREl35SLjnErZxhCIzYgFoGkotYBsfv3L8YQlB+/vxrWKlR4pmeAePn9iS7TcQKW
adlr9LLThdFvvG/rpr0xVb5x0NSCnovzw6LSv2RxnG4iR+pv0ZR7V9nQpHdzTxgYeO9hH9GKrrBt
3HZ4uvg1/XkhX/No1ZUJa5BDsZNnR1MPqzU4pWxfa9mx9kxUpn3iHZ3aBU7gYRPO0iE8qYwpBOjH
3j3TNQ6YtQb6Wxqbje95zGQb1huGgCtpNd7N5xdQVnSg1W0SlQHCLSxd64LZ2RboGDRxj+m7WUGP
18DUbUdEz/vRgrFb9Q0sDiO8job0PXHdkmeE78Lp1saHiE0N51hvxPoWyY2xaTgHrK10usfe3m1h
hbQyuOgB8EpbRPdZSmBWqY3MZwahk8MYgmXA1ej0gqGh4YU082dzPxrtsp41T7sPE2RMDkBM2ASW
czNwSEJI6mMvyG/i1rgPpNl9NQbD5gzCQ0OS27TLyCB+WjgAagU6IdOoA0BO4Yvid2pdne8DhM6l
u3j3izL1KTjhSwnAvUJy3JlTe9NU3bTqa+ydtTEUF2Krn2MbeRJwRx0T4AznQTgjt2YTfDNzTNNq
f8LIcIgjN73Fae3uzDpFyddqa6CU1r5n/RgSUobYZMmszOVw5eGG2XFK83Zo3be1RQO3D2rjW3Ff
OPGdm7neAdVlui5n2e9Dq38qmaYXRdGdqLyIIkf+8yaSWUOeVsiL13mcebGOEF4/7D55EAxzKNdc
EkfDglrXnFbmDBBXAKoBaX1qK7qYxoJzIm8QjXHb3I5TBYAZmdASaWdsZt8U1fRoiJxkuxxhytgF
DHX7oTv2uCHQgJXpXqsHB63XEAFBYWnUEo9yDCRZ0Apjh52kb6ob250PE03u+6IyaOC2lFuF660J
btBWiTar6K4OnxC5G2tMRg8loa6MAKxwAxqfyUnh4PSbKGXb5HbGDngtYytHIMaDONNjtRvRkE8s
rQPsRVZ5+o39ARPts6l2nyQJkM1jeNdgjYLgtov9lHXxHTsv8lMEtDyz0Z60MrkNwZys4ZFw6tfr
j7DBkoPKbjxkj1U3GpvBM5J7mBnAK4roWG5qrayZpKtXAcTdMsxhv1gJSL0wpqZJ7PquYFoEgi+n
CxsZj4WkUVKM0FWCCim9j2Cjeq7JnilotayxeUsfijiNbbQkPtN281oklr6qkfn+uTHE0N/bUQKK
ZKxHGH3irnUHTGGRHbo1JOn4Hi1OvclnCOjJ7CA0811zzL4ikJURNzuLOc9HAi0FJQuYNi9ubh3h
sT2K1mOqlmS7qrvOjVRcLE8CaXczMFeNVp6CtmHrKG8i/B83ugdhu4DWg3jRpGiBJN2VIK9pVtMf
Sekujeyj+75EhYcE+z1No/Fak9FLaXfhqZXFK4LSYkdXjDCETOcUk8p5W9eSJBu1Nk0CoaY74LLO
SrxNCmvnjEN63yzajwX5iB/JZGYO4JCPt5g3FRvJUbcGZxsXru36Ie2fzefpZKBh4CcpgMNlwTT1
93uCy1n1ty3Bldi4QeZyhjSl91txQb2RITFQQstsHCD62ino7uS6ndSpIeT+huJGyWWiyJvZIS7R
oAUsx7LwW70J1kU8Sxr42N3yxGLs0yTx/dBpoBCBH9Uqism61SMwtksCivvnajl0tIJbKFNDbSEc
9ARUUCMjeyqpHy3LMgnd6hBzcExFhIVdAtzDqjWGGCCNhyM8LS1y05nMtvI5IOZp6/YSUS+yhMFM
sq/YXgElqwLt88sc6z7DsOPw+WpsEwoyIKNrZp0UFCSHgFI5OHV+jfDlDJ8Jws1iGWfHTXf4bZkz
t7pkay66VRvi9G2SjE9E1TfEPowAX3FIH2QcxhRE3eALJA+ZFTTbwjbnY1Rw5nIdLCZdLIA9dPxT
uwY9i2O0Nu3oPhCvnfDuvEWL75tkqf+X4sNUp69fiw86GDjJDC4w8YP2b6ezEh1eVkwY8zJV+rq9
wy2YIQD+LERgA6+tuNz0SDQehMHtnzaMRoRltDiYYHDbTlkz9mFiq2fpAzCzl0QwtfV4Ir2KJunS
am8KtHCow+iGg4R1EwBsZhwbXSUQW1aJWIZjEIFOt+mQHGo07H4zkECiwyj/SaRo9R63XzADAaue
QfoMRzMhmCrMGXQKqHJo930JY+joScRpuoyfksYd/L9/BIT+a5FmAzDh9Oq4ppTCdHTn91Os6xnj
6OjgrULTaxSKrTnhNwk4XHx+UinH1xWsVwIZegtEDC3v/dCOb6YgxboVz6lg6F409nSdd/NzU8df
W5lAk0xYOQg7w3aoygZmZE4+FrflEu4/y69Sj+YLeZn7aclK5hc5jckBa6SXSaCVOHeGGDGHRa/5
2GQzsuHOwn0YoDWIpuwcTpmPYdLFLD4/0BCfb/oE+bRjmKcyPS96i9Y/XpZNrUIh8z46ggl5DOwe
EhhFXKrX0U60NZH1ZMJswTBxRrBMYPotj3M5d/q6rbWcqIvsvZ2qEWtu8UDlaN0W5EoHVj79LN/d
ZcPJpTqSPP7mhCjKLPhC6DjOqFhJMgsC/BsZgUhgEOnPT9fCXXCuL0Z4wleCV3c41yMqDCMbc5Te
Ur0cG8ucHix7akFGohlJDoinxZ1RNk/dwvFGtWBxqjoqEKwhrDLPUaHV2bqOwVaC2tRPCnrNXlBc
dK8cf7ZTf7YILz8fnl96Ob8exj7vFW4FycHfMKSnf/Z6/tLLyQl+cuNJynUjl+mwFPqKhrR3Qvob
oqMMyW/Kx4e2bZKNQEioyZG9XHlsmjJ/8VI0uVk1BofPJSvU3fNQp5hH6viafV2cG48RZOdBxmtI
At5Jm+mfoWv1xnZa41BIYTDcR/L99w+A++tBn/dk6TZCKA/jlWfS0FE//8t7istBaoaWBD5I0aBZ
26Q7AFCOtn1c93v4l92+VA5fk8QpVZvLFHmsNY5vqL6WXVPRwJqKtFx3+fIiGtxXs5HIfRL192Xp
bnSQcXdxO5OonuZHkdfFxcJB1wAg2WQ1N8iM3RcgIukArSRN3ciHaRW7GTwS88O10bON2XyHQ+LU
Kn5NqxHva6aRXCdVI85I/9r5KVdXO4uMXpkNrIMZpWvS+YhvVg/exFDzZ8Ox0MvT54FzLoR4iJWj
2+6M7kBs0LNIw/kSyK8RMk+iEk2kqF55JJBAP0ZfXatzrqslqfx2vziFdW9D4QKdFvkYML1tR9jA
wYm/VSwjvt5hThgruC1WOqTX0vSI4O69Id0FnoM+OgBGkPMbAlFIsJhknafeQwQI9JPHH+Tu499f
XUmH+Zd9QF1fmo+YFHXdM23T/ezi/eX6IqFZFmvpw7UpTdTmbFZhUe+r7lAInDjCnq8aWtpXCPWZ
iKSi5ARDelEvv7uJrqtcixbBLZMaqY9nwEXdXiQZBysUb7BGQ9J3ht6zdyGK9NWcppgSPVWm8zSA
fyBktY8CRISLCAndJnjJNnVfBwO55lp9LDARripRMRTK8hviqhFlxPJat4mhJLFlPEmkMUuQbuES
j2fLnKFxzMu0nprmUk+vqGwPcUeKX5vHmM2sYjc3hkVCWP+m6dU2CZvyQMD3o4kNOLhYiUrtlSG+
X2RMul3cDj3MiZIWERbkD9of1spUeM08wfzjPmKL0NaDzhYIZvc5tQIosBKoQEjUu1GjW3ER5Am9
6q6ihft/1MrcF9zfHf4RTCVTf+ml0ibFSUnwfKLgONWrEbgJS76F7mhA8cdKHe5bmotsvybspKAd
Vg24+lpPvpvcS74dh7soRSwvMrS2rpEQkFg2in2i+SS21asysgmFx5CPY39juhYSGomnizv3Kuhi
jpoxcUM5+AncSSWYkFVvCBgISZ1hD0XOCiiACPWWjTlWX5DvWSuL5sNCvPcGyx+57BY7H7V6KRFJ
GdmAnxQVg9BeUrv6NgbE8Yhy+m5M2WFs5bIzbUIDlvSaAye+cK3flKM8JXRxrpYC7Z0dBntjLg8w
OZy9wQJqq4QHU+MjCAnCitGD+nPTbBH6MHid0KaS0IZbfHpkhzAeu3rQScZBnVDP48tiOjhUbdn6
IN80NExzucTkwmr3ZdC5141KinAWqkVc8qAglgLMnhcmV4TS2mshxwpZUJ9sWBBua2tAbmbaWGDs
BtERvOKYQmVsYUhogusLDZ5UVrPYB0a9tmGmnkQ4afBqzob5Y9RGcWkgfTB3jA9NtG1iRstgw76Z
nIkO2WJ9zZqk3xs2qR8pJL8kgjciZr+ZDcKutLcCiwOHD4mrWze1o1s71ziZGcUgH1zhvUHJoIvD
XA+n0sUTRGICTfJaXOy2Q5NTAAVoU/x5yewiUxUNE9X4EFfjfanFHaYhvpB+1PspxJPVyGM/RPkV
4VfDKu1bQLb5uJ0X5AWtGrpOBO0wNLrKAiBVMRYOhi6EvEHM8QEaDQ1N+sqFYFHTF2nquUWf3u/d
upt8kcfHojMlLKK4UHatk9ENr263KH8hS0GF3Me0RgxxdfwG6+o10/jLMfprznU4AnRKrXBAbT9Y
9j0hq8HCmjRa44WnBr8tiBmDk0UmGq52TIJSgxmvtRjaLoJJD3nUtqltcUOR8oqGnpS+YGXSH7jK
JCoQkTdnF/7uahpYcNB77aXuzn6NcwDIPBrH2AjFiadHxdVv5zlbdnpCRGmMUM91gkOopw/gKfFs
Gvx/W0orFft+Jm/7xXXGlyKmRcZqD48H3b2Rc08mQOnwZ5HvPJkkwLa4tpZ2uA4Iqa3odCP67y0w
KuHGKzWXGTd3J0UfHt7GwUEBPySUqKEx+CNPmklcU7RCjKZpQvtWu6f3886Mkt5Po0CZS7RjMrfO
5XTR+xZjDk/m3qw+uh5WRkCPPcYebyVpvamhYUWRjP10dn1Tr5aTcHHTwZzauTRCOabNK05ulMF1
e6Jm5xiTas+MyQEopYeQgvB6QJfZYlW8zkdepjmljwCmmVfgEzh3aPZi/DqYk787AyoVx+3IfJmC
W7vC9EhyzYpLfMmMoQXwwBleh8OdlXF3DgzCRtitlEsXv7E1gVVrIIEjfGuoCfYeQ7zeS2494gmQ
GGinsiWsnEaYvnMzP2koGY3FQewAIR5vhRxui3Ze4efGUW9O14PHkbJL7HNQO/FtWbC890wb/aHK
d2bhnInLmtAku/G1ZVObR3l3C0jnEHhae/r8bs7i6cZFwSRvIaYdUEEk4NcR8UxxEyFUh907hCzt
lQ26OeYNLbY53mp2NN56UCI0qa36tDI5XpiWH7BsrVsIqLg+ynEdea/pUGs3IHFgPUDsnPDRXvX0
Ks4mCVYJ7VNcc3SLyZ64ZDq+MA+Re21a3Mla4HsR3KW+qxaA62a2Jkw5QSxCuiYYNrwMHNd1v7aS
4nZcyYywjzCKqrXRPAUZFj74fssW/Kp+G0XzQhPQ239+tzQ5oJe2J4XbiGsilG1OZgvKyQoNB2kq
KFFsvRe32KKxKc4B53D1LWwVbt25GnyZKj99UCmPFuCn0TxZKDAgqtnilmBGbSeVN3dUUJ0TJh42
y8V5BemrEzPguhfhWexSUHo3uJgX34xQcOX6HteM/oaeeUUYIuAhhNJGMjQn0ZClpttegsq9Nu8s
wYsHC1CezRraYs3ve+Zaj/Lg1qkQzBgpj5XWIitJCArJOfNu9Dh8FN4kN45h1zTMptdITA1q/vaY
RM27lQzORXAUxJBubRKOXccowP0L/F/HbCe6tcT++A1C9WWchf7dDLvb3g36NYYjcwtE0l7b7fJd
Wn20eZJBzzlJK88T/AYqsKVmQ0ivZkKWvuejhhZzoP+0IIq94vDznawyjDzCzHf8H11/sqW3RuJO
/CVAqNNcIYxMLOSH0XLRQXB+DQXkilRQhOQNER96MJyoZ0oU68FBY66yIaK+I485odtMmsEqLtBM
CaaxvhzR7yPReRFGSpJHFFSnLOOgTqJhpI6Fo9+1+1mLSF2ss+oAoHPQizWZYczospbGQY52rCR5
Yts7sdwz/QWvl/JqEwLIlow9NTaxmMR9YdxVDeE/ZvIuUtjxaQJlJHBARjRxRXj71Nrc9sF0PzW3
U8sLpes+Ho1SuVBiICXqkBqELwAA3hNn/G5OXXsypN0A63XUeXLxLm6bPxmDfuw653amLffV7KsP
QEiSkCzWLShVgZ+YH2TzMSkfzPeys09xMGEuWYhlUCGD8EnXGhqeEXc30KXioSbVlqYvc+eyu5+k
I4jtfExkcz2wfDpDEBJREoCAqpz2MncyOjDDSKuXcGyeosTtDzEX7VJF9nIpp3xvdamLXThMV3Dh
wbRFRXqRIXsdsNFXQHPjyorint5mQ0tMJssFhkJ8sRecLUSxpwA0rz7/T32bd5cQFRiRfqyunbfJ
WjAzlqUvm6gr3MvIzYv3ExE8Z1IkgP0MW2AZz13W9+c4yf15CudzZKL0h2Tus08BzfBaQNy1IV4m
+tGcY/G/R156HarQEwwq5Nr1dkf31Tku03bmor2zV59C8eYW47KZTAGOaRFEYrFNZ+AnizR5mer8
KznsEnIBkCHbC3EjRpfUYymqkLFbS3ojnfFc+biA8Qr2rslUqrztKqzlBUUB/pNF6+yVazwFU3Ov
DeTOeP09lg/cYcZd2jPMWbLZ3BhV8ZQjg0BWd7PkbrNanGrk9WAGYbaxYibqXhUzJtjG/BpVmZ+a
qkSMMeg3c/Q8lMC62ODQpxkOAfFagsPpNpsV7CNaD25x47Y0th1yTIyuWPc6zcQGj2VHsirGCyTx
wHso9aQfzskP8IZbku8PgeN+q7v8pU3of3Ly5cG1dFo76MXLx3Gs80PtYc/UuxbENSWDTC8zmzTa
8ODdcgjWIAqXdY3sNQe0BHc4D4UDRJASYdXj5k4QxvKNiet2xhM5TrcIUfGI2GinAzzYIwH0BDYK
h2IrMAEEEh2maFJHw0peRNR+nRi+gyQgF9GTb+h8nkfaYNHs+Nh3yFg2m+tkYhNG3raCbnmsbT6X
EALQqoRaM0w7+NunSjintqFdSsLHR+kx3UHlrE41H0XFwg79oLUcMt6E9s3tZH/VzFh7IrpsrJOC
A6D2qEc6Z51cWBvLzHZzMl5s1KQs8r7T8kjYHp5hECOX1CB5Owh+oPu9XuzwWi8yi3NlQm0SE0Rm
oXOyp2/LBI8TESqyCXCgJhP9BVbYFHlXGOBmq/bhzCC6TRyilDFLj4V+oVWOUR1Qy4yvDw3lcz4Q
2Tug28R6uglG8T6ajvRhDeD0HUgudG5Rn+zcPMD0HD8nZvo9KXGhuvdePMcr0KP9IfOcCKtw9uJY
8PFMpaaEElnhtZ/7YYey1YDYmg0bFoObrBf3dWCOLPHW2tLfQ6zf16Hefm2Im2J/X4nZfsrtLlhJ
zSUswJKn2F5QVfT0y4sWsz2FfCcYjfMJmV6wzQBJLGZ/VzZR5eeC2X9UwjBh3nm2pfyG1D8+sKiR
hjFiBRCkTHduMp8NN1XSdkeuoHzECWcOBiUvRc3hsXbkHSENCwKV8NH2zHrTtiEPkr0cnJb2R5aF
ObtCs6zLWHy0Rt9tU5FcW5j/Rbnt4HL0+XJHNfajGet7Y9Ehj4V0D7X5bQYPx2yQ58cbgGdARnz1
UoI8Ke2j4KwLu/CdCb+yg3g5J3NyadCHx6SJrZOBvdDAzi6GgYEY6BEJNScHZuvTBD7JTn+fu572
VVo+GpYCsZXpwaoKchm4M4M43jZdSkIlD2VugSezC4BrgYlKIHxJAQWgijgyUnN3C7mlK3YV7MFG
+DLhdqEe2Sm2i7FGjcJMZIS7H5XHTHfCTT9U71pOxl3RPNV9uc0NLLKBoz9NpbYf0INfTR5ZZL3H
IWAQh6BUj+pENh14S7N7rrKQLdEfWJP39kAISmnIramgbRJ6m6swblzvK0uB3fROfPUgvc0deJpa
1NqqBsuFLI0juwLD8TIY4oOXG73vnkLHebYOw+1U19j8O94EqQ32+wRtzoU6FzfduKVhy/RHIemY
Bz8sMOpaHVhdOICtI7mDDQ+SHUHLbGgA3BXizlCwu85mKW0VAM+LnqNBfyOi7TlVgLweUt7YTsjb
KZ7CRAQrruaGhup3NEfk1CrQnsepqgaLCX2/2DUZqz+NnD19tYWZNqC+EWKfp9B9HE2Po4L5NfN8
lWNC81HiFgr3lww6CfNyXJXUHJhVw+s0o3QrOQ6wxzOYBxsoFEAwNU38GcWEBw244PyJGVSGQivf
T8SvjRh1m+yJ6VP5iFNCu2ohFY4KWRgreGGqMIbpJ9CQ9v28gDgksQoN8FyDeMXfeddAQmReRL6z
giM6LB27RDCXgXDMsAOE4ghLMVJQxTBk5cbFiReNT5AOdHgB9HI1KBijprCMVtMP69J27jWFbBxh
N+omEEcNmmPcOtVqUIBHXaEeEwH0EULZfsn6W3T4y42AC2l4ACI1SJGzQkYSOPumw5CcFUxyVljJ
2EyQBXmD78XdTi9atQw0m8SLHlKYlFLBKdHFMbQBVxkrcOWsEJbA3HWhkJYKbomIY0daxb2Xg6Ev
OyAJNenIVzlDQgRX1WaEkmlAy4RmJvH2TfsIjmY34qiHuQXLQ0E2P5uzDdxN2ATOOlUozoBqBjJn
GLO3hkws2Qs1+IivsKAxhNS4UZ18+Z5ImhhlK80VHrE4pa6iI2ZcVVD5fYzB5apGzASCJWPBdwIc
QlFxzoEj+L2yWuBMAppIT4qIq8ussKODApDGkEgnhSTtFZy0+MSUwivtI1gekUKYdrBMiwqXsZp2
ubLEj97tmLpwYmBzdhPzrmPiTysfBoNCpJLs7EeNwmJw51L5RZA7zLtCgVWjt1S2ybk0A3T9Cr1a
KghrAY11UlhWsiiWde+8yaHES7tUa91L42MFyxUUJXGn9gbIKq8R2msK9VUq/GtrAYLNFRI2hw3L
c2cu9jGrs1MANtbXYMg2vXMiSeVgw5YlRM7PYc3WCjpru+BnEwWijSLn7LkWrYzM3YjafmoVtLaG
Xlscke+SqdEqE09elhtUob4x0ysEfYOSBwRuBAoXIu7kYVG253cyxMlRjjQSuRQ+N4ajS6vrYMLV
NeDrCji7gRr/wNdOrmz6b1MbOGsIJT+m0InWI1ndifMG/+PBVPxeFMfQukV6Bfnoo0nQSwT3QWOm
tEZh/5aKAtyAAyaLgr0RPnALKLjpIN8hM9lmjHOhklg/MkUVZrn65oIZbsENI3D41iv+cA6IWANI
3Gvzbabz50O2O8RwKBuD+N6p0JWZ84znWn9KFN+Y1mQH7dhR3GOwAtfSgtvigUQGf+bjWb3p6WNN
IJMnhU6eYEJonIesNKQYlx+loizr03CebLjLQnn4FYm5BcmcV7CZF6hFd/g2L5qxj9rsSidQg8AJ
eM52dOlpxgN5Jj2s2LCwgu6HyalzHmefhG2VDZW1KUR5S4JGwqDMJmsKhHQIK/IkFFWa5TDwI0Wa
diqY03jxdjhSXlyp7WNFpYax7GshnGpDEasbj7V/oolqxB1VLIxoKsQHL60fLO42cHuQrzXFwAbL
pIjYs2Jju4qSzTWddajZGFYUhhGbxvw4KK42WvJ5MynWtqeo22Cg5AYQ8pa5M64QxeaeFKV7Vrxu
QgR1OnBAr23s5+X/Y+48dmRX1uz8KnoBXgRtkBMN0tvKzPJVE6IsvQt6Pn1/rNMSWi1IggANNLgb
OOdin9o7kwyz/rW+ZaFet66Z3tVmubKFl558ED0eCHBrZoErAyp4PvPB3fCAL6PjosOjacwMcQeC
58wUj13t2Ut/ikkma2AtIKRn/ngwQiJvQJIXoMlpFa1R7XG7VzO3fKhYb31Q5gqkORyxZkt8muzz
zDsPAnLkzH/qVXY2B/6tacBGD4ycqxJucN2Cmz5J3nBA6vZMVJ/3PB3L9xhliCUqvlZetxOAtc/0
CpAXqYHxA0pIsA5vyDiyVWfus2/NqeqZ5w7KipRtxB/nirUGbrIt9K01M+ArYPD+TIVndMde4Gx6
QX5HQLeuQ8CtYP7uikqJLf9wCYHMD9P4NXVxuAZZeWJl38SY9mA9tz82Fnt2WQwd1IELlX0qvU6w
OvO2ep33BVSxXeuA7klaj8ir+dmZGfjNHw0fsE05HPP2GYdJs8/DBi+x/wiM72iWBHTxH86qKoT9
yYLx0mfMD6yZv5+7kPhTZHSccOoyzZR+s8Zoms/k/nZm+I/A/EUQLcyZ7t/NnH9mLh6m8P5ARAxg
79wGUDr0AkQUBEDfIbCT0RkQHMK5QUDT5X3lAKylWmCYOwaKuW1AhzpJJFsAB6CJgPRktMXSGC+L
uadA7zlrKaoLtLnDwJ7bDOq51wBl5eaHNB3Q9nDH1U0SBcp21OO0K1Pe6AGfds7ck6BTmKDPzQm0
wPEGzG0KLbUKlDlRW07Rgj3BvcLUtSGBorBZ688AyCqCsfQzcNXfchZFaZm7GwZKHGgv7ZY559V4
7nfQ56YHe+58iOb2B0kCrZz7IDKOOSfW52RuioDsfhrn7gj3Uc5NEvZMijPmdomImokUbWuROcGl
mhsoHKooqDMk4NuDDCioqfDmvorSpbkiG+iwUMwJcHqHazH3W4CcAQJjPUi9ZW4zsgOVPm0YNrUY
aU8/RjQ3ZVB8eQ92Nzs5lGikc5tGn7IT97dpbtkYO3qQqd3QNPo3Uoo45NzIgaOGv/Tc0gHpwJ9b
O9K5v8OhyKOh0GMIafYwHTo+Rso++M+QFJv7PxKW9ydt7gTxddpBGkVPSD83hoxzd0jqEvWd3bb+
aCFtIA1vxz6BaguVJVAVHWhlBVOhadbgRRCFOJ4p+Cj2nWPllGoHAVWDLeXjTRo/qOCt4rKxzB3z
ubOCleGr+jjZinorT94ZQW+vR9BTG16vsq2rT7OtPXp4qEFUAb+jN6tt3JjT9m9KnXGIEWYBNVG2
BrqlpPBlGptVrqfaOotYT8H2vOjpy1/hbSZLEhX2N8VqMFKbQH9JdHFoFb3FbU1pEOiE80S09xIy
csFVQ+sxiLVbLPRiwwC7WNV5ZJw7gsr/+C4Lf/vnzqQr7vBX/vpX+coL8PmPqYGbHwWcbPVcvEON
lajpn1I4lJ0bdS85j+k5R3FdGGb3lEexfVMVE9MoLNuDZrnpK3sxeAnrUEXpCHJIguwR+CD2lhwe
RngyW0BfxoqT/rTFQZAt24Ym1TyBJRXyJ1oWJRgClqzikLidewSWVm0LgSttUm3Fpjt495hBDyBd
uXcFLDSeyB5zHhyrGTZeHYaXeCiyx7ToN6moeVEtMtaCeaPvewcz1SZUUKoIRqeYDRG1GO4zHr0E
gAL37GzadKz6pI6iT628Dsp3jq1RWUdGbnjJwjPKj6SEdzZPz79kzFVvI3nKxrFot+K8fucn6mNI
4mpdDckDUcv+wKWASUjZhvet0am9HZsoEUSoUXrh+/+5DkZGPT5b6j+mg/BByz+NchiujZfIWzWF
8ixZKCVTDEZEOT/Ol/np7xeO5cUpMPuRR3t8MGkNP9IK6AHP8Bd0H9qXThqUL5rNG5blD/VXFDT/
osESumRXk81taeoi2IdeR5NdqnnHwI3A9hYVfLGsQwd3OegGSLJl6wzRAnweISWEBAcDcW1r36ZI
nlKHiXQcvUYClblrUv0yCEofFBU6W8fvSXnR2IlM1J7RThmTKgxUXsWBL6Z8g5sP4/U2I9I0UhW9
qvSZjNDTIJz0lbzvHPbEzCFrEphnJRmnWHgN/vqy+76Y8C67H2WqkoMZJIw4B0LRZuGD0Yl0zjpm
Zt7RfAShBZMZzFymPFPcvsRM0UTW1HdTNbfTztGFyUeQ+Mse5RaORMuqFqkixin1It3lho1UFw/Z
oxMmFw5UHZe2EI8wlp4tDMOd3WX4gcDLzGUKfrlEkYkeHY9A96TPE3cN9chJvF036jBCrJren7i9
wxLz0af+Qa/d8E4HaHhP0D09NUX64gpk8VzDoqPb+OPxIlAgYcQYnK2Cu2+T62s64eicw44OrQMt
1qOS6hJJno4u2vmR5r6JlEG1nbAK8zrv+jw/K6vHBIPVbv3noDE99j9qVAqgU8HzVE/ndWiX1j9+
y8Qx7KPXVrtayuFrTtw5VsTwTXZ0/4Rmc5Q1ng+zDR+MBg4mOwSHlblyWQRMgVU9Yhpwu23fGg8B
gLtHMT5YVRFzR+mrO+pjL9IhsIzjx+Q6sI9CzdnjDDhattZTKEsPXm813D4BxT/qffSWmkZ2lnCe
H6Pxp456h5+m6xcnxdLiWDaHJ8pnYfHcgwXl6UpS62VkOg7klohjVk1yRRkv4aoyfaBkmtOx0ZAp
Z9wKlvCGvY5JsqczHnJ5SHPAE9UQPiQrxn/lLW4xcPzFVzpzDoRJ/StK7X5rGsLE08rGCWNrXevk
4PjIWc3YfEOqPLcWJLijGGJC7hYWt8TCpT71eUEUEsZrnOvDpnZM/H4UgAFeaLl/m8S5d3//Mh8j
/6QVH1qRZr+tB4px0KmTcBFBGDKGOmPQ7FYYdbVHc5fn3s5DCPRAaoL8nz894wDt303nYWzY+0C3
aLKwov4QdyP0iMhbTQaH0qHjSLHElm6vpWDIIIwgOOGMxxbkF7eSiAdgjg0Ah/HeqqyBihnwTUaW
mC9BzjUcEwh13WH+6NRjsAbCLZem5t+F3thf/6JGNiaXe8qPN3/+WlEGq2mKjxqVMu9dWN21VXwO
Jatxohgz+rh7LL17YS1178eATEKLIHMo5wH+gPm08A21TR05ANNrTzlq+Y2/8ICouGtlXl4m4Y0P
fNAHI63yFSz48owUDVGjp+1VlycnyDps+s63j17ywYTNXPDj3D0y7J1vJeNVUEF4rFN1oQ6rs3iA
jFItioHgoaFjP0uxRYIsaA4k6KaP0gvtJWLlyBkNF7AWyz9yFCNPHH4zQ2oefh4Te25gSEvGOyJz
Vn0posdBgvkw2oZ8UGeFm1DBxCH3C2yixnPvYVS7jhLEj8PUkzovek0JcURHr6O4fSBN0gFj3koD
ClFrOnAUgK2aVfppDIgQetGzMRJXXuj67F5Mu/Gd8H1F1VXwOw0kJ/t+Kl7EYNFggiMbnHK91ZOh
O1HebDH9zZyFOX/TqobKpcqhfHWj/GtoBXk92gXKXibflTvsR9qOXbb/Y+wF2aVXzrs7yke23O6x
Jry6qpT/zTBQ3/Wg6O/0SjirAvthWjTiNgBHxCA2qM+oi/ed+axCg/LlBBqUZQkmSeDTJI2Sp87t
vzqewJ2q9UdNxcHFJ6lzMMpmV3cY0AomTY9VGvoXuvL2f/+kifH1b5c2fG9c/vn6kTqDM/c6qt1p
a0Y8pPlHMn0UQb3uXby8RKjUvmJ+ffZdke2xFBdrfENBvWKzbigbcIuXCv8spO3qrvfnuRpa/EMn
fWS1glOmpIc5Xuhar9bTALLI6YEbEYBmX6ic1tsC2q4vY/liszYd6r40n6o+WsXuGM9o6HAvIqqs
IoP9sSuY7TVxn++qstzno3f6y2D8E23MAQIxmnAVsZGgnCth0mcHd4ito007aV9Timtzo00z6KZI
gtLIvWc2m01bfwWZNZ4U4uPFHSOqn4LSXjVNMWyDSiNpOK31Fj7nAg8CBJ15Hf77pQ6AO7FV7f7O
0TrtLwuCYYSCYmyxsQvhrlKNt3N9EB5TBjm6wP59LkCBaLbDM5pqu2rOsfsTZF9yt+WmmosE3cre
ljw8W6ypiEAqYEKk/j4Wl8saAsRfcrAdracEWfTsku7aWLy8fwtxkjo0T/4ttrqaG7I1/N1FRHuV
Fe8Ka/a02b15xyLAWSbLP4LSk98u9hUjD+NwQRQoyZT/FHtA2RuAHnpIuEoV2rCyqRHcm/GYLhhx
ZLRtsCt7eipXYWPS0kH7icr6Amz41UJH30SO7p6s3nzX+8H+SNwRUP1M/HdUZL5kVcUVEGPw2STj
+iRtl74ZWgow6w9XreWrJlp0FR2ehkYw8S/V+OQwEFtlbmauBgNq6ziGa7xEz0GZnRtqL5Y+xPFl
xfMyMpIDGR302L6gFXL4YGrdQD1MmTiEk3b1KhTtKYMu6fif0kPTaIW1RS0q4KjQze5V+TdzNlQK
zJlmzuQs6a6lzcQqat6EUWs7PhpMWpVe7wJSwEutgoaFKkwTcLnqHXHrweHNQiIz4ItrKr7dmJN4
kTtflc2G29a2g857l2vh3TCGcoP+B4O5j0CzxNazXRQcZ7Jpm1tgV1quZmb21baNuff6CfwhWZlS
/nhBxy2L8gnwJ+o2hTofTOA+U95J9zv8oSSIKCHI3w2Dpt3cC+9ds37FjHfn+WbARMGlOsbUOmb5
hCCqVgNLZ5+bVD46mDH9TFDWh2fMkzgyR+GTkuX6b9XzHT7Dl4UOrHEAJh+S72iGpnSkrZ6ESA6u
h+d5pG+kaIK7tFfDoUxGqMFRia3L8hinVxBM3K7/yPJw1eQJDR4i+6Qqg7H7SWOSXenzbU1eCJxE
O5nxMJhl/+sIn3u0rZ0phT31Ll5qwlAp0gQPaTI2D9LWDlkaU96Qz34Nc+IizoWCDAUWs8mytnSJ
hfg8pqi5Te7kg9NjlByHYMiHZhWIJjg0hX+BlIa5lSd5HXTyRQHlcsbwgmv4O+fAe0J0pAmR0ot1
nVfO1vPMZ4tCRTxgXGpBwuX59EnDU+Fs06j6NWirXdOeXRORWLVwKxgjr1OC35h0NsQv1MLwODU3
eb5Dgj11mY4ZHE6u1sTrJGmP0zzX9eNyYVNuuuSg/ySjDB+fNb7mpncKGztbEyqO96G7Vn65m2Dh
6ZQyLMjrYBILyq2Mu3xnk/eOYVXOHF+Rs8JDQytX8IpXPZ5BNAE2yx5YHcJlvB0LcAL+9CICcYp6
f34Tg/uY2hij2oraO9Z2xi3A1B7b1HwbGWQg3MTvHH1M/EDvCRnHNd+rAhGscqA0UEizZ1HQExEZ
fN6uLJ9NkwUFa2Q1el+sSp9WTfFulIG2QdGBB4TBqU/7YwG8S4M5shwGlCJ6SbbK73aIRN0WDh/j
lG4LhccZuF8PYwVJVO3wBFoIy8vB4icjn6xdmf/qonmOUv9oe2WHx1n375kn2hIl0A5T6OOQqXoa
SAKv/xz16yS9cGXi8GTMU61wQqsjUxcMPK6xM0in4PYQTJuaaann8UNXWEuGZV9o3p9jHz519Gos
Ev67B6GVm5EnyeSsyrAFTrvRXsnK7UopNzWHjyZMbryiZ5GWz4ztd4bCOZAXqy7Df1mQLC9K68Sg
kGxmmn917mkghp9IF3N5zJ7ahEDGuodJxDRmuvovIuVJDhBv1RBPpGyLb1DjfN5cz3IT7wDqW8/F
Abt/H3E84T4vm2NKbBrHRAXQlcFxVdM+6/UryghqkFPNsaytZxa5a2HMflOGpW5JSY+tsPvRqvAc
aiG2Q2mQUPEeO3zEy8mhVzTz931RPepU1eQqP5uO8ne+jjU+y6aDTalEYPm7yqU/xd5nHPkDRq3w
PY9Jn75XRvKUJyXdMzMU1X4Wff6u9TcoC/sGHzpBuIX50ArnBH/oHsDJaw7XiRltxVMswvuiBGls
OLFcuAW1GoOwH5ueIVfBabwaBfaRyLtNGTwA0MFHH4p7Y3Xqo7Vxd0Xxrvaxx5nYqx1pGcu66x8Y
sXxyI3sCD8AKF9VH1+7KtVuDB6wFZcr2d8FIwv1IVPtjyXflp/3Jmnj3zLBhrr3vqZldNAXlRF02
/1/U2Fvtj5MRtBVQHJgEJ5RXDMPSBTutvYRBfJAmk0zPR92sQ/lsawPhM6+7MhbqWr7ZqCD2jxto
Zc8TXhsmVpyGGCao3yhdvjssN1vuf4sRtRXv2PTCd7AYNPXm+hrq+bykawLeIPgvmPJT8eNx1MSD
mM0jsmprNQ5fJ5xTQ5vaZW+EKN1Umy4M3Z9R1NsAG8EhbrisSuDZg84e26UbQ01Qs6xv35nvjey9
nXR09nH3FLYeKuPAUbqDwqh3tG6AJV0O1S0Q82FAh27XIjcSxQg4/zvtvqe5aVG6Cb5s/4c79YOM
o08iA79a3a9wEhALE3OhnaKhqIi9zTxunEIDQ7kNszl573FrKL5DcrCeFz9ZGn9wH3Y9NATcYCnf
i+GIbxnx1JVA5eVYM7WbeOcsU82INrrsjD10UdSPArBa7tnP9XxdFmaH9rSyB2uHOHmE97Jof6WO
R2Ri7tfZursiMILFpNrXXSXWVWm9tZP2qlyA0mXVXPgykrsHLaQsKE5Yo+1SvzVDQNwC/10yrgss
c64UFMOmqr7rTRtoepuEy9S5MiVxYSrXxMRnRY+aGx7PXDMOTfASQb3chNBqWGkB7dVte/AzfluE
23GFynnnpFjHFOqPr6zq7M6/GCq6ES+5g845rkXbkptQTvvFRzYl9iYJ7UUf69tapwEz7t1LTNM3
r7S1BEOS0AkX4BeTNjN/fPlL3FSRARLM0AGOsx16Y5BtXP0jtkMUJYgtk6ddyx4wKz4BzM90NPTs
JPiWYKzNcOmM2b/KqJ8gUsyBuxdf8eQ10FWktxeMhBPRXxNRTCukrUcoM7eBMV1FWnvncNT1GjjA
qPLT0qiNZ60Q1gbr/RNtvsx+M5y2OtOZpnyNxwYbMPEAtlGHxVs5HiPvZJ85Du7BKeYokhnrWqO3
3XGYRQUILctc9VevLx4xtF5wA2YshMs0mXjFp2UYc5b5Cy79vyaX/W+hZOT6vv4bFe2/bv8XjLP/
D8llkggelLd/Yon/E7lso36wHf0X8ncf+cd/5JfNv+3f+WW2/i+HemUhiXuRoP6P/DLb+pcNSEBg
yyTFKFzb++/8MvtfXC5AVLpCWLotTA/m0b8DzIx/6YYkIOhJaSBTC+v/il+m/ycUiaOb/GzXpIfM
IZ3M//7HzKEvEdVcF47XYDf9ySustyEtIMC6wxUy76bQ0XVV/RHyqiw0U7tmmXVqtRb0dsEmQtOA
/n9Iwuu2+5/y0g44Nz4psCvE5Rir/eWp/0NObtakpJMOHL01dbTS9DcHGr/KG7w1Bh2Cc8o8zPOt
GSvMq6HrbTtBMbfoPhQW2inGkFYGFqRiH5d6ka4MrRIbz0W0NzwGHvoh66Z8q3ET2A1m9pxE45vD
aHkOEhJNsTuSLAVVBXXxDXKBYqxqamByTPCvUafdAMyE7Wb4etr+QuZv5YUfvRc40CYJR8vYazjV
DPuqbOYe7oMV169VOD6Npg+lI+gYkOn+RgEo2xahvqHqGPFqPNQj51oWhkNII96ocRGoHeDw7mhF
i9LEaMZtQITziBBgg9H0d30x+y+d0oNNSRjcuaWVhcFu8lkA++qQ07RG7kCbkvve2nVxx7TdMY7O
YNr48jD0AaLfRHp2rHG4X+oKDWsY8NqZikJkq7ui896nmAd2UZdpW8Zv92bq5odAkurKzD5aB6kb
Qars8HeXDMVmEVkxd2VA0h+ZUkQz9LQlwDhd5Jhj1+ijlwLGwrp1+2tW0tiQxtxQ04mbvfCo7VpN
hdXOvNcaFbBNtnLM0DBZyQM1eod+eC4N5udx5A6rhA2Iu+Z0NEzgbXrPYcNur+HMTfAJwG4ASdXM
/JmuNeNdJgl3jCNel9z/SEjN0UKjDeJCGTc/TooeSftWjtjHbM1TeISTz6IZ1nad2RvX5FRjWqSJ
Cus5H4rp2pcKzcgsgIwk48GeHVJST2KmgMDiHRdT23x9M4LsGpvTe1I63gKbm85VcIGagilwdlk7
pUlS19Ox09sxviWOH8LiVpCYhPIS51BkRn6wqZZfeW8hcRUuFM53wEXVG8BV2LUcFsLp8RcZtKAN
dJi3ZnVP/AsTIopn75jBmmxztIxEjw+EQKVRe3tKicF9ZJWzhHXPlNmhV57KOvpEiEdLKtv4U+vM
deSmc/IrAVrCtsXX4NAzVNojrcUImq+ypdNvpJTRkji4yBMIM/mIonbaBLL5RM5HF2jUQ9ZB5/B6
0qNY6sB+Mu9EVbM5XvHT8/KeipZHq4F4bnfNK9k9op/yYlVZu+4a2thi3Fc66U8+/Q/HyErUxuSk
+dW1x+TOKDB4bxzxOLnqx5pacRkqdaRrPXN7WkX1lvO+GE8IlQf8p/ai83GDioJE7CQQkgBorCJW
L5DDDTfL7Ia1vlk4Hatb4zfH3pckh5nHzC5jQSRgEXgR33GO4mhO6c9oWp9NR5YRRX5YxBg4MK9/
a6W4B6b9g/HAg6lMZLZzzHtNfKCioJ6av5TEnInUmZsUN+wSShtfIO8CXWJUvhP9q32ujyo5WYpC
CaGn1WPvmQHPyHDG4bnzZl0HZ8OpEsfOaw6dT01LZOwgkL5U3kzOQXZQHFVFhRNetxgI4ovhb1vz
F5C69VhShueNyXdd5t/khlGoTa1ZTBWZIobBZsKhvXUSXNy0P/bwHqfcXtWhBevZzH4ofRsJH/dY
Sr2ATvfwx7UdTmwISkS8TvHUgCGTXKWFfsbhXJ0yBS/b4c9kBK/Sz+GXC+5mJqvnIrP0bFN2B5ay
tdXNNc9YCdeFOX0j95B1w59CdKfAY2zHdB3T7EM5tX+gfpuM4eg2L23X/1ZcJmL4wSt9Cn4iwR1E
jfaTaaYPHa7j3OVZVm5OxVXI4jkwhG2t8RxMyTVK65Nr6HcU6uwiC5wmeiI+XKdd25q1DDk8wszR
wIHzAZoWqfK/pHumM55MbLdaa9q0yRK5q1SI8dI3lj3x441dlLtIqzIszm60H9z4valRdOpRM5dG
2Kz1LKDEg0H8njkeafOlkVEaG1BLpCZQubaC3qlB/y72pcYiOlQtlRnWqh4JdVeddykBFpdUpkdd
eM1a8Wv1yOrWicr2+5wPh8cZhblPuxZ3Bwf2Kv/NatCe1ajYkwabaht/74NsJVHM9YGHv4RGHvKW
RPmz37mSuCMFVFxWy0s0ukcrj/cquM+T6M0ZoNZT+rtXiYQADWusJ6bJdNoDZIdthXsGxv6hHckD
hsC+8Er55HM1y59LRKxtnMtrVJQ3j1LVCxNWtTKm9jHAGboWaP9J591k07R3ocIAXOCiLudRll6F
3ovPXD9Nsrc2qcpbj/9r6GaMkUi3pc3WXrefk+uF3M8I3/g+8AHTxk4fWe7ai55w6tDfbmQ/lC7s
aUkrEBDs1xqF4il1O3GNuPI7s4AbDs2rJmtnN03Na0HqpHD97mVkAbCGMdnCLh64zeIVDZ3wlKNk
hvi9DVx8hCgi8xB5CtufcI+TgUfBdYm9loKEB/mgFme7Gjeepp3sdHywvZ0dBt7Cnv4SD9xzgWON
QFJtCuik3z8yTFv4CWGMSDH2TAv6oJn7siibMOYNFe8zpvgPyMz2IpekVrm1xKtE0pIG82LQ3hGm
2zWx2XYTG/0j8z0s2HMPso3nYUdtcgnMfhP44V3Z0CvtaDgFdJ3EdjxW645D2AKINKQZC4plJC5N
K2/G3H2lOvORT5MH0U1uRaqibZb537Js+PuZSzsOIuIac0MrYQwmRwrfLQ6BAp4bVyBhUAk0PnOY
A58S40RIO3dL7MAtFXuOro/JKvQBMU9D0R2LeDhB8WAv0NVBuK46qFR7q9MuPfH7dXxkGZq+X1yI
mBCqzxxzYdhVdOeUg0GG2trwxjfbysGDVw6ms3Wi6CEe22QZC4cDm3T8tUHOB2PiQHGLPlZnjpMo
LfFw1LHBYzjpgk1N2iKAEhXY99lQvFpefqutUGylfcYtXJw1O/1wVcQCiFQfZy311yQFsB3sUQyQ
PFwI9BZblCiLh1pzl7UDe8omE7TuO6I5U+cGlNpF6lyjMi7jVssASJbBjUv4SfB47o2h+VB2Nx67
2c5Y61Oynlw5nsix7hRn1LVl9uHBQw6JaGZeKt0YVpqDl70lmHIn+zQ8JE5cX+xOn9BLcXT9/aPU
kk1nEJlfVSluVc8FhJZSwcp5cDr5bT/eISm+Gka6ZR6pr30FMF1PHf86gWja1/RKH/Nh0Dh224C7
ZmdNHhjRbgqEtoCDgiMxS/YTT8Md84Bw0eWA0nmYl6oow/tM0/YioJNZltFd1lvHqg7cXRQaDGZj
/Zh1yn/IK7pC4/CJygHtrBF68Vs57Yehe7RHDS5aiGcA0CVoi2TZ+VKjqiu4Yg4gfzkGv4HTkV3u
Yu9SecZOd50Ig5YZUWSFIsHN5VAIxrAe8odu2mJfRQP4P52C91DFiOxJmpCRhkxIF+IqSkJqY7Jy
awxcyHNMZGB4cm+bAp0H8pa3aKwFUUqG+gazE2mfkszgiAatWOMsgkGe3Eb4q8FcGpFZwVwMTAP4
r9gVmR6FJAGzFc98KspjOOUbaoEf+0iK+wY4c+EPyQZnOfXXDOrQhaaJF6bp37Dz0U7tWwuDR30f
MHhm35qeulJUT4nmga+bh3Bpnl6CvvjwSz6rSd5ES/ABBbc+605Loy1Gr30WaEdf0E8tR8MkbcZr
5MW/EW10K7ekJbuyctB8WWfNjycfr1aWm3xahVJNnJRr0g1pjQkRa1FiWsatip/tHHu0g8toPvdm
q0h03i7xoNMFOUSCGBNETMfVw56PoybwEnpA82ODaTuHmonEncLouRk9+aAz2XuNxVdBVAoYVnVF
ZdTQuQvSn950wI5tPGKLqpYBKIRFltT5sba6TZpqA6CMPtmlcsCWHHVf0wTEJ6sVdPm4L7fmNCL3
lc4abJjcQhGbJ1TKPmaS4R66ER7MQaxGrC9LXeMJD/T07c/5l+vJeEbFiefodL7OVZcu7arXEK7E
dHTfqh71rsJuffJEdK4KeyCEWBVgnfTnvPf0o5xLjlJQB0fVa9+x4VJpm5JAhlG6nxrGvQMhhoWb
ti7wJJI5BLSvSOVfiGaUVg1Vv8sz+nFNcm1rE5Id/jB009To7wF7r4QdPvDs6FsjZUct/eDQVT2h
ySE7NHr34eTVtE8rOl/+3EPt2JU7UlCnpLPBgDTq0HCMJ30Bkrorky92bXoo1PAeVk74KMiCe+Wn
O8XwAseIIBud4lOaLzHw0Zju+BUuXTzZhql8TKG4Wj3BCzaI8uzrZrptOAxti2zmQ02z5Fd51D+j
nU+a/xVHm6CZiDGkbXlOQvcrjWCFYkYGZgdHshnm+LphHFmxjG3ZdRQHtR4gEnt88MH+YmfSF9rs
+wXFIg7N4FyomMjYubiHcADd6pEj71rN+k3kvUmrBAes6Dlr4/aSEV7J2yFijXHOeHztIxyOFe7E
hm/CXI/G1QnrYmca+RdmR+BSAfI0ma0Q/1iZL/1s+GZaQgS7QIuQHG7XNv2OzHPDpTnq5oPD8Cwh
9LyJiFCfeasAnOTY5jLjNdQywh84C8XIBDLWnZ1iaai7QdsoxG2M0y4IB7w4sKkCB9RPVkYfXhu8
IIubMqv21K/y1rZltSHg/jA65ZYa9W4RySziRsWBoSDu7ilyikNJOh0xYekb5jutQMM+cMz3BlLN
jkT42JLDYVj4EpD00UqzurEfsKhFE+0tnIYZqugdSxUvTWJy9Gcj5wjiqHA31CSj5W9eVD5uNrrn
Bq4PW4ChD470r0kfwmUM0pVQUb7Wc7um1QuKS0d59cJn/JUmyZ5iLqiAA9QmBpccXWkWbQOdU0ue
m5sqUW+aUXwlGCrOovTQr4N9NUykp0aTsBoMMinSceFMA5wxJz/RlTys+yx7KyKq7bVwKW0vPXSC
hHWoVx3z4vqnaTnoRXpyDOvp0BUt7YEeZnA59msKszh9YJJejn06LFPc/scyAI800IlTUZGx4G5T
r+gS2w+j4AwggJfUQR1tZGewFgv3mhv+C3/f+66rn2yoizuCK8ByvLPtG0+YP5/wlizMzPX27dgi
r4VnGAfsdYNx78fJaw15gdfGPfBj0RWwQie60VATzHDDFPUT2ykIFsorWVk52RJsSutB31TQRnhF
0rVd8letG/WpjYHcMKPEWdWhTRESquEBUpo9BBO5ulGPdhrkzIWlvGdmRM0SilKx6BsPRmtHmVTi
eW+5VIC48DkgbghuQAHKCefxquG0EMO0YXwUvGY4zLVi0ldAyTZsEf6hUcENV9xPFAgs79whF9TK
OLiaQR2pnuZYcJ4XJfzlkyOG9tiywPXh2pnaQ8FUk2lPlW1b0u9cX/pf9qB6JTN6SxUebVi6d7pV
wb5BuxqsOeIcM0QY2D+WgTLeWUK5xiaEROtgRNRIFCfq6Z0gNjFgYACx+aSTQTuVPckz1ZF1iltC
z8gCjuY9JlgdQfMhwENEgbLTZyO5HTYHQekBQpULRcf6kQm+ed9oFu00s/wUEwNFBHosATghPUZd
YjN105icRAF1QzmnB63cDRjB1kUFN9EX5HSzMNunpHImPEgc091HeL2KNCo5tIA+WtITUakfHKlZ
G5kHr4SSF1FZTBczu+/oCJqHE9GCOxfkZmWvRW38BEFr72ICFv7QRYs0mCRBX5aKGtZzVev7QdNu
NAnSZJ7Vs/9T3yZuvSMPyTWeTrrcsi493BiGVVW+Z9MSFy3pflmbdjLr0nMRGeDU+vQJNx9XyUBy
H0VtBaa00XQi2UWVyWPjmMsRiOvu39g7sx07mTSLPhElIBhvzzzlyXm8Qc6JGYIpAnj6XriqS61u
dT9Bq6Rftst2pjlAfMPeaxcJMk+zaCFxoctxOpd8WlO/DCab68k3b7o6+w48fz10GCJax6AcJloh
6/GVk16xy/1526pqPHDvv6YhjDvdyJ3vL11s699Pjgfrk6w15It0Sw4a6HzIoJ8m/oPVZwusgXpI
Rzbm+Ag+Ewubcq+k+inDdtt6sbEJfGc/tbCPKAwmkg+TPbTa5gzghbe7zZ4vCkEmoYtYmXbdIai5
t1qcGyngK2ReZAZMwVrU1a5qS3mKLDO5wcK7dSQJN0KG4ZYQj2OdpYtNqruVTvtWhs6Liuq7aOj6
20wvU8TQWjspLIda0CvZaoTMLntiyv/EfWPtSjMwMPIyug4c/eXC6/PS6qbHz4as0yAx2LqOaFxh
hs2HqDVu+74753NHizbyuA9aW4BdiDmIFw0Pu7fPLFGMCoN3BCH3XdJuC0zELqWhxk5bOgSqhepZ
uwwB+2p85tveOaXzNAXjQzZE7br3wt8+Nu+qHqeymMI3AxYlDrfFURrdB0mWoWpsIJ20zqYlLhvV
yi3Uu2Bri5yVYnvSvbp4JCgJD4C8Y5kQ/zNO7bySaAlovbdtIy+zYJ5XRfixUa4CpfAJbrOh5Bee
ER+8NHxvh5uM4fhku4+5P96ETbYHXXPnDyxpZ1y2FIH4llroyRFGIjeBJ2+Yy9P9OKc5CkV8NMZt
XTL2KIJXOfCO1c6FCe25YxN+IdvyJmMdXuaAg7jK3x1PieXWl67Gym+SXVe4y9iW0NCYBoNz9I/Z
HnxXMYzjNwCQu5+M6NGe2MUuWt9ycqGp5A+DyedSWfNlMnN4zP7E5bEf/GI113T5RLX8xHb4nBfh
h931R1TXt2ar0UGJBxRAI2vYgzPzpergpkL8nPjF2TdSCDodaN4p+gYTsGe6BkuxWfxJZIQzN6MV
dd2alYKN666YtmnJTC8osJU6dv1m5Qx9zGwUVynR/+G4nJD6Ty3aTDPl074hxvJFSf+5hZazMUJG
alFct2fA/B8WMDfDqj+1UyL/qtRF92Jcz5Zzz/LHPcc9Z7VnZw8eCDYvcN8j12nxpePSoybwmKnW
TX2aS4aJc0nuYaXpuyK7uREDOK7S8iy05NSlKU5E138f635hmQBnc+KSBHbtvCrHxvkipx+ORh+R
b31P0LSN6v4eCiYnsffbpOHP0Cu1wVc8rAme3dbBsIeWO/A69NkKpGrXGvXZLoDClCIhfj6qUZiw
qmDq3BJFCIV6+kgD7LXQCD+yEOXTYH9JU6Wbkdll4pUMezjcp/QX5PtHyE5rRcF+pQcCeGAZaj2w
S8nbV32wjeL4F6YGTIqEB7fd5w0MrqgHzOQF+a24q8o+38sSNZ30kk8MU5S2cp8ajjgEYfaSdWW0
40N+irWGeGd01UlaJMcnXooq4yWz8xtC4sODyJdxBhloa5vTyYbJBkVI+QcdMDQouuEEDuXFcWJr
LUbvLocHCCzgbrAS6pjI3+vIvBdysG66RO8rVT0EPOvb1tQcmcG+j7L7SmFglqmll2EvSGpWH4bT
OrsmRJbbjebVivx4Y6UoDJ2uZD/Qx/8kov7/6rkneuvp/w7Nskx2vv/77nk/TP9t6fz3D/zn1tn7
B9IOlzWxZVnin9FY/0rN8qx/CD9krcP/vMDyHL7Mv1Kzgn+wdQ1xJQZsn10HY86/t87WPyyfTTXZ
MJbvhK7Pnvg/1+L/ovX+M+ws/ncW2n+l9wrX/x87Xssmy9omgcv3PDMwl730f9nxtq6ufJsN89pM
vYeO3qvOCCxNO+ez1tA8E1raQ9l7e9tq2YrRUh5C2CFlZ+11RUs1gRcn/uCqWWbtCZDEwuLz1+C0
lzM0m3o/OCd0+79Ny1ERZGXJ39FdDM8+xibkyNApv6bZvq2EzoCAyF1o1b8uWLNVhOV+3fT6BDDi
iIYpY+tGxgLbRj8Z1aas0nCVDPu2djKm4WtpW9Uug0a+zqDaNd/IUB4m7ZI+1DH6A+T4iADv1FTQ
VZEs+5s20H9sIiiyYoEeJcNZ2KDYqBHXAzTeTUwyAktYLoDHDGedWv3z0CN1lW2389vpavB+x8Jg
JO1N49mXiSYG7DEjuQlLeV+tMVVhzBTqjPazWDOYPCXMezcyaBWM/VPec/KmuU8Gn4uAxsajOtnw
UVikQoNG2lNngnh4Xfz6LuOFBLWa0aGwM/FfpV3/7PCGbloGm4Pfv87TfNemjlxbUnwEhf8RhwWc
L/sWQXOLvI9cIPLivrxioHsuWOBjoV839r7UESMP0yg2Iqs/xp7fh/VvGQmgeRGeehKyfXcIwMxo
cNCNwr+vm/GA4euaosBa94b946fTY0f+ubnEJ9PTZxO03EQD/kmoE2MCbah/6Kg6/7X25XVujWnd
AM88Lao0XTOFQ5ZPS+SHTEnlM3dKvSlN+sKgCN9r+LtrqiDaRqdcs09Cb4RtaEPjj92J02CcfgN3
xm0/Wt+l0V+atEH+1AOkHMAs4B9vEI+u0gpre0l5tsOyDcUk24ihZfBi7vFHkp1c9C9WhTTSjvon
Et2nHS0zbv80w/2NmU8HHmxv3sQ20FW/DnPohMXeSKPsrOQTepMGSC17+4L4xJmESWAoGUZJt7zM
kv3TKerI06mzwtoT9cFOInXGpxzChHpKFXbhxq41C5OjghK+AlR6QCE1niaVvYPRJkrGWbo3I1wH
Bjm248CApCRMDnNF0Szei4XeiprMgsQ6kWbR2yxlsCs0mzopnUMVFtxhw58mf/UpI4kimW/8eWpO
zfDdF0V41gEGhkwnB3cCi4W6Nd0RvsB4uvfknQE3XGpCGWyUM9yS7mOShMj9TZ1vXGfYV5zxozR2
6KuJEXbsp7oIpoNo/VPWcTuO9KqbrkedOyXA2+GnrNyOfnnXT515TmPA8lm7NY283QkPUh9YMX8j
Fxc/4wxIfFljYeIo2E/iQMwMuV3IIkff6dcVEwg0oDbJvTH9aibBsoiCuzROoJ1OJVg9hoWrMNDf
gLD7A9mt/ka46iWAErLBdUw10QKJ6CKYkMkCGI3sE7lodl/eFjPdvMZm2i0KgrDqbnPBZrqo8QMO
HetplOpvrgVhI2AUsbd5YEw20euUuBm2qFgwiXTb2ouWwi2qxwzddVTeYJfmbsT8yeAEanEPIE0M
cbYnP5rvd/Z2le/qjQqKeZ0WeHoZqq58PFdUqcS0WDXq3XliIeDYQDaD+Q8fW3GexuJhmHhHDdqZ
DkVWn1SKjJJcLwvTJT4F96EgMvpSzs5TK80jZnviqWzGuD1faa0H1I5hMj7ERXgyYyc/Zs7VIRmc
tbPVo4Awu33HXTbOxrbH07Vyo+pspSCN+t4/TWT8rWDfnVNlinXA+zHsDqDgkxPciIAMiv4zjFJW
fPZEVwGVz2FLTMHJCCqyvUtpQqpWKQj/gRd52cqvKbLDg5mnd7FuwVY7Pg1iSyR1mZXXCmnoJopv
q4IGM3KLYEPwyMrueFpU7xwjHva9EXzmuWKUZdjnEHQ1MTia1qck7YqLEtboLEc/uM5ia1QMxfOA
tI46vzF122IZEdRNCy63cghHqQZqWC9bmleHFy4N+7of2SfBpGe7bMy471vx6Bjse2oV4Eis0aBb
5IxrFCtmACDHfbTCmSS1drgafRjsDIYEUULf03YDxJhwckhLYngehHDHRpxrhSd2uSZrukcr1U/u
m8nr3p04NPGiVRtVzUQz+8Vv7ZHmgcCDjtDCe5mo8VC7GOiTqnkeXx2vKBHwtBxAOrodJmRiRrJV
zEPMJryZud57T3jvWdE+5qqMTvPwLcYq3MVeioVSua8BdIFZ1zZIbedmKOptEhdwNtQOEKxxG+n0
sxrQoOaduytQZR/smb7URwl6WNqIbbFQZdyO1Y49/eFwHNamd+fyen6zC2NfuOMvPcSVPJ+vegj/
pAGHZE4nxIkUyVXdeS/M/mHtjAQytM59Fz8aIPViCyxi06uTJXyWtfztDOTQjpL3O7mQ8hkNEuC+
GDCVh2Oqf/DjMVuxcBhW4QgFBphcTDZUd2dMhFR1Lu6vBgNKzqZ6l5d+j8o7ZVY79A3Mk+go2fWv
2VoSV8vAu6qSaT+Q/7Rnhrn1xj0D7uZQd7iC2nPPKbshaC4gnuDaoflYRSPfL5CROYngWmZ6ayGG
MZ2BWedcblxENDs33alZXqrxNvZmxuKoJwBaCxC0SLXmB6yQ5oY9w4et2zd2i/sqjdG1Nnhf+0vH
0hzfRsLdy4yh7zZOa9+Yqj0rAJFN6u8qJ7y30RrERnk/Yu90GOUPZJWtYbyxLDAf7TJ7GjWv2BCL
seosduTyGHJED05xAXbzVLtDiTuuO2bNcA8gmh67uMPVBM7emI5Z3x7CGbKQLblzo3o4oo5/akAV
CfkWavvel3LbFsNlBlYDDYHIbyd4tjNxdcP22W+9d53WP4bHq6COwrdItZuCVcVjLNlzlUDr6qD+
MgREtu6n0SOJp1V3yJqec7PVB8WBkoVRvWcWiEZuKCFhgqxifk540mj427oi5LSufwhYB9posZkI
rb5bIcPYwGpFxIumcj8o98EjL2uEQHMiioLfGemTuSx2NeXb0KkTAIKzmC+I/W9Npr5BBh8cwwkc
Y6aO6PCwi57Qr8P6KddG3Bxb3VwEURvkenTbDMUHjwzcxW6qgaBkS524lYAUVloL9ishumOzGW7r
JvtOoT+uSKJhaMq9jiZ92w0iuKb5kgKSJsk+LIAg2jeDE94WsLR6rMmif7aWGU0QvRy9RMgbR2Ck
XVTdJqxinZk/dZc/x7o7N9FwHr2JF2T1ZY0EQGdVx6YiULsYrfyGbbZEgTVgdoqOzvOoDOyvhFDH
M9cEucpJu2cVcdTZ0OT6itomdCDFDgJcYYEFQRb5VxMVP2bKDZRX5Xycpu6BbetVdx9wPbBCd1/w
BuG2kOfcjm+FewNjDLkIGE9SKF6QYD40NoI4dosbmTIq6SKVrewK0k0gJAnk6sXNnac8iXEI6fkG
NOBnsNB+O3h7+KJheQ3+r5Pcl0HyoFhpMrV8C2Ovfxhb7zxzP/NuRmDGv29RBvhd9jPlvD3Sp7IK
hm2MspJnqUQp0ZO+15mI6SYUWfAVNmYGBztkHEbIsnvMSiKwJYmdLDio0xSOAAk0rlOSEU6V4/GD
RzTOLXJ3YY17ozLfFHNsoDrZvRM7f5ZbLJ/mT1giW3tEoMEqiouMKpZM24FKbjoZdgrptvrCdriX
6FErG9T3aDNQI/4cNWnkeC6P652h8MHG9jP3YoFon6wF/Vl5LkkFzqU1/EXOCgZO9Vd/7MWKM+in
DYZrDHgY7vVBsRzdpnEdbtKHSpkPZg/t0OBYFrXY2N4s6BgG6H0hG9akfjPSXVSkySrXbrON5gkD
Gbw7/xvRiLMx6TRWYTrdYJPAwURceT0/97ncegmhNHWDjKN1+xcYUyDoCv8zyUxUo2P4Mrvc/ZNi
VVbA52oy+hFmzDMe/L3n5I+xKP8I9tzAXX3avvRDgjVGQIAvxWaLSmAV297WeoiApJTwvN3I2Dtu
Nq9kiWMRRiy0xzc9OzsKP4qdiiudj9E7WXHP2aQPfEpng33DJtCTtwUWall3ypNfsmBy3uUFafEU
w2OafjjcGhm68a0b4kVQA56XSdB7uP0OL2aCAaQV4RcrXuSsNziwUFIOM4IWC1tpbr9JLsXUm96n
e00b3Bvl94SCiW89u+ZyuLpoqY6RGQvkkntZm2oj8WfAhqXgovi6QE//0Xnv3frDHcai6hhLC+xK
/1OnBnHCIt4PTWztw9z9TRg6Ua6abLn2utPU0UZ+rOLS3oT1oqYtAFLPRo4Ql8rZCskKFQ3D/HjA
md/MD34NKKiPjQTCB1B6GyCZ25OpV2aNIEQezxvL4+e8BUDTBjS2BGJu6jZtTm7zGM6AoggwpKqV
W52dfcgZT70zn+apDrGuoj5R2Gxhoe/7kiLTyAi4rKvwG57YC/zb9D5dNnH4VZB2RhZgVZSheebt
lIO6skW/SyzHlO2wse6SAqEg1MyVqUtnTyY3Wh6u+CWc3MdYwRx1I5+KlMw9QavP5DGddkJUO1Sm
1usx1TI8TT7y7ERO9RqLCaaf/ADC8QrQbFqUzx620vglySnSCE+dwLWCdSpd/zUBfDzkZI3MOuq3
vgSURugISk9tk+LQVAcDovkpQ8EzUG5e/b7eAZjHFIivOcj1XdF5YIXSnqgQZ37PyXKWKTKixkBH
TTUOJshOsn3DtiMOk/whSrLbxhzTt84oxYEVGK9Mnp2+rv2PnGUSIUT6dayYc4P2CDZyqP4UCasM
v6B3QEtE4jM2qrc+E/CsMjKoRD2cYpiz+4S8JqA/fr2p6oK+Ht8wrxY+T03xzncxt6e/JzKOH1IJ
mupVyFqcNQblfTtar3FuQ7xXTNdlfM39tD3ENmEjnnIbLq32yMxl9Q6kQePqWx4P5g3SqoY/lsQX
XQyf7PiaSxM71uXvhw11k0nIMLBG5SxVuZ3thM271pv1FbD+WomseGd7yezf3mEyykj49FjjxAZ+
Rb+u+CjAr+roh+OHd10NGxPs2sqG8mCoRSrjQb/2U+uyTG761suOHZGuTGlBwjS80uZqHlepHsY9
L9lqZ9k1uZbCujSs2NnNDj1tnHxIXAbhUz57oLNGe8tqdnpwp92QAR8e8tYg9hgNSRp3v16eKsTb
4atXJuMa+Y1xikMB/hNki8ZIoCrucH+EEV+xMt6KAOZjMi4xDcGzaJvyjeIREQUELlcQeAWXmr2T
l+28MH9Fzv3A/YbabLonlWkLn7Rg3ME2ubFkcK776hTkjjj2fiuxFXop1FeUrPSS0TUFJrf2mUrB
kdp2ZvZDR2JvYf0dJSVeltrxB1hQaPsWmUFFXP+B9VzvPa8NTwF+AA+p7trowZaLigBH0YMdSWV/
JHty3rTDeDKiLtkEBvYz4RBgWaWRieQdDllh3BrOcDelCT2A+crDe2fU7OcjtIub1iEEByt7srHG
5c+H2QbgeoWGxqv3QKWBPcktZnJ5nCJCEkdaky1eEP3aR8+QR3lkwRXjEhfspnrWlSjt+foC4DLd
kzdE0y4qlz1b5f2ZRBHduN38OGv3Q6I4QSf37crO2Q3EcWP28jeTGLFSZO1ekHNOlhA8fIA6hHsi
oESbvdhNgE6Ybtat2yhvkFNRvtajCTezY7GW2G59QMNLc2qUehcW903vU8KQ02BERXOPwvw0RgmI
imRg2lFgdJ4s0r0NiwhTWZcuoDH9Q5YLDaUiWaBltdRqSBaEqS4QgeYZP54mx0ZzSlFk8k8WXBJT
X3qBitAnonhc5lET0lM8ek3nf2ecsRsjr+d9q2jjCjySMuf9FylyCsCLeeusJi9Wy/qO21nV47Q1
JteHGIMyO7cOpl3Mt5X77Ku6uCIwxjNRFt4mezcQGe7KOk+2IVQsGLmfWWWq59Aj3270knuFsXJN
abqd/aZ7mwfD2EmONdzy/fswuNNTMMHXqvpu2plEI63swUqPKBGZSkANwfwOiyjQ4iVrVMdl6c7S
pQFsVkaBtx6Edr0LQTgCikXXxCr9T8mJ2ypKeaKI+FKms0Vy0+wMCD9rKxY+oFf9G/PaewLINVb7
sQW1ASZgppjpQabP9nCv5ke3i9292bPPIcojo5xprklgdNeIT8VaCcsQ+4JtJdSc4qPsA9LMptF/
0Jkszy7Cz1XFiOXByaiKcBrmB0VBuA4cGbynIzLJGZYOdR/FGttDgJ5cttdM5Oq7L8ubAeLwm4PF
e5s7o3MsugDW1BRePVpN1EFd85lX5PMgo7iTkcESuvdvUWySeOCXT06M9M1JvJeEjIBtLjEzVhzU
a5r395EO6CZgKLSWzflv0K7QmJwqLyMVUCRir1Ag0sWoAUEmQo2/P42wka9h2VdrHZvBS+uijhvY
lN0kLoTNsZJbaUbDrmXjhbYaFWEQ0GYE0TzehgtI1vbz/iMt0MxEzWtSFhPDTlSTTWnUD+hng70o
XZQYElhASKZNquitklmqV9/DCYSwyYVLlf5kmKseQTOjZfzGIU3oNNJe1s4xliuqlZVlzvpWVFil
R6g0YpPChkDNfeeYdf0melTHtsz6JxLdOTuDJF1mDM6dW7zpyZfvU6gWsWjBSbL8dIiIr+unP4zF
x8PfgMa/MXqg+LB8wVXbtNTRyFy8AbQlI81TLTl+2fC8+iIzUVSBV8yD6rlNiv7GSBPz0gzjk6Pc
8aHVvr0TIA23CW8DqmCfOAzb2jsMTG67KjyKXvIsT9YR3VfzQJvqIMfyyiuD+1dqRnvL5ijfuWq2
PiZ1A7MmevGRsKxECLDONpxkW7TCvHDwvPG6D/Z/xc0ML8mAqVSPRjWHCtzY8bmSRnyWy3/U7GFY
Ss2T6mugFrMYTnml5lPQP0iUlU2oUZvrTN2BTBgZlKT21nKNP5EHyCBSSDemPJiPLVb7+2TK0QHo
tvwa5akOLkQ6MYHhBzFY7L8/GP/Hr/z799QsNN4BN/7q+CcYu/xTEf8CGSXIr1MDH7+AgAyhjGzL
uCjrHb6leOPDFbkT6UjxNnrOESlgcp0jI90Cppiq8QZFMnTvNGcYLxr1R9bqM89q9wGhE5JBFEEy
ta37oOX1bCGe/JNM0WEm4eOXQvk4SbbtxvLo2tip71EJ6b3VOPKgYl530hYXGzQ6upBc3icmwVe6
D8aXBg3lChIq34PlAYSWyXT0cjz3qLrSN8wcjK0VgnK3T6ZNE2v/ADrlqIbRua/6tHmp5TMwz+TZ
absLqcQBE7scXNVCy5o97y2XzQCWmNQEZqDNtlMMgbPiPuiG5sOmY8MsY3/0iv2RQCvynpIqNnb+
+0TeKq8hmKB/fzokZAVFBmC7sb9WGCWfAHFRz5sNWa1tJZ6cAkiGBOtXNoa5w7wVP2qLKR1hON7n
ILLXwuTg8/N4pHHR3qNTmpshD70Xo3Sq66yISqCQn0nAIKy6g0CyEkPIllBWCc13yHaugIMcEJZb
QrNpGSo3AVlYkTevyg6MbWcab+Ysb+aOYwztuYuWrABPUiNWMI38XHFwEVuSGUcO0cuEc+mQFfjP
BwtmfkCDx4QkWcO7dQDCEltWzOmPjptrGfL/xIslHnyJM7RbxdprNFLqLHCuWC3koUK2O6XujDsg
OzpasmyyhLlWdo1PQ43p3m0m/4y7kXC8ZLyZ+w5oXBLcjDSn0JxdRFM08kMOPkS45a2N62nvT8S/
j26465sOrfk3ovV+TbhNsJfon0L6cWaYSNfQ8uk6PS5QhdzPdgW1+I2tK0LemjOmQo4wHqPecQnG
c5xNuTgLYLrllPSFYGJEG35Td/OxCaxrEQ82VWrK4LwumxUyGsySMuDNh3INq4RY6gG2XmV46WP7
FJbDK/JEVoQDHHUAUNAelqCk0K3c22KE+aSUdehzKpbWSBCdMVUtHJyNVlO0e8WMyzxjQao3Fse2
PSGXxavzOD/YXfDNCFxtggGWE5XvvT2HkCbkq7B5UPgFazt69QrrP/stTDzrzPcuYNrI3iqZJlhu
dhqAeK/YVgH6AjFiDeYPwsJH8m88Avu6W8uPTx5N1KrqLnmHKKaKFiil2bx1C8Oy6KYXq8NdG+kO
EIBfpztnlwTdtoaHd68TOiMmTMukhKqIs5W9RPonDtEoUdbw96DPACsDhblrf+nQfsOMaDtZHcLS
KY/+6N7FwE9RBGf2VmYHS2by0kxya9c0IoIgOpNlOh/cW1bMp2W/sFZg/iwrdplKJx8skSNSGsp3
3XssoqbgB0tpNsIVho1OquLwGRP5uUPV1zM9bC5IQ8vwKOOjHzPb8oMvQzMjq+z+1jcVF5AWvbGx
jyWZe1eIexFqsHp+OBz6q4h5vY9xPR5gd70WpX5LUo6KMf7UNbFnVsteuSAVGZDvg3LDL50h14ls
nEVtRZmlDBII/HxXLAUbP1r25/TC7NpRxs4oKdmUMxU4up3xI3F0r/IEjFiBQj0luw9cggCpOg0f
SQTv3sMDHMTfYrCYaGAM6fSXh/UeZgV3ju+yXlM40/gwtyOgHgkZGoIE9MJMO5smRGITTEg5hzF/
VMLcmeNsr//ySJwo39pR9JVDp3Yt5LvSB2He8GLEYA1u3UQp0HUmklHMHcyRcCl8tX7yVepUb0Ju
dSw+sK4W7AdKX9bivJtbXv9YTJxLZ4TILj36FdFob8/QZF4T1/7LB3QaaspQBjWsFWvCAC2aKdfn
uy4gai2xLGig8ffGkFty7E994pvAeaSz1D9yi8CeCIwx37ot46XeGwn8gZ7c5oHk354XK7tmgFkm
wUFHaF8RNm4adVe2jN7mlGqolfnOq0LEj4XNkJohCfwmimyb+oLYPVqrhFpsdoJ1prFrNCmoj07x
9EOdxTUrNPaW5lZOJXKLHlQTwljPIJs+K/VDgtkIAB9qyczreDt244/lRY9DPG+zwtRbOxfvwo2s
AyMGpITDk1mlb54rPzN8AjvHIg7JDG4BTsKgF85VBcTsVJQtlJcrK2Cok+PBY6wETy0uSSgN7cfR
qA9+Jr6rCH30JCHs+hPEKbSJo8CyIjhTKEeDD1td44xPtm0MZgto2V3nOyCmhhfqMh5S1rGbJd1U
ku1ozOQZxeSUs1HIC2oRX36GBcubIPnOCf6G5X5m33UpFRi2vo2+ps6/cypEapJ3gDfie70WXcGY
Sd4G9rj1UoBKS4SgCnYMw/kg2Kjss/lDj/WtFWZ8BY/eiRiUj7Y2SRbJ7ZUPBtWpGBYacdms6VZn
1ny+ZtvknNMUao85Ga8p+6jLEI9PQV6uRZnse+2ZEHCdmUGqQSJDM6zi3F8HtmRHpdtd6wCFK+Jq
l0gYaEZufXi2ccMvPFY8eDvaGgw+E0Z/G7bWMN5iL4s3de3CRmXQAf6w21aZeyZxBshLSQTM6HqH
Mbj2pcfn2WY58zXcZyIn2YHogZVo+pfYYf2fJjWmNDS6ntCcEbYZb0o3ybAvpt/EVKKhVq27ZFit
fFiMqzJNAnAtmm/WRiRPe8k35PoAj1nUs8EsGB3XdcVtytubkd66UVFG3TY+RvH8Zi1nXmQ/2I7x
CrgIO//wQqDMiUEv0yqlb3pls49bSDKNScBP5cxPY4yomSftwkra3yhbcY+JjpDsEDK5O3hrNHrO
CobVVzpAZqPUAZrIDWuj/YjTCBa9g/jR6vNxLWx9GkV/ivP4Y85HudiDY7I8G7bRmoc0NxRpnOYW
Bme2BnWsRlTzRW7yDFPck7tYg0/4+x+/qa+IXT9zK/z1cytm6lchHXAfMmlt5WSh81e8QEckkPDx
tiorDm5ZYkUek42b4xOmYZ0iiw1yQy6YS4nm5L29nVvSNjov4T1IAsQWX/3OSoV3sNEnsQE6hWb4
yRrpnJbD49CM3wQeYx0CXb/xbQLN5yrfCqeAgOvsnfHNDm7VUM37McbdYXCMIo2CHTXVzNgbUR36
LvpjJunRGrExY2z5XMJ1estL96iL4nXeHMZossBe++ZGTnJnps0+NaduS9Lj+2wNjFGD/Jm5FXKR
H7uIBXcojCnfegnqCM4POwgctemLsA5Dyl8ID+HFV+OtA+sAZWf+05P7Sxg6OoosggXYl9w3ml2D
V2C4ipxLEQXqGMbqbMTVoSzLuynYFQkvGi6ucdAMCTJnGXIpsWkC56qb9tAlwcWuxkeEAOY6BpPY
lfo2AkzYGKxHgTx+M4xCfz4jBbCggQXzC6bAbtPCilhNDeiLPsNiMzJLW8WpFRwnh818ULPGtyHf
u/oedIB5lGUMQpHsJbdG1PDtUuutAPJ/0t/f0ecwASMQZqUxTMPhYMcabsqEtSf82WeVl7fRzDFP
gBIvuR7lkoKVXeBSdi3NOC9g20H+XtOVd0HJoEDgB5OAK5nzgDZLGMWpeHjwerZ02GeHo+r/IAxm
alsjrE6JcUhFCw8tWfYkRANss3mJ8BiAJoWL/kEQHVj3GwtPyWoYp7tUtae6yudVpIOfSOoXEUVv
nUut1nLhreLZs4BnCpurF2pB/gqKkgWIR43ihN5X3cKV9ybvM1/4jC1257zm0or82UyLT2U8ThEi
JlyFR29iR9XziGVUpMztGFOggt0YfQdMyqt+RVxuRo78PUT7RRVBKg3P8GVys4PqAvgjjfEyj8xo
oTZS6GXszKUbPQB16nHAdzuv9Ld2QgyqZ4055U7xENJ6IrICV4EIE8s5Ro5qfHIx624MrfXV8hlz
FMgYD/1odHetxRtZVn357tXNnWxS/et6pPt0Xvk1ay5AEfXmo2MZ1Y46ILkgm3PPnpL9bgAu8Ugb
76yAe7ufPpuav3/csZ1r1jjj+1QuU41Q2HeEzBl7S+UefuGBcCbFrJF5LYQ90/lBTqJ+0VGHc/Ob
BYAD4yYpX6zAirdEf8VXukHj2PFGQJyZR5A7DLKE595/b+fppl2+4bJut2UYqU8RNCDwZJA84nIc
d9pK5zM25+piJ1QWulLBY9CjVOx4KX7FSN7//vGxMu8rIcI32+HEpowr7jSf6mGm6B59Pzk6Sfxs
i8Umjo1+TMGEt8EPj3CC1/Q/2Dtz5daVNsu+Skf5uAEkkEjAaIejKJKaqclBSKKEeZ4SePpa6K7q
rjIqotpv5xr//e85EglkfsPea5crHBsk/TTIxWbTPQqzfaQjIBXQLKa123I1DAayC/ID+J+QijuW
uwuK4TsW3ktlgc6UdveYDSSJGRkPNMX0AfM6mlEIfaUk9m6cmp2sCIvKwuZWCoNkoDD56xiacXuY
bG0qphwScxk1MqyMkRzC0ttIXM2pj2wvtG+rxX8c5uTPptJa8vOIywZO0Vqx/z7H4sqjq3sgo3Zw
jphUbnDQcdrcMCWOtmXfoq4Mgi3Drz05B/iplf0jJYa2gc8HF4azr4zzJNKvdGxw7NTZX7pchiQB
8oGV2XlBjJd1RxRghwpHNFAMqZUJ/uj+kJ2xOxAD+EEaaxPco9EgY+wS7lafFGN+1BHWJXWw79FN
s23FZpc8VDTVyfhojRQ4uU1eEqrOW3ey7hMbxQH0/NlBdBeR+QD4bvjACTHxLND2Rbb9M5Tq4rHg
yTz1Gvemv1U87l2OcgHhWPYSjbjTmh4TrFnc+mk0btuUCT8lwKtrdshqwOpv1fBBYfU2JrY8D94C
4ynE40J/Q9Oz8Sxsu+1S6eYaB1pAfJKLxMjHfOuwA90ztkRyoROEo8x79x7JC/B1GgtEncG4KUYr
2ubGpnN3/ew2x2nwEONn7R3hTUcrtPSmD4kUWSbZbOW2MiDLHcoPnq35MUJPcvIJRtvip6rXynuv
PC3uQXuC14KH3HaYHKPZtrfK8OBhDll2a4X+W6HHbnm0oGLaJJx08nWiu97H6m9eYAOl579pjuy8
obVssuE513F3SMvgVvQeYahVSSBaJw6e7cQH6HFgl9GYjae2DyC6e+6Nb1C8dLl+XC4cIFX9N6i7
deTIAgmuTrbr1DCcQ9VZW1U0+9CmC4SBj/QoBnJLsg8iSafc6oY+ugW7T8Re3WaYEqxsA8akYFME
HpVgMELF+BwqoZiyc+6WOFkQIFuDtS1aoOIshW2OB4XYz0Pku0QgahF/l6IMkBLKDM6F+2hllPnW
lJhsRyMuxuo+LMgqnwbyVBrcpllp0opbEAmzZlXH777q7xZ1D2DRB+EO9Hea7ksiFTVa1ql0KE7Q
ILVM9fPIdn6d2Jq5B8VEFdT36KvIFtPDiJ5S3s3WcGHCieyzcGE2muClF5gmW9p1nabXFGlmTiQ8
Kwj6dzuiH4olumqEiPee6zy3kxyZyNsny2VWLH+KsW8xuKI2zeZ67zsPTZs+ARhlzQy8lr+ziHBo
kM1rT+LkxPrZb+aTLIZzB9yJLx8/ig6INSX61QyZY/SCKKvWOYs2e7FLHGe0rMa68hNyW1u5dqWz
sgxwmHNfEyVinsYqLtZ026nFpFAHbwEtMWvmcSHLkH6TleolMo3fqA1+fW/ClhXf1H5GnHoSv0Q+
Nik3B34PaM6mXjL5OcZTYHPExCUTJNOFclYsIbN+cBGluEGve0jSO28a3mIkPiCAHULA4nsXFgQf
RAb9DTHLqP03PLnLFsiCVALcjbDdbM0Lp2F5NWc3FHvJSJtChbyqetiZZXqFYfHJHOw1Lipa5/Im
xVAOf/6hGWlws7z/huSJmCtJoBgtxCZdw3718iOq4ZVpn8ZRqpdmTrqt7L99SzurIcPBqCZX38RT
9+xqzrysaf7Qfn8bijHrgMTJ5U6dZlKcOMV/yMkrb4bYT9dVF15oDr6FQIFN3hq9Ka7YnSGTL5t1
4dqfA7EhsjtZeXh4tz3f0drsolsPJMcGLNg5nVCy5g5WaAc4hMdmcs+Y7Yk8CHAYTENKsiA30keJ
MPLkMCpnFsScnKU++Aapqlt3dJ4QHGscVXQ/Lo4DhNX1vteqehg7RKj5+5QM4XYUxhfkC4e3f4V7
aUJeYTsecdzqwZJ4uzVxpLm9WLiLexDwwFbMkCGGOjOgxXAmGMhX0UPBYiBxw++q749O2ry0aCwa
d/wcsRWtdZf9uaTJNVyqK4xtz4xbuWsnIA5Zc8sycz5LkiGQ0xYJGzHdmTVPF8dDWgPvHSFBTKP1
VTkcQfXogLy0Pp2ufSn4vWrLf6EGYb3oUiTl5gkjOV/cAMCm8CckRmKBeVX4D4gyNvGobiNFUgNr
GIZADCz95hpp5Ah1jUU1oyCJRH8D/SBZTdlp1vZLXelvX1PhVhBPqLJOEq3HrggZnLh4FHosKkic
0LRk1dXAW0avDW6n9xFF0d/lsry37eqiZm4PqLz7BC05fPG/BlvkigClJcOUozu3w/sq8NiPD9Nr
1DbPs4hdKs/+ZDUDtTKOmC5MngO00Pu2Ue9+Fh7ajk0budoPtkSrvHysXxAISTL2Iz7qSnBBhHfh
KLGl+s0qwrS/KgP3EWMERUHRnhv/OXcwqk5ZLZAwgiFJYdrLFNZRbcuN5c3XkMB3igNk/6n48qHl
LeRlTrmFVBakf4muUPIzME+j+QEc/DJPhtHVF/fu0K4jGHagCi6Z4Ddo55FEHjYhWP8g+4xMypL5
HBkNZvucwOR5JkaZ0PuVosKaY/sVTLJ9G9W/00AvNerizSc0ae13I81fN9xX5MCv9OjeuT3O7arq
SVgkd5L5n+RtoBwb0pDPrMWzjRNJE/sJmaTOJZ4OTgsRMIhCj3YEPrGuvYm7MyE3IBXyZA7F/TCR
59yI9HMT8tr5w8JcnwmNEB0GUSM6Rxr+2ZAz1RySLZHfzAKW0SZ/lVzyfkIeloEhjGr7YyDzl4nE
ipwrZc78eovCcrlRTIV8qJHPdepsq7K2Nx2cR1QwdrEegIaPpf71zeogq+ySqeF5ZONqSvHL0J+l
JJLZzgbKL41t1VUXhC5oqrNnyczT96L2it8HZGb1GaRejViLA18M5m1VL1IktzRouvVm6PJD3aAM
6CTtpLlw0Yp8oGQOunWFDKJygmnjEFSyEmSzCek+5LPxCF6dRYJFjhPo6I0/aOcp5Rcc5idCKG9s
u2aOWUyn3isJcgCxrQrzFEpgt3VBglC8aMeUuQXG9E7cy8bIkGshR7qbpubUuuiSBxh2VYv8V1Gu
waPhmA4mhIy6G3cYPLg3QxHs/veP3OdfUVOUu3lm5KYRwApwMryQhFw4efvWB+pmIDUOEzXOC0aU
kUCgM+qWRAb7W1bMD60hOsXDxBC6ZSnMu9uHzrmIU06fPr40A9LWl7k2fjuj5TXGRMwqPNricGu2
fRWjUCGicq1TBk5uZBLUyDmi68gCk0I3kIIoLHY2tvd1V6m7RQqdSaZ21FAMQw3W9YEst7PJiJDB
Fhl4pnejhjrY+MiJCJ7RNZd8dIdKwT5Est8o04EDWo16U1pPbp9Q41qSvzlL3rrO3HSzdcv84zMy
/QW3syQeK49Je2VAWOlKpgPlY2txmY4R8+fUHq6si4HkwNfChkrGggzfRFuevIpUKnokzwD16Oyh
F14RxeW7ViXWqtPUW+gS7jKAPexgbsqZnzxPccUH1Ufr61Note9aW8ntkFcnEtNuYi9nU9PxIGb8
8nHEfE8Sb7VBMIcDpWG4Ojq0mzhoZV2SEhh/BgGu0tDv2cVJXn0fwoXKTHAlA2ybMtoT0vvszf0u
c70frgAaKc9Q66aTLDLjVzod0qP96DynHlkivdzNbfXdWu0e1sVnEx7oJcKjo/qLE6uza0O9hFaD
AeI54OVlYEQ4snkfY+Sy5/ApX5SWraXdDWw+YAbYvPNUbiLdM9G2jK/lz6g7irXaJCiVU1qmPqSZ
9BPiFBBs2/9NfdIVCYtg7H90hm7Ydj7dmrOPwDlrNd8HWD5SzZiPW15b4R226b9kaup1MoN7wRtP
Jd+8CjO6M9mPKFeQc2B7EQOvCsHwyIzEZR1QmGTYCOdF900K5GRkv519txktZ4g3CKGecT+xCF13
w4gIzUzEqtWEtvUsz3ODs3ByZb6OFa0UhEYhw+vyevq625UGDOrZFY9Ip7hSm+5x8hkNub47bEOk
TcYwfElFtVdMkBUsrzz6IQlfcdQjSwo0/UF4kTVFveXxwzQ9tkUJNuPIYmm9fOu5hNEUqlNZ44Zq
DdMEsaHPtTAvE56ptePzw/WDvg0MXNsyyDBLNagH/Nsk45WeGyx7DTu0mHULZxuv8Oi7t0mImr7J
ryKPim1ciFMaYER0swhcphPBJXDPxkDedZlxtWpPbljPXQs7e+L/RveZe5vaWsxJ2njJy/EY+h+w
SVZir/vsx20DcAf5C9w5BLRUADXiw6wOmOLbMBBLMjXqGaGcYbg4DUuuHqzkV3KAN+5scA3nJVgf
OW2056zBzMCWnTSshgg6HJILK+CjJF0+2gQRqkg9ExbZol1ZywHc5sifZkmw9EkRP0t72qp2uHFQ
g7AqTOONzMSGeiBaJxW8IszbW8MgFYV9RO7SWxhYFwCVrMnP+hlZPyLojMKdwhcvyBQC6yF47Yfw
zvXIQmpn+WwM3a9MHNT7DaJ4m+Dv2xgF7IinpLY504uWaeXkFcs8o09vI9e8ATmHHqAhNDnNz6Qc
/cUkw5shXgirYysckEtwZCrDbBkNZuAwPeyIraZ8dcuDKSmEfQAjzhwS6AdqDcvEHU0PvouUYfNo
erulMnUd+RNUNt38NO0k7qx+Hs1bRCthP2+zDkwP4J2d1bLyL+uCCwYyTZ/amyYgbwkeHxBc33pi
F3Sbhd4DsueZGTrcEFXMv2VgbRvbffERVR4XjQN0aGDxpH0fSkAmQl8LXoatzz5wwz5iazruO9gp
bz16L+xlGqZn2aayG3ritC33kz7ZrsdOZg7/qojrITBpZpEV8uxbCshR/9GmZ92I8o6XeKzrX3u2
spu5P6d+Uj1Qy29Ey76Av0+tOijAuakhOHX+r6G4LWRxF84koyBfdtZezN7NAjdRJcaLaPnc3RZN
WQHy7tMCN34I0/mDlJ5d75OQFEynlsEfcezRhRhmez2nDIsRJ+0STVLbWKpz6Nnn3hX3IkDf5ZZ8
TD2YCCIaUT52jDW01xyBz1erRMHN9hKmDJjZkrG6LJdAR3YMpWP+EPv8hGpk/lhjGtniGG1IYt0a
nXURCzrMWHLQO4tNE82010MOk3VKnNEstoEffEdz2yNhLD7/l3X+/3MG/jucAQ9r/n/NGXj4ar7C
/mv6j3h7yAL/l2/v/CNwITg+vagPr95R//I//p00IP5xHWUiRUMOqdC/wpb/N9KAYfn/MMRHIw7F
Xno2yIH/gxowhPrHNT2FhkwSByuF+n8i3DtKwdGvSgQ9ZXG4/s9/4QRgzLv8WY50TQt6GXT+/8Qa
GNnFRzH4FJD75cqqOmJytdwKaWerqDSByRFnCrUyWTfjxFhvOPpt8zCa6i5pmOzJyDmWxnSTj9gf
TQ8iFQufpj9Hpnn0QFRRdWVvk6zedEkFrdzus7fCQ8K+yizHTyysywQDXJtv2bejUb4OEaKDvhMB
5f9grQX/OlrcWPnGGcVT6Dnfdtw/OzZBMAnDNieofsNavCZecD8azu80Y3VtP1DFvLlOdmZH/Y6J
b8vu+SG0rU/cBr/kN9HJdc5zP8Q7vWS14ydmAOEwYIF7DcaPRQvDxZUuJXGW5X1fssYFno1PNNoR
WZuSW+YjyYG85BveJ1xxYicAD3Qenta89jWfVL0xamQ7LCXIvlZw7FnqIwyE9Ga0xH4kVbbuRMvY
TGr62sQDP/sQAC1VIWpm20YeiGUHb3a/gsAGTEGKD99Q52RK33t8h52TJ7vJHhf/FdkyUYi6ksF9
M8A0R6Oy7eu9oxwJBba62sYv1ukH7ASIT9yPfoLtbhaajLyw2BoE4CVu9Z6GzRcDiEMT1dsxMt/C
PDyKyiEzjrHnui+NK6nx61aw4cQSuJr88B035lqXyRkB+p+uxJfdmx8AidYp+NzJcy+hIjcwjW7p
uZ8l8/caDoDK3dfUCM5OA1Etbj9q42izLKLk7nbtHN0imhwQZAzPgpaCZbB7mTP14ZGxiIW7xDcz
XTsGypirm5xt0fBWq9ygKNQncwGsAJPCR1XPLeWOdx8NtFaYLd9NLGJeMn8gnGj2BpMo6REWaPEc
ryjMdpWb0/9KYy0GFgqy5ivz0gIc+Uwq0hSuaRpZX3npzWwQgSUH47GA6jqRbJXxWMaN7/IWADms
wQgwFO8ftVPfCROTKe5GwpvTVeXUH6VvPhB1jSSAHMe3OYyOTTn+cPcleI/CLVmgH76Fo6GvSXsm
UReAevgrkdnl7ZfWgAFV2PxMiTJXiUe7b7NHRD7udexkZsd+4iW6sXR0QWX3qubxph4HDH/po8TW
Bvn6MKfBq1NUlzjmT/AxczACxySDOg75E29pLq/pyEulWPGxZdyxSTs0mqdkduP3QMkzYYCFZ161
RTkRYwhu49PiA9ok4fDUeY++g/C2qbIFqk+YkGU/ZeZwnyxMyLCgYHZ3ta3+ooZBfIl4gdCHCrgd
tDzGAaEPatKbnhiM/iUzfscRc3+BBtDL7BdYtW+WfNXBvLGoG1cNa2HYXq8y6z8t97fq58euYX2i
GoVK1a/ZUbhPvhzXGSP91WihzFoADR6zrlmId8MNXpuRnVwapdfEMm5Ka/jF28ra2HEv4+yeqHLf
yrl6kqJGIi4uc86Sd4EX2/0NGTvvMfGMc/eCKPjHdtRvi1qPzeSwadrg1iCtaDPa459pPBeBuqaY
A3CNgIxKu+glLse90zPNaiLwBijj5tXo0dQ4bjqxRICqRRPvJkgX0fD0axjPDCm6o4gwxY/oSaaZ
WAm/0dR2gBX3AEug84fJ9yDQKraZTYZGJk28e862XpwuDWg6Egzjm1Q6D71evm+on93TNHeXIkK2
4DvXbHafGXQgsJvl78yrHLRfjN4fW5DJKefhqg6jyxLUJIPgOMfGnjkFFkwD866psJMR+8NaHTWa
/6BjViJyeHCU/TJJ/1yRIcXdw6JBXFx3+mkCvJmAUu3CuMfpzuwUkZmD2GkYGal071mEAafXZ0dX
T507XLoWWUQT5BcMByy7nS0weaaa3h7yLGr/4DcOpi+rJKPcAqznWs2ZgUXcqHbhk/DJzOGl+qhY
Zvhdzr7NZ4GdmJBpLI3mJBGMqJ3R3UD/+rImHpXCCjmUoYeKzLlxH3Xe/aVz95NU2E0zy4FUHNwV
xWKkEureLea3sJOPyMqgqdcSzfLYE6XKLM+uj0QA8141drQhVHtn2+q9TNnYSUIW4pZxqIWNDh2X
WpMI9pg7ouHeJSTURCaQOD+qbU7LN1YvrtaeMQ/+WUJbI+QhDg3lZLAK93pv1zr9W5JVn3nDVW3E
kruXGlLrS6jdk9DxVWQH8jfe2LBZYArHz6RvHiIwVq39mFUkc0KtfUPN/+YJIKR4xBiomSxDcjAY
4itDjm52xiWcqrchbO/Lkq4+S78Cz+WGwtK00v02C+KO3LG+gWwcv3NQAi3On5WSf4NXYtXwnyzU
uK3R7dAuMdaL6EpzkDLN/AgghAjs6GQLmsHJaG816qXYHfGG5KChVUB/uehXLHf8mSOiQKMRB5VB
KrTVBtT76DhjogaGMQOMU9ew9Om8+qzaVF7tb/zQuXTWG4fwA1ziGelabHAMyxsViR+mDnsQ2jAz
cpScUWjey3rEchoSsKvK8lZ2Co5LSOhs0HcXl3FUp74thyqCbXmSUKCUbgWEMJyecFdxlKBPthjj
Is11iJCO4UP0VD+oxzFl3GTLMpGgXRisbUID2I7vuRpJZA8DdhCSHjD+IeaEaiuAVki0q2Goeycm
QjJD8by2GzJpltVmPT0tXpD1XJBtaJktSkCNCWz+7DvOm1DnLI2JBY3N1mQOgGPfwvNrJh+12T2I
hEfEFLApvSRGeFh8jnGl11WFegqKf0ZAfFowcHAFeRt1+ZCk8sa2FBedeqBNhG3WNK8Ela/z5scu
P0KjfOyJgUvgpPFfw4/RZOqs2kjcLpAqCP23ok4O9rIG8iSKPi2LJxE8N3n0kVftQZURRnFn2wX5
XpAFvTL0bxzFx26Rmwung7zElJvABBfR+pV98BWbdInwC+90iOUKO1HfBXchfT3/2Y8h1VPmZq9C
FNc5xGmggkOITiEeftrR+kTh9zG08aUcv6hIxaoYeKO70d94ZAM4JQIbQ/oXLwpfl7WoNsYX065v
Znd69xL74k/1g6nqZxH/6Tr/Sv2TFTVPTJbfVQsUiuLpLHV0C3WXmX6MhskqD1gJTqFgEQpeZDvG
eFNMVCLwX8Kt8gvu9MI7sQC/GbrxPvRBXw6/RAJ+NKk+1qApzREMfdruAzUBvIpT3gt52+d0t2lB
U6xiyYwAFFUyfcysNxgX2g+iunMBznRpc2f4xc6rxBnzMpZszSoAq2VW54BElEAzlRF1r3Pg2MvT
xmlv5p8dFJ1FuoncE15UxpZPWwPrftJNkRl+I1o75xNi1Cj5QlPw0thUqcEw7mQ9PI5pTDFsqseo
yE5jo059zhJBenfO3N1nA/InV571EDwmdncXtOBA0uKmlYQdBknEbtXu9NpJf6xlzjEWOCfQfm+1
l91MykLIZtavveoxkWFsCNwllOMhb8VLw9Z+JU1etXGGvEApVxYabHD46WpoODZGfM9OLpNRfNN4
/LAQZ8Bs7Kgd8uYURNXZ5532PGZQUefgFpO3UUZCttU+RnXPzWCiJR+yizVmOOloy5MYAXU+khMP
RKKJwmswqhctnZ1jftZmgCWsOuUT0Z8+oMO8Mg9RC3umSYcPUIhPgTvsfSQQ/mDgie4eOltcs7h8
KrFre1iSN3U/vcmheRkjjz2yQl2bdZAD40hucgKGut6FJRXiRBb2TngOM6hg1FsV+9WDs5j0s1c/
DInj8wnZ6N41JllmNxVZL5a8o0a+JwucV1wjrOAbWTO2PAAMBh1PwBiUCqnJA6MK9ykzm9nfTUGP
AsxEZ1wiEJcYtVdNF0TsVg+mMsxNiAcd+kD0INJGw83F4D9xGYrBQZwI++rGcZDTyI7BJdZVlPCg
lRQ+M3bHuNUzRA6WhpKKh89x+Dx8Z2da1a8fI193nElttY/egrzPPxLSFwCMIvXFwZEIhq3C3UXA
QB6wH9Wkl4fIK4pG8Y8MUgm8H0pN1E4zYi06NTKNGLxVLOZR/KBpCh1zo+r6Nbacd5ZCFEQtIn4n
Mi5qMr5b12NqGOMgQM7bRjM+6q56HTlfDyovLumEPyUt8DePXTPj3KuynYb70AO4OjZJb+4btrWE
rvXZ2mMnCDmf2JVuN48KJrJDLkrEVjmT5bJrbUrWxVy1oyPk3iYkQ5rNJW5EshcGmrpJBBmSzYlb
wWSX06j6mBGVsxJ8Wy2C44neF5AX4+S1C3VoGwEOathPM8+HUFuGmA6E3mfLFsmnvCeUNiJqmcgf
sQhjohGq7twDUKUYzermkRnGE8aXq0HuCSp3AVkwf49DZawA4VC8WiZfTIOhqXMfksa66yrJO986
LqfAfetzzvQy/sCdvLYoHKlVrG0qKzhe/Q1+aN6gEiKYQ15cOkxPyrdQI0RL7mjGZNiAtlrRla6l
i0jK8vdF2371VnkN/DrbzE2ktxlGHVnwyrQVGiPNVePHLFJkV/KWxyGhdA7KQDh6j0YxW1sC0Dni
TPmYaVpqwku+q5kKmXE8+KrSRzHTK8bZQR2iAUs/RINfygof2Kpp2n8wUNFzirtlwxYNLhoBCuxi
Um6cATQ9T5HKu7PMUtb7rfWcLgvwSO1lWn9IP/5Mk+oN1e+7Z7iHpneYmtSgB6Hw7JJxRC/AEmrN
1BeR6vA3TwSVz1m9R7ODKT4HVJojZWBsfRXseY3salma28IAEzQ2iOdUJ9HfN09JDrsWg+p3YTOi
IHvuyWoPUvFAMC4UoXGLp+PZw8i8K2MbTMq5DssQHKNH0VZy/xRBP6yHQTOksDbknD9naOpVIL4q
jv/ayR4I0F2ZS0A7Wdh59zKI6poAJaaCEi+aS6ksrFfCYENSqJwXQHy4o/VTF87L3ssF2WuZf3OE
sSEMQoKDzcjd1LHFOgVh4mYmzsQ06+HIXsBgXt2LQ8IRvfYq965xiK/KMts9YQ9E78anUbvWGQAY
rVzsFFvMeSYFcmXuNcs/iM93ZG+0a0ZX87Z14sdqQJQcsa3hxSJom0d+R9WH5tP2XGgz0QWpMOES
83yUJfy7lM6sIBsC1XJN7ImZYu8P2BZNyTJKP412SO0vxlNeyoNTICJwOoYqy9o66LDHCY9LYbgz
2haI4XI6e775MYbjz+So9wbS4zqwZIcDllVemC2yVOkrKjm1RHU/Jbp4JuHmCKuDEYspdtojjYk4
R5Ycvn3AS2uu46IDJpPP16T1f9xGwXhnr4ixiXkApDk0JbhhvHAHvJORd4r6vXGuQioS/85+iTPW
8mC95YXfsdpYTwWlKKbwLxvNIGczJXAb1B8BQBtcONDBWU+Tycb2tFNQFqa+9FaZT1O6/F5TGP0a
IxLNakQmZiz7/PFnKEqHEC1437HApioTgk5yf4Rh2B17qemMKV3k4qtxMZKQo2XiZqFkSR103O2g
sM/Kehc6gIjxI717qal3Q1p/I9Zj9Tpp7PhD8tR1jGFMy3kqKkTLXeJiQ0qJjPc66wPhC1kfyHzC
sSaFgQTexiNqw2Y4Avd+a2b+nZGYdyXiJ8OkPubD8eiMme/l83DxzT0MKPQ+Q/KGc+KZS42aqcdw
iVhineEzXg/6NSCTN8sldarT92+qN1xSg/HtMk9F9GReO4NNZ5MuVbpLcDfQ4I8iVSdoVB95jPJy
8IdzPJZs9dhGr+a7Oiu/uiTrb812+pLjj+kTdhyIz9T0HoEg3tq2mLb7xqvfFQmHUIzl1rHjliUa
dY4bkZjt2+mPAq6C1Vxc0q7Z+UAukIZnz0CbkjG3V34vvrtRd8Ss/GBE+ejmytnauWbXRJybvfTs
Aug/0Rq2gSEpJVlTMfyzTfdqLKF//TUwF0m3zbzT0DRGCYcZI2SuQKO548QCrCXpmmug5ViZMb2b
7RGgw91soBxPyT70sB4gNP4kenkwjZcsbQQgOvFYFBasBOMohP0Tgs0KfKLfumFtSujyRX2k//SR
Sll+xvjRSVgzgaKpFnoLfQrilTg99F7DZiVNX1An7ahYEDm38cM8/KHFQHlWt+eZqHsrQa0OYlBB
lyfihhMmYWrKOb6eKsBkeubSCXsD8sBUO2ytaE7H8GUMHfcMbAh+rUpzpMPxeCJCJkoHnt3Az1nv
6Vtrwq8aOcqitdmWGYUBVrZN22fZobdo7kQ+IkscDb0NOePtPj2Y2oKsnj50pv8xD47geeFUSJuc
l7fM3xwDoXfEt214nLOqQSfo5NxSHNWvVeLcel7f3s6eeO4S46Hv68Vn2Kh18qLQzbDsMl7qBDsW
xiecFNAJFAO1FajGJ5sN+Ur1wHOYj1vgEl+UjYbDTylDBhoO7HPMRVBeOj06IVq2L2NKylPTGLuF
vo3ulrsimn5ynvVS5+m9bLNLrFyXqlP7G61/4qw8NoH8sQr76MM83Dgd3pSZJWDQAkM4cA6lfMHd
VjDTPoyupUh0PZMhT0aG13nbSZl8q1zlVVLDmatR9TrE4dkWePq7+QYDdQZkB8+VFVEUZO29ifTm
psBVtDKmn6hEPyfG2uFu/RPkkK6Ae8yrRk7q0DYTPgj2jJzJz10fkEvmOrvRJMqqTSHVi0hNR7/j
WSL5bRNvWdQ0e7RR10nDFBcm70evkv7O5N2rrLm/cRt/n7bZW2CjHksM6y4NZ4ibH5UO2mOe+Htd
9FuHum1tM05aJb1Bi8QXMUfqGQYHAugSFalHCWaNd9oOWjTH4igLztkQTDNoAq1QUOhmJvIT1Xca
IBwR7dHIo1dh/IURPns5IMnuE7AVwqJoD6MJ+2IIEmYykoPy021goMSWAzVbQ1TKvTPKp7z3qit5
JscUpxQxIg7cGn/rGdFVoB4EI0ie6kyyx1paIHnLmqHGCAdwXZf+W9uDYpUdk8vlJK+Qj8/mJ1Ib
7IFxvBORsSCb7irMqSfCZfV+WpRkdnVLcA59fd4esNDj9W0RUEppX6YSBxcdAXSaDw/OwzoYTQf6
u/EeNZl5m7D239fEC9I/MDt6YAxH6G7ri1td3ASOPo528thVzXPgQx0eK2IpPQ8JivHqq9kh+ZeA
GCi7qJdAeLXDkiTsLD6aPtjyDmzxvrj3ifk1Re5LVDkYzVCME9BFC2r3Z8xJ2AKMDqWzuHfdKCCy
7eB3UJs9sgdYbxE86N6YCckQcSWa20LPcDdt/B+l43ODDoQR06vuyBlJ96VoYEq127EnhyVTYJeD
eGIUgmKB+Jxp49fVT1GxLqR68vNRcGZk0XHu1acT1xVUDeve740EcAzBWopVjGO3T4DyrH3EWnHl
Nu1JQhcyw7ljN8aZ3cYoG5jpBRtwQRXtEqc1aWQ2MlUvCF5Ubz1HDpNS2fvHaMjkZmopzAa/eu0Q
Z1kzs5dURUyESQVL0uLJjCD71v5n2zQ8yu5ETW1Y+Cm4PkV4gyIC3mzZPPI32yVCqTYrycpy9DYn
mI+MjxfJb7j36vjP8w7QzTRL63YE4sbpcE+M/YdTYSLojZtI+0zYevJKfNh0HfmWIkUyhRBj2jbs
1HaW5+Xs6utfiUyPcz/Zq3mI9mw2D3NcXQht5eiUDUuJopjXfktRVzXKXtV+eKMre+c2wcfctmcX
rNLa75F8VE3+jqIXgkY2YWTS97ENC5Yfjq3enZmx6lg0OgrO36kAVTUxJsj/laXzWI4baZfoEyEC
tgrYtrdserdB0IgF71EwT/8fzL0bhqgZSSQbXebLzJO0UAG1Dr+07j6q4G4mXL5mDsIUCw8GQlfB
+wmmpDksAXn+NTZ+BM+mP5qQPTj++dc+M8lR1Jyr+7rqDz2m0NNYjb92a5z9vMg3U1C9T/kXgaf3
yaV7y41J1nVgu/rUew3qe9Rgf1MG3x2Z+5027lsPLx8QzhPoj5c4q0DkUI/QioRAT9u9mANFD/bw
nLWPjGJjxlyt2Na1+WKU5j+3MR58XX/MeUBrdd8c53b+9CuMoXHO+mmiyQot8lWA9W6icJyTpKi3
3QSXyejT6lBr89WPJOolzSZgzKEkuCg540LktTiN9c6XLV0CJFH76UILqeyhw3rGjZRxWckt3P+k
9pssDPerUFGTIPnxpowNxGC+jjVLrz/RPmYskSoqaQRCdJY+MQC4mnPz4Low2khp3QLtfjNcfegz
juJzDbw7Gefz7By6WQ0HYfmfwQSbspMP9Jj1J9amk21XYMmk9xMUlGK18uCMjEwHQpXbUKPheMmF
8mJaf5kwdZlYBwWe9Q5WuB8YlxMWYESU6IigS6JwLh5iYTBERWetkHLrrnoi6vicafkaUGc61+JL
TSwOOmhRkOYPgoys60tVXMN4gVtLzwAj0vTl5rWzxwm1FUFwHqSJT28kqOTCnC+qnu25BHkDm5Ix
sl1+E+FewKfJ7wBWWHi/iTO9JRJ0OwHvVws3s2QMlVC+HaErTF79KwF22xNju8rTX+VkviYaIxw9
9TejnX+KtIFYQ7Fx5JHfbrovI+ieU+rad6llXHMxPQEc+eRStFMqvrmKp6XSP2HtvhuGc+BY0Wnr
S2AgJ3haP5sjoqa/yIo4WlaGaE8iw/pbtwnVlQOIB22gjAVfAze3Uma3yRo0oG/xYdXyqGub5cPi
JNTQWbNJ2mQhrjAsVEm89X357gscx2Fy7BuqF7tU1xuvTwhKEdsnNXuYcxMsJQNOZPRPBzvlSm0d
MDxTzIZAzupnIU/YkIK8dP4ZwydtVg8s6yr4sisqtS0c+17hb6sW2SOL751xuDaWq/duaf7JCNgn
iw3OnY2p88No+BjlREYozTKepBE8+P08nlMVf8Qe963QxZRVn8y4M7YTTW/rse+vqpNb/Bh7f/Av
XhtutJ4/cz18JxQzTYZ90cN8rCYQNq3PDDwqvXyTDcOXgShF+SEMqjvukYY+5zEFsxUz6PWML8xV
qlkuHmQi8yX9waifi68N0m0sqfnlxNf/0I2brq0aJ4MDE6YNUDn63r74lv020R7FeAz3pdlcbDv8
0Ln7NvmYwLtsutmzwwCo6Q8NK8G+jztircSAkINWnHVHHm06EiekEWufODV7k3CWs+5A+Z99HJvg
AfHwMmYAG0IXK6bor03b3SmelfXUMWpQsX9m4PLd9Pkp6tOXtMaDkRpwYebmcQyqZ2Gj4Hbtc1AW
T1nQjQfR+1fpVyenYWPs/OIkQR2Q5ZeboEm/aRw+gzOgq4wwnmURV6AhMfMt5pLjc+0xyLZb9dxD
8VrJKX82euaDicn65PX3GLOPjE6fijyrN43K2f7Q/hoHK8vAqXddFMVakE0c4nejNZxVVBT/wr74
0Ua1I43F2t8RHPZpWSTcGn6Q6sYRhrg7pmGIwRE3Lp3ZO9PBHmDEOWyauKXD3mTGB5t6RS/1Pw9S
0kr3tFdn95B46m1c6nGvPebWHS+gS/PrSgKjmQZ4BWRvY2DLeocnDHclx1IcbNAtmEorDKyZakMO
LvrD8sJzmEWoOenFRFf0HADP8bKEMR3BAcRq2kRi5xvBZxUwGzBJYWTZnG/9ketBom5aqJ+y+NfP
007a//JmZgy+eN49ghJkoMd7g/n+ajcGQ8jMKP2He+aFS1C/r0bSFFlwJGTCHCYa7wztPxuO+dRV
4JwoisIyx3nGknJFfzvLbo8wWpKBq+wMyJcdHPlGs53X0sDQRQp2QBJuWlsCt4iea9DIPhdBpiCK
4aOFgGt+YwBZw2eqcWOy+xdC/YVFu609o9zhQuT4VbtfnuqTdW714FE9urm7STMDJ8+9ODhxmw6v
3DXBcSVLMyxdrHBHcYOWmm4O+dTG5kMoRbNzaAM5pe2s12yeLx5HDibN7wAePJozkhecS8xOK/PJ
cuTN75r3yCzeMqoTL3FCbLAe4dPm9gI7NOZN4TskI0n9jT4vmWcDMrL3Toj25hApWAQkts+8OpDz
25LWrg8kjm5FXVwpW6fIts2PsDTYoE0cOTn7tpv2xmIeeWaPbrcpf2rKMnsLtGiAtFUizrVvZSqY
1Q1bc/Y+uTDy8gmdmDs4Nes+dohbdJPkjNMwEnEBqWG4uplDVKFL+G8xs0dU5Wrc5AzMmhyuUdRZ
Dabv1makhT4kOrFC2LyFhPsOAUoiGfUFdHsYBuZl3GVK7KKs3g6d9xXz8HLucd4kc3nI8axuxBQF
64gxtyWoCqH1bJOakHGR6AY/y4/QYO7V3L6ojndaklvxHf11XP3TkplWXG0LBlY0ZIAkwOPBxCQ0
fPKEtvHewrTeItkGMnh2Bp8k3640mEkiWbl72pX9mscodRZNw+vPxkLPT4J3LgV7W1fblD8VDgBJ
M5AZUw5HJyljazMl6TZhDgCkKkZHsN9CAyr7FI6/5mDf4bS/0W3LUDzwXlodvtCK+WHj8u5zfHfu
bGJ0ze5MXz9VdToe4b++BzaNWuwxX704u9OcHqPmakD1W2ceu8f8p1geTO5bazf7cRsGcEY84PoZ
h81UFL9BYUT0EzT5zuafn5VxYZdnPBxP4CS6K9bRZNPVLqNSlNDU+LWwj4Lg+itz934o+lfJe2Xj
wZTZUIz6mMWwx2udbkEa8VK3ejybtLEaAMUY4RPhCJQc9nXrvbfYF5qO3T8vuD8H3uNcsxvjli+X
Yw0C9XAPbQCFqyaxPXf62cP22oFWdGIKtOKZ408cT98RrdOYkMeHAdNJGyvkyKL8MEb/LLOFmYkh
q0qD+0IiBDsG5/lJwlS1YioM2v7gL0a62DGI1srwlDv+DfIcU4HpL9Hh4piBAlFE51biqogmWF3B
CG/Wi4Az0a7EaCpCt2Ku3TUenTOpeCAaiiKjCLuMseRyzj05AuAckEIG3OXcV3NlwF9lDjbgyscw
zPfP7Q/Sgnko3EpfMrRu0JdPZcy/a6uQLiNfR7uut3edUVjb2BSfRW+g5ruWeTZNYC9DCkU65Kpg
SNsCA+P9cNIKD+pTCd0wElS7mP1zn5fMK6FPHKnDTrcxGLnRp2l4Ft63bSCxMs95UKwfjxB4gdIY
/W4uoy8pr1aZyHUmmMsGi8uk8+QJE/ldA5xu1ZHTYBYBkskjeI1d7SkUHO1iRTmlObi7YsRBKZIK
96eFLSkzbG9Ffy0hgRHXAViUqmQfVM6Zc9N4SIDLEfd7GeQdPxnOYWUKFZ13jy/1kx/q9xb76dqO
AZAkMLQ3LGWQz5BTm7F+NTKoi8Y83QQdVHUdIhWhdXaLkMEkHTreKegtqBtygqvZcUJKv/QcFMeG
dtJlBgLAilz0zo8Ma+cV7V/J8VMEyUMAXD2yEn0FDm9KPiEG3K4IP42ruXICHFrui2rFn4UHcpN6
3NsC0b82cOyw+0+nhpkVWwwOqhIPbBxxNLIJ0fixx2KaLn+r8dVkJB9G6ifM0FgrAopo6vPZimhs
FSHcyCUS3xeYTMrkP3QKj2ujkBVZ0NYLrpfiJC53QcstdaoPBYsjIz+wLVo4pywzDxNHQ1on/ROr
brDrM4DtnRsdM0Efykhcgzc5r9LorfsKqn5vLgBrHVycLAKbJ05FUU4725juurpSbxzWt8PcO0+h
LrKnAlhiaDTdWrkaIWJ+T3of5BLngha+EmNFZd+Z0di80QAGGC547ZdgeBQ7F6ji10SF0WsbmjWU
s34vnHvOix5XrEfVu3yQ86eOQWd5dZQehLSyd6+iYjbLGTfVKtiaNdxRs3enM11fTIWjpDlyHEbh
tYGB9u4wXTr35mCI9ztME4RCP1XY4+r3QO/QtdlcwxAhmRoSb4dxn0ELqwP5hik+2Z25FghyJ+aY
DFn7KHvxysK4i0X0NLhm+tJ3mXqsk3pbj7ASPVlMOxiS2Uu+douvCsLlMyMTquXBFdRp8Gyw9t/z
mNylwavZO/Wz7czmC6kApPZxeuQ549u2b0PWHM0upddzSmlpsoLxkEUdaY+cET4TqB6w1eiU57mO
mXrl2UzqaarOw6yqs5O7Bkx/np7IdPmi5yoFLRe0BshE/h8pZHX+71c9XqN9Psl7m1ZEmic9uQql
hBGUVN35vw+GI6xq9d8vFVkV+Bncv5tW4jA8Qroi4k6P6fm/3/jvQ+UKCEYT/A2nLRHe6Rnuz2JI
//9DBsqeKhBFziE0+nO6/FeSyOIYdrh75sS6GaVn3eC3k7WhRJsuiZpYVVvb5BD5r1ivrRuJS5Ou
Xf9RurM+DRV3NJXx423TxLyBLzRveMu9JjLu1PJ//vc7yhH3Jv3Ne4TkkyHSGcxVJtODhGyEHuFC
GTUuoIK9u8qOQSVDidsKi+lNOnTzbfCd6dbGMrtkc3Fw+ZbZQs1kh+Kt7gJu+qIY+6szhSwFRipZ
8UIXw0hyX85F4gAg4gva2pV4iqugu4Z1BVe2mrurEosEhxkYn7BVPmT+U9lZ7TUwQqbbEW3C1/8+
NMhriMXJN6bFi+2P+jj3DXLF8iFf/sCAm+FQiZGnZyru9GBvXFhwLDsIO3U7RtewJINimIa5kMLN
dRIs9B1Fpw5YO+RhqGw7m4V+NTbomlWJRVl3dGbztHkacx8fGANxYbTAg9kGZOxs5HYFlRlPuyoy
fXVyra8Cs/R2dFlCCC8CjbI56jeF7K/V8gFuIGCSkfKC3M6+E2MY92RMqXQn+5WZHyKBIFR66Q2l
7N539bzO1dA/q95ksjiHF+i2BFgGI8ITkZHyFhaFx3Xs7vLaU4/S7NRjnOS7HD/33X+fMdZ1riMF
4GZ+ANEu7vtGiPtaJuIe5vGGhE4HfrMKZbDvJrQRh0PDNlU1urxZJ49oHHs0U29Dby2B70a7T1z5
zIu0wq/MxsKig4baADfn4BegqngMpjdJNqifBbGcSPM7EFa3SWdZXjx1jRDjWF5x1HiUs2GNkf4q
94ZvJrnugftMsrUMfegr68rWa71ODi1ynTP293kuCjJyQO+TfnmputeYo/RjbN3H90yYfTZjVIu0
HG5MGbgJLUZVX2Ova/2ifFCVD4OTJsNvDtIvOEw9rzEgl2DhaVsGdGEE1G3w0KVms3i3g2qfDvlh
9s3xLVAYvbEE45fhXH+KpLEXknhFhVj1PTofsaaWuFBB8H8foLgftEvdte/wxerJeJ7S/FXYfCKl
eu9dUGK8rBvuUO2OWd27WyH1ikLbm7GocTfEifVjTk6/HaO3uUX1Cf3HEBfJ2sTXz/k8A13gcLz3
8jtSv+pUkhOn5j2OTtq5qiknWcAetNK0FhKWIBQ+9cgsNlfppOHof6jYKTZ1CikrCot4U1YD3JQg
sx4MIUBJMXlyXXwjTn2XYiTgj/uHUmM/ka7kCeygAoXtlqKo8Tj4PwzwusWF2z+kFDvCr6oOhoB6
GYbcu3K7qw6dmb+H9dIwaEI1qLn9Rsaeg71a95H3V+l6PMU93QtzMIGHSYeHGabFGHnGrva7d9cb
CbF67pNVTTdE8S9mj+ocGFgKc31AaKNqJ2/kcSi4EaTL15G1E91WTg6QkQMUqe1oSzm6QAIHcaxY
1EfDOTZJvUjoXbcDxZ1shsCgPYOGCQ/BYBdNpf1g9aP1MExk+Qbvi2JamKaApeD3KIkPUYE9kPFq
ApV3bSoXH5G8z+1hQOzv+u002gIkZ8ipo6E72am+dWV3mxw9qUzSa2V469CU9KPJ/6CkgaaQlAOh
kvXRKcP+6pm6eRgh+B2aiumHdj9QgMZ9ZIR6HXdpuJ1yReLCJx/e6PKY+/WV2BGWTSc5JIoStwwl
xKdlh5m8MqMMlhTf22CG+9SJhstM4XgP1G8bFABqbI2bTPnNJWeCvLqr4jmD30bKj043f6ebqLpP
ul0RhWCiisXMNf4LMYCvpV/zNGLpoHcZEc1CwHeV/sisOd+DCNk6c5nuasFiSs0II5ze2VfVtJs6
9ZcDZi34CWG3sPIB3OU1zSZjKyBSHFGSEtE8xADEDlGiHl04ZF7l7CkPfO+TjylRAd0A7e9UYg81
AHvDNUS/ZObq0zQ4YFUzpq1T6mGfUHs8meEtqiFG56O1bmHorfNq689svlGZBmB+oKMMJdI5YDkM
QKvkGG4hJAB9xj+FKBTPeyxkxORPsuJWHRCHZyd7Yc5FOEBU38J+BEj83Y+sUl5unycAJ0NdPaZm
/yUH5wzQ4Q+iLl0KNTcg02/2KCi7Jl9aQzlUYeORDYGc5Bz76o+X9oK6l25mlMsE24BrQ85TYZ3v
SBkwbWeug39CHkCGqnFk6kaCeEJFaLhS2Ga49f4zfhAb4lSOTUBzF8eBcMhNrPVI6Rug48CFo/g9
ravPbjbsDSzaPbmow+yIM1ybLQAia+M10zv0rr2ZvHf5pHZh2L8Y3mJExiXuxQh7tvPia3efd8Ut
retvElnv5eJxb2EwrSzl0x2bctBPxT8sJzhR9l44630mFbpUpaMjd/O7UOb7sgSVVObGRUs447XV
fXcYNhjF+mrtUCYSskiVlf5NQgtiD8OTCtfqftyOirALvRmgKYe7XCAS62Z8jJV5og27hDrW/Hjl
eN9mxXNYx9MeM5cm79CXb7nnb+hiYjneurL/1o3c4u9anOVW95ZSpGCEtL+UTYY30PcJhTO6rLj3
WKHt0trev9PnCbvUAupUjxGms/HiK02go3f4kmPjORZYXUyxJxiFPc+sWkTEaNdaQMNN5ARt+Gh2
OdaIptjEckTTSqGo1drmvljCWCG61c4bkWOpgkIXPoTNU40fF7lG3Q/Tv5Z8833ZPYPK2Zq992xO
mOW1f9cmelz5YnydfFJpLpswux2OTE8yNJZEkt2yL1m1aaEYlc9Ax9FrW00ZBx9w6z3PUvHjwBeL
4hm+UlrBGZlJeyS9cw79nhRWt5moV23y5I8uPXFVpTNt8Aoe6SDP94GXviduFG3dufj0DYwK2nRW
bob7Ghwzneced/FG91sxcyKmjIyTu2N+s1Kf2MSBuiUY3GD+BninLkMyvyQJYJlYwxQgSgwBxB5e
JvczrSA5JWX54mXTuVf2e+UQG2/C4rXOxRagwo96knmo9/WEKT9vNBOGOtvJ3ndoucPvnDl2hn3a
AGjSADJ/sq1MXFBzF7cFl1KkPRaRHHcAKOUXlkmqG+vuPNkvQQOHCSB/AZRmIE3Os7dd0uK9NlF/
GwB/hsS8wVU2joBQInjWz75kZhtk5icP0qLR31u289yl5X3OoIxiZ67Mc0OdLQt/UlNKRnSuVk2w
kUN7GPqlaCPwk6uhyjPcm1fGNQ+uqBYzk+YiY3Oe4/KJwU5/BhYZzqDH2oZ2sEqih4gCyxV3S5yS
BPxada5hNVwrS6k1B1HIPCt35ApFcqtelT1+J2Jf0xpWPJtpfOayGXbWF+UNFU8x3nY4k3BDcuFu
xGB/TnKku4omEGbM+mEwyL0xCY7Phlu9U6p8b9qThK3kHxvqXo+WTzwpJVzPRcR5sggr7Uu+uLJ7
i7LwUzrT00ydJkOwesurtHNbRUUl//zRrooLhRwO9vGOc/gzfpk3EPQYDauRc486NfCQNnU+vjuS
pxXLmAClYb2QpC92oo+Zm0TchZWlmHI1YjP7k7mYmKpNLeyryZ1sIzrq6HKiHLOcj4E5fZrm/MyI
zyHNQmEDeUrUFWCSVbrFH/JoWt77oiPydt/TRqt870do/dDl5KXqZjoaShwcHEVEWbDxVlij5gic
awHM5hZV45FGsVNjkEivkPOS7OIMrkPoDdEj0+9mFhEUbrAUT615oBLyWSeIOyHdgIjU3O4KDDjK
h1nW59dSl0+uRODzm346tGn06cMstok8rJ46P01OinHU5pCmivcauF3qOcWZtp6alNzI99AwV3LJ
CmXBoUhC+3s07G3sBdNhLPGddBatsyAF+qJM7poqO0IbW5UTAD5Z280aqihf/9YSPm6YmniuYYxv
yl9YFOV0kjWvQ+T6DfC2D5r0WDkylnZ83Q5PIm5k08Uw6BjvOLI5ASYND73rXHmeyDP6TbvvYhvU
c8+mRmKFRCV+dTtF6U3b3URp7C6Cjmw0xaoEGwDymZXfCJ7FBJuXG8YF/zfl6DYGK39CCoPB2MSw
HJWrAMCUXrkbmQB4Fa2nKn4SqbpBZP3JB1qSOZ8j5YC7nMyl81k/mC3elILzf5c/YpW5VTFXR6rT
qzYC4kA79MrNY+PgxfbVzvQtLOYXcirBFugbg+WUtGBIwlNbhbUaTGuHg9/Y1omLKNjNPTOOdtxZ
XOpR5n1wgUV4y5KGXKfGNcr1Y1tpoz6NBoejkOr5sCBZbjsV2aUApiCTGq5J/oFQkr7OPifRpuTQ
ks7TUXYQK9O89SAthyeIPClOPLQzCn1d0SwVpg9dM1lET2kBofPhMI103xpD8dAJIMCAs4jxDAJ/
XqfOhsOH/35leimeTUUnGFv7SdcAdQdCZ9t59P6mQBQ7phQ25fC7XLZAE4vyUo1Ncxs8bC2OFx2S
nqJZBXYF6DbdtthD7TTd+VYg31rBcxvzZVxbM5ZvlDlNrfcWyIi+36o8hnS0o/YJ761nlL7zB5da
ubkQbx0+TtTS2rkrBbAHKyw7zAAfNBihvhaU6GHvXG7gfDpoLXj0InNf1AY/MZfKKFmZfwFn+pvn
S/kCfhWz8RCl0Ss1iOY5jsZ3EeYkUaL+zTOi6qwpFaHtDCMyccFoZXWDtw1rUsp9ltvwF30DsnP7
O7Qh/pvF1J3Fktskw3/LPXj1f5bc7BRK5vGzrZFwGnhnyvhzIg5FTkkum3HoJuCtg5MC/H7sAN90
4BftZo4WKEzfpot2V4WoL+nMCAusV7kgvZWdwKUraB+IUqSjDsjfOuVvGikVYNrIrtfi+PTANK+4
tCVYymE6Td3JxZK1UTZkcM4ZJ4W/cCVnOjPxcVGz0VOEUix3HIDf59rM/LV2LIp0aX/ZMoL9Lqfi
vQ9oaVPG+xD6H5apyzPRgIeJi+dmUf1xxlXHqRPjDt48JbU4sYLuxvuSjt5o4tCIpDhTeYYEeeKW
cREJDL/JRpcVGVtXmlPG0UGnqpbw0Jxgsx2sfy6IgFs3m9uOWSJrUUs955n9QWxKL7k5MbV7pOj2
oqIqaajVmdIAECqV0oy4A25S/BDgANP4lZZUn5CR0hl9fYRLXhPTvgMFCfwFVBdIsvnUyeBfb+Hg
nCeEgrhSPDQzDLyuN8ybIhQ41NDCY9zRW2Z8T2U+3JlGsvcsfZ8MNlcWyWylPARxRtsXj12RxVw1
7eoDTD17DA3Yh3TMz23LRUXQGHPgMT1mtjOdk5ojo4dtrpv833JCjR17sNOIDu7svxpwsuKIdlAu
Z7BQrTcPPRDzSj/sPWne0Bs2cz9sIzQqEvaMAlQmn+mC7HZJ6+MbteR7kaaEF4DQ0qRk0wcp5sW/
CdsAXNE4xSCAI6+ngd2qN4A4u4M5XioZfUwVgSnyiAkjgv1MQUgGbQZnYUzTapV+pBl1mP7QPrld
Hm1l5nenIIbdJ9pfaJFJN30bVu3ue0D2fXrhpnoP4Yo+a8lBu3WbtREyVYSYwXhBdJBkCe0VXHy5
GBCFPGDA4TAd1Muu0DoXO7PvPRkdqpgn3y+JqI8G+L6ubzHxktGd01OVe/A0bMBsyXAb5lztp7x4
6i1bb8mIEK0vmc/n9ppQFEmpJrqvQN+uUAuCdR26FA81V2L635M5P0bCPRWW6A7xXF/ymNOPn3lc
Tsgp7MJ2PkMjOTJHtEn3TnrttQk6ODAnyhjB2ITO71yFOzeHVR0Cf7Xo/Sj6eCmJxfNPByhOaKpR
mTwBJUjAGHYljKUge8Tnu8gkzlNjx8UeWh+o4Kzwds6YvI0dEkrZG19MBpKEiIybXCPJGQp3xKYb
db0rKDSEKEAKBkzyDmPrRZQYEetxuoyL6hnq4C82nDMNiMeJzNVBbJ0JnA78ebmlF+PXCE5lzjtf
iPIMAm1cTQOPJMAHnVEXPpoGEP859M5DVz96mQWkasQCTOEEFls4ZoEESj0U4uxkVcxI5iVeBM22
8IwTydF2zXvDU4N5pptt1fvYgowYCUPX7SEU/p+jqZmuJmYIDP0Zw8ItrCdYdZi4nFEZ2xhP+xzZ
6Q4oQ8ieQRYvjnCiV6V1guEG6IyYfNbjovPDj6id4t1QHskRclhz2Q2wTWHmbF9Lk+mvKPoXj0Mj
+QeUtMhcYli8oxPf++Nvp+s6tXbGKGCK+MxVSGnRgSHUHuDogt+IkahYPIfldjJ69k9ZqYMoBn3g
jMRxyhN3Xk9jxhRiFqyZP7gq+7ZTnDAZamMvogl3AVuOZ0H276Z1h4q1LSgiIPXEt2D5+byKY6M/
8pN9bXC6YZX3v/raQU+zba4yZHIf/QFwyVB8BZn7y5HvJcqq5z6ndYOmnnm1cHK9oZCk4owjnZLp
FmSlt426cItRioAAC6GXGd0lKi2wSWS91imlzcGMt2Sov+ifITomtcA17WEpXT4twuljmgiS06a8
OAfSdWyGyaZZzZhXLuzru7JHC8xiK9yIsXgUNxc8p23vRM3SRGjlwMEkB9q1iTCR39Fp8GtxA0QB
nr8ox167u6mSgjUUhQIXysYcSKJD10y516LWNmD5V14ANGzgul/Hu8RhOhJKruoK4sFUi3CTQ646
icSsL0HNubWlrZTKrHKNp5SBK3sFRiEC6AJ3X4iPYB2ZJBOD0DxEvhtvqoC3XGnRJ1jFh5xZL6g8
sIzI9ZiCWFkrTMkMJyERK+Opz7EIlTaZ69JA6/ei7iBJ9grtGxy7PHvjqY7UFfEjt0wl46F/g2f8
0FwrVwM+wv0yWBoF218oomOgYV8ZZaLRZrHzWLWNIYxnp8eATCYn3ft39aI7FrLCJOszqCqpL7Vc
B99/Yn22UdTe7KLY47T7Cgbp7nBaHpO5wH8HwWIbtwC14Z2jnE/5v6gwnybJcZ0MzKtKom7teKOx
cnIarNBUWZhhH13TdPYwF5EVc41jfqHxhQBRjQRWk/WaZVfsiHR9BTYxLmBx0T7Xxi3zqlPnstA2
Ppv3lIwOYesZ7GqJE9AweWtMYvwsx/i1dQn+4LBuHdrKAs10rl8MRpnytkHgPNk9kH4vea16PESh
jAkzCHfcq8Tn0k9dZYju3XPhKSx2yKSdv60AZ40jx6PttC4M5CTFiJ49Jo6382WFJzkl3VsvtV4S
4KNtU01qJeVqCGS1kTbtsEVa/sukOxwM/c0qad9hYeadD1qVvpvc5AcSfVn4X3s2j1YN1KcOHgYV
OsDWOoGfqGMaYwekeAwCj2yGb41NrISq2H+UhXdHgQ9j4PzIhb3Z9Y26SjDMxKb9S8LQeJsmvDHq
tLmOlMUgc5eMakT/MibA6szcVQfopP8Ga4IA2O4JD5Ujw+OqbINzjVgXLMt/R5dkmNS/CHpbzcln
YzHoioEx7kdmIW6IMJ5gVwCoxO1XwRoBjsEXyOpghJDp0yb4NC/2ocrq9zGiK8J3Owy0QcsVR34L
txnW5XEYPY5G6Z/jm5RS8aRidzMhYlOy5XbCWi8GrqFeUnAcQ2zHO2lCjmtjCC0uETDJa1qmNzOV
KaPDI+zR8rfMjPmyzXpjeorMCeqUjmkv6EamSTNgYqlszAQGC26C2MNpbDlIx1ioKs+b9vYQkSuh
ta0nMdrx3gh8ppYK+NKqtIJ/TJ4GhtecuQ9TJ/P12Ab3agjv0TNd0ul6A6wBA7jBjRt9uj2q8d4y
OekHMEobk0hxiFmVLTD7lXFxoQUt3mrYZUQL7K3rLrM9RUqT/cwUMjkPAg+SS4lbXi2dfm51og8p
2AmHi6wf0jPORtMGybhRFOUxXrNfvSoAkVWPjN5g2WyinGn1sn25o1WuEyL+e92Tl427YICfKQ65
5eDaW96soy4AXpPJlL3Ot3rOb4xCDwTBXqyROZoRtXeNEvPF18mmtM1HOgkoT6Xuww+HD/kWNbrd
YlQ7wWP44a24mBRKphEVb3JG1vjfh3cW37xNCVKH7x0jeep3iANgtvuzZXAaxxbofUxHUZHdAUtD
pJLY0pwKkWAyt9JqQD955UsFqePUj3ZEKS7K9YiHY26tR6/98bMwgwXMNpRZjExj2wh3KrkF0jSw
cgNgx8/C640m/ZCnnJl8a7yUxeKwXbrJHNd+FG7q8dMDekKBC3c6GiSkqQEbbkQl3/uM7HEUYmHh
mKD0qVQ+WyM3cyfijO5b4Cub9AvA8UwSpeHAw8gug7jILAH9WITTb1KbH1ba47Pw7T9QzhDeexmt
i6F47u2aEfPy7LqVDXsqWgpohrDm2GCwvtvtfZuU3dGOO4bsln3IXPWRswifVdjeS6+veWdEATfy
aFoP88L+ntW/UOTpbrA9/2Sol0KTXNFJ9fc/9s5ruZEk6dKv8ttcb46lFr/t7AUFQACUYFGAN2kA
k0ytdT79fo7q6e2u2e1+gb0osgiRIjLC3cP9+DkgTIx33XRoEUD81dFBRBV0oxqtus5aatJaPf2I
U4CHpFHoY8vDS0hhlrvKJM+YwKBZ2v59FepMsbHvb4vCRs/SGgirp8e6MdVdbS30u+86Pe6fDG1M
HhyaOFU6FO/mrse9KEy5wWz6bTUlV15VXNSz3d5GLllLepTfjeV9GSbjCL0wxCMGsmy6TzcR9h4a
oYYS/N7L9PABIn8kRfBDsLo4264gTzciyXJDmMDdXBeDUR+cWGdFW/Gygk+MrZbFbWo5jEmMC0w5
0zDfOdbExslr5qvUprvKgETfhFQSLA3Ppqb442dAVel1MJSgQUbxvjOTYeUZBlwtJjTaaVQhfeH3
6aOjUlFJM+MmoWR2X1VPllpkd0Y2fWWQdK9IslE+GG7GiUdCRnAbe49RqI83OjKjmjpVGyd+VOwp
IGkxPGOAs+ve15Jrc2YSwCudA1CdvPvOeBtbw9mNZhWw4w+vTL3dKOUI3XxVOo+TrYFOaSPiykLv
74qSCn9O8eS6K5f8HlOHuFsNVKOy7B29Ji29MVDwu94PKqfqsemrZ1Y1jyN+jkp6/KCSq2lSpC/B
mEhWNSpioQrK3MgiMdk8LF3X5WzsnHhr69SUKkcPbMjPItvddBl6rQZa4RdWt4x3blWbsFmP+q4r
b9MoMm7rcb4oUKvfGgi/t2hSwbRC3TiuiZ5dIa7pk80Qz0BHmpU5d5/+CEI5maIj8uZ0JNQrwzGe
oKYj8d64P4byhwXVkQ8x1EXX0hcKuf11HPYP0P4eQL1/6vbC1wW8YxrSHyt778l4S0PicJ2pbY7v
XqxWbL7cT63NUcgEtVSjrcpqhkHWNR+6ZF7nNrkAb4Swfe5xvvjIXWHdp63otqdYVp9XUBBBDVjp
bsx2/OpDY9vi1enjRjdp1uirnUfkC2ZybW7Ut6h2Xhb1+FhrdASjM7iP6/6WcOHtG7QTolpCto+N
M2uQzKZ/h7glOrclIb/5GKXeS15BTBuj7zboKvy+zk1i23BgkcRGWSqYOgfuKPh9Yp/qDI8CQiCa
Tvzooyvq9f+nKW3m//pCaLibf8zV17/+8VkiLd3M+68wLos/co7qJqye/2+a0tev4mvpv7Ljf3zn
69h2//oH9Eb/dFXDcTxb1emVd1ztd55Sx/in4ZiGigKgpXqObcEP+htPqWb9k5I4EBekj3XPgUf0
d5pS9Z+2rdu6qtKJ6GmOB0f/P/7X//yc/jv8Kh9/so+2v/z9X0WfPwKA7dp//UMXEtL/Q1JqWRR9
oLGHt911YSy1jV9IStU47UdzrtEw7mv31nTYpzT5fd6V93nmAzPql+whT6p9oZ7ASZCLz5jsUQrK
0Eis8dGq/acQls3bZlYv1M6M3+PZXtmpn/3QfVJzvjYYRKRR4HkZ9PXQve8BOcEncPmHYf/tvv54
H9C9/uk2XM+2LDYx8ks3PEf/M9eqX1MIpy6M8h0Ui+tB8efrtMR/gVqGgC0ir0r2fr7465Pq5i9n
9VTodlTD8zwVqiXv/P7ncR+T6v7XP7T/4WpdaxPvz1fLaMb3k29XN7MQufs2JAhNlesPkJhcx3ac
3/qx11+DkHtvqr5/apN5C7myf4lO2lfdxHTZM4gvkQ4GH/SWBYHW8ARU0b3WJzjAuQy2LmOxh+r1
5+L+04T448BpMpf+NHTchK1pFsgiV7NV61ea2jpsi8aMaI+wbYjNozvT1ZP784+6Hpsb26Kde45N
nbQMJJ6e3fT35CduS3Yv4OaXnBLDktyG1aet5+V9mHuRdjFozVfoL3Tu5kO+1dBnvhnnGOwCbRUr
a3T93fkHinUESb1HjIPu4b0HvvWyKefyFE1faCYngQLV44U+0HDkjY19XVRNenv+QZ7plu5mEqwk
yC4KsiyvinBehdBPEI2kAQ39ywoamHk9QCh9gI7peqaGVMcvam2OeyeDXHDZ90s5fOIGhQw08x8A
4EU75s5D2NBkSXh8zFSbGLvRKd0P5je6CsuDOunVNcxjNDZ2o39f000FJiFDcdtuDoNf0EfXIVKr
gT5BPin1t3GKXO8Sz+59qLruvQ9LwwW4WpiXXNQLYL2CEUan/bzvafNHtAJVEGOZd2nmTTDpuvsi
N3ddb6Uku2tzhZfQINoq5iJ9o2PkRlW1q2iBKHxQZnL0Rtfuzj+ykobRfB66C2BXwFblB9JwdLwn
KR+EWpefFvURqdED/M+uSKmkO6P3fbauTbo7/4gH9bf/nf8EKb+3XDATdMKz0Z/s7LZqS+TvQveu
yGPQOou9gRFLY/JmwKS60rkwOvrkTLz3c21WO4jcvrr+Fi699EfW80hymvAtiABpR6wu9c4eX2vo
KokR1G5jCidBO/vlbaR7NwBU/Gc6cbq7JA7fLLI2yuBAB6e1yT3o2PAeHvqpdQ50G5NIAUOdRmW2
DZGNm+qXrC6VfWZQ3U4sq/gi/B3d9Gve/bVFMDDnvy4mAIu2o5OmtRxaQv9sh+YSy6eoNEx3pJHg
F+rXaBkbh1Zk0s1MSm7ZIfXicGtlzgq8QbuCvjJfOUTnWVf6NwsArhs9CqWKH6ProTvdekx97zbT
NSLmsmgvtRE5U70pROOxHbcAhUIi2nF5UqLeuSQ7le99lyaoMmkeiBK1TT7H099Yjf+0fJqqeoZt
Anp1dc0T3/UnbmvVMdNaqWrULaA7MJfZ3p5/wLa2gicLYHPahY956gFQww3v86Lv9qhONu5BRXXg
CTte3lE7oJVvagG8FlP8ksE+SPjm0zlHTeoq0o2bxsmW9QzPNOyjpvE3PkP71Wl4muZo2D469w1u
wfrFaYD4iurI9NKriVrJZlnijp7sheZTUFwX0F9+ocGsXfVN9t7UkTT2IYg3KGBQilbZ0v5XrkJ2
9eTO6XpWMrO91dqpvv7rGfUfLoZr1KEnZk95JhT/ZaDtZnJSGNnSq9AmsTE6VUReAav512eRafnH
KEBGwsD4kFLUTFzBL2eBPZNdgMNZoOt7r50+vhZgIEUtuqQnpMbz9eKVBEG/R0qPP4/+R89j/jL8
RESsE1XH6biWZ+GE/jyH7LIfK/ouqqsBsifgsVH4kAC97Rz13oc3wGRO9V1DpS6L0MWyjJNuSkoZ
DuZXGo1w9tkryMd+3wC5cI18fNUSpdl6kFNT8B5ob2oKtvGNB9w3KtfqFBl7czLjh66CCS32UrB4
AzVftoX07MTvEOLBiWSQNXMjUBYx9A+3Rjv32yXNvllH29Es2nuYZp/z3us3579sdhJtD0JA0ehI
hv0SZjOveRqW8sdfD5b2i2FhsBxTIx+qQ1qIgKWu/nmwmMGhsjR1ftUZiKcC0zPvRtKlnZ2YF1QM
m6vFMBBvoZZFkV0ZNo2lYT+9/m9Cnv/bdRBnsVoQaDRxflDy/3HhA1lEaLEckG5z1XorGNbKax5C
001eFdbPMKnWk6p7b91iPoBxrx5KejWv/mYwZDr+YbraKlxJhFwMiaU5RFjCvP+HuGtAz71ADzy/
Up16utQnrdqOGV3qulcs9xG6YmRtqFAbUHZBjNHsqdyTdiddR59PXtwoS1QhEJr+sAY6vjQN/dK/
uUDzl6Dq5xU6Bp2N57jf/uVxeQ4pqcmA5KhImi2J+vB+hjCYhiaRMU+1H+5gRA8pjckrXAMSlYU7
3p1/GAVEUg76HgBj3Wo9QwN8N76OMyXVEWHRNQCHjqYMCK5zb1a2ClzqN5BSKVu62h77qIPAMW3n
bZmpdN2it3TZ9v6H5VvFIxbXfLa5fddGilLP53Xfq/XKQWly1UydCfqhjq47AKqrqgfuUyb09NDD
777A++FeOI4bPYSObawakDikyst6r5j0l+Wx02/JpoCpazWFlFV5D8UHBY2xSS4xG8uacgNi2ei0
DePo3OQD2NpwJIUCfEK5ILkL3e+9oWn8iDREzQzSjyV1KSKLemtqGlkSWGpuSlNHfplKjD5ECNLQ
/RSaqCxewlzSUJ8dtS39g9uxUcp9WPofMQDNrwL2hzJZUL7uoPrwqdMbhU7vFbM1pEUIbQBiljGj
FThSDzHNbrvzDxM+oTxLPNgViOvHAhVK9IJ66OBnWi3ifk3GuoFIR3904WKCvJ2CUag8InmKeEwG
bs5FrXW1ONSUZkD8q7NRoJZskLPykT4H4u40DJP8yFPX3oRVdw/Ko7/zmli7UefxeThneYrG2tqI
WdPaR9uHOfefM+Rsdpqvp9m643rT+9gJtRc3nC8bxw0mmmofnUzTt6nZIOELzQIt2dY6KhLvwVJT
+rlg7F+M/m3KIXT+61mvy9r/ZVl6lm6b7IVgNjBd8WV/WJYduRITPryM2rxmHLPZ+jHM3iq0mY9F
b0x01RYjPWOjuwH3F649CnIXNurmD1bSgHZolO9Ee6EFZOMAf3hBRtQCED5eIsPVXCXDUL+GLahK
+ARP4dTBdTwVQc6y/zsT95+3oWk2miK6Ljsj9Ve/VMOv0McDpOAjOeNm8n+gR1VdJxWZ6WYuvBv4
qprdkmtmEEKCuwEhrV/BVlXSLUbda2xXXmFZOx7YXw+vy9b81wF2iVY0w8bu6SZZgF+iS/RrI7U2
YJI22/KEENXJp2hlzx71u/wLhOYxG4EH1P1zNXk/kvFZPjJq5cmry1ud8mCFgLPaJyfK1sjNeU+h
U56UKP/5z5u/S7db5fk3MwY66iVA7+lo1PnJXqqvZli+FQVmCi27zyo9cBeIOjQ0rPi63Y7fitl9
DNIhYr3nfnmSf6ZirWJPmIRozISuBO6CE3zjQefCwtmU10ZbbKraPlHAOzqTHlAwprM52i/z8t2Z
+YmWtaOrr2OD4i/EnXJIp1q+s8j/UXgbg/xkVigbucCUi5X7dFT9aPdAExBOWqLrsAKQ7wwA8vMT
qeVAfgOjOqZd9YiewFVtJCeglkOavmu8FStge+X9Nn9uy+UNrEkQFbwOzEKrIXUIITmc2jCAGvTE
Rm8HD/7KdXm3nYA8+f4nMck+oSEsibPwIpnno1mrgTdHz00oe8TpuwEoRzXMOSQ0OAA3eDC9GAhP
eULA+oTh2IBXWSnRdJS7yXXvZOoWOWLjVi6d7Czu5kCbIpCn2ApcXdkulXLt5tXJM0Pys9XX4obB
Cka/70VtvxYlfptpYG6M1775ooHgar6PVeXeVpbANWC4scGHqdWjDLg8GLci2+hCcZGpAR4o0M3x
24HQXHde5CN+U52iOXu2KKOAkfvWFuTAeW4gOR4M+K/l4VQz46Q8kx/9lllynmC+eenX9YOMrEw+
FRsQF8cu5NtMsMTJTrax3MYzhcBCDeBgDExrDqCph8iB8TOaKKgda4vYy9pJi1Oj9d9DWZx6PT05
+qXqFAcZ0fPTy5HJBBoa1OiJT+ryJKMgs1NdbmhffVNmF1BSdmWl8cs4PxSeFnglBOXJDazwQT+W
J1khWgb9qxYGA7SYSFkN1reMrlmNH2UxfiNgeRoKJoFG/xaQ7orJAJH9UZbkBLuYlbkPbRLvh6H4
aliKintna/ObnMuBh9837L2MjMzHUbFvTbbb8vfARFObz7oyDv6ifMnzljmJwvgeCn8wBROJGTqD
7PIkH5frjDXvM5ndfVp8J1VziorpGFn2ScaIDpSrGtK22E5PGeli+R3r0zfx3CkanwRUGy3vVs00
neh6k3+F23/nxnjnF0B0xymAa/wb9qiTiZaPqdkbuBnRlrVPMmONqd5NMWjl32xH1upH+T+dC73V
bl3YRWQZykXKy7KQzoM6+QTe3IQzQ3RdRVfnWW3/tur0Xn/JS5ZLfYDNY5N5y9qeWBmsBNVVVxrY
h9ooT0U2HWUw4TFmUZcXReE8ZeoYtM4Ac1q+lhOWSRIMzbLxUXxRbPdLRlKpGTXqe0lziDqmFuI/
QbfkJ0P8M01G8n9Tbe8G2oSslinkWQ9u2F2OmB/5boEJcpYwQA9tj9DYhbwWwVlp1dZtzbyQByjn
lkcx5dbGMJsb84nQ4V1GR68g72/CoC0jojQbndgwoGnqJCtA68dAZ9jy7jajmi9rxGY6FmP34akV
UHWtvm/JkJwtuUwb7lwnrWmF87OccYqhRohB2/O6lTBnZGTcDFPXrGFCudA+B6iR9Sa+8VJrXXUo
XYhZk+kOVmALjPf6bJdSVl819t9GXVwsufuEfwz8XPk06WkAULAhwxsaL/qUfc3j8Flm9mn2kMYg
6QrLSjCGU+CzTgBZHyastjMGJYvIYh50cG/nKoTVtvfZDcmBEhVkTsdoXgKIeQMV0+NBiKolHSwJ
zsHzixOV3126RJtGV1dGtBztAilJRQ0Knffy+lodvJ3wYwy0xcjsPd+AuDsFEeMuBAnHwKA9E9xN
XJdYyHAcvw0sloXMoN0pVKLD4DcDCdKadVAUd4AqVx7P+DxfGGk5iGfxCNgzw+bhX8bC844firkT
RR5FkyC1TouX5e/lkQwwkM3jJzpY55PLIpChdjPzM2FGT8/1cJSrkke09P5BHJc/o8aXeU//Xi2a
Er3WDr3J1J9xc228DrvlTdPoDOHE4qPk0qOmeXW6rdgCWUViTrRBA4dqPcVN9VV6yzFfaPCu47Ws
FM2vn8AF0/bA6uC9wW6wMdNxWrpnvT3JQuu96UXvj7K+5dKalGroiK4S00S+RZ95IGcr6vCuN2kO
Y/3U9sosRhrGfjrKEWpakJlyLWJ0zX78SMvupgDsAHPodwXrYBiP20xWEitMbqM3AAf7a7iWvuUh
2QXe1FebD5p/xeWMI39DU7BDLWoFthE6Uu2RCtcBr0EYHe9713nLsoepyU7IP5zqzjmonv0aq1tD
Y5E3DU/Wr9VjoY6brFBvck9/8cP31DHPLlOMgFE9zLP2ofbqMWw43aypR7p7W6ISq89O1AlP7CXI
2hWnrNMCuSzD3QOcfFNjjDEv+XTXIhq4pt3uIH7VlLvQYR01q+wplCfmTP39AP25O0fv6ElInNJZ
LtreClhj3GRYncSG9IV7YEu1UfppLU/HZ9pVs/IE/u1bx//MrGha4jdwhYKOz7dia2TSE44HZoci
eNffpCbE86WOCyYC853DZGk8J4QOqmgldlN8pfgs0QoaTAI6whIJGc8rqFO/h8l/hA7iZ1AzzMaj
VVPERXqK3LL35Yy4TBdhDZ9uMJyNeD45ouV/jIWOKkv3IQdPKNqCJwFaSLgnjnzU/M867dez2m4k
KKq98gseiaOtuGvVBEXHXaSQcUuQoDj+Y9bRLTvTc0KGW2aeLDJZOMIAnJKKc40HWVx6F1+hK3NL
84WVO6cQi3I+AjNQxkzmLRXhAuZtJADE0chakE8MRB8Ql++G3ruS65BPjjRHR0r4IDMeob1t4iwr
Wag560VGWO4TGh5yy/UDcIoAcOOBljDxbGL8W7v/csCqqMfzIk1y6yXO3yQok4Urj7OZ548Ivi3u
VQZpVH+etyjoKTRBYIEQ6jmujIX8lmtS4M+pqQjLuQ1DC9zJ/yz9nd46Hw2qyOexbXz9OSsRg6Cd
tC2iPdkZkJNLcJ4NQGDFyMg9If1+mnuf5XpZ01UYG8Od3LpuxoE8N19rrppivpPHk7Zq0Lf9kdZe
lQdTleeLRQR8P+vQAXMvcnFnu1la7R1pKzaVy3etGAHNbx+IJl8owgghy7fKokDLtR8meksduwhx
tGICxGrQ8EOm8a6Lj64l2tl34m37CFnsEgVlw7UOShVvBwxIHzIxcLkQd/5wbGLUEGcAmxuEOQ+d
qXxmsX8wiotBrR8hdoMLdDkuY3bKWaJCyw2fCcBsjByvT8ryGue7PlGDxGQxi6GY6x0cUxCMLd8S
/QJWBZGlgOMF4YXpmlrCb3FXpn50Ne0mLYcNYBxsS8gKW4ha1WLl6eEtjGZfcdJ+jkR/dt7eIF4E
Mtf/LFRGoo+UJ9WFEg1lsdpuPosYhbGhh9k/fKp9iAhDQi5rBCJmksmL90kDWCUmHp6B89tm+4Mi
EMswgVywdB8yz922SwmP5BRwILtMwHyCHaRj0hlgTmdPQmPztz2Ez2U9XlTEyXICi8cLrAgKBLhL
8fitHHNph42Sljf//pBnzi8JWDO5QrnS84ds5xXOpVd7ZN6JPYAMIfD4kBunP+RFkwixy6gT96vO
mwNaUA59TEAA4HQYQVzwdwynhcdWJ0c0A1lsCqLjUUvNk9x9ODWkUswnuYY6y79i4llrvlH9/E2+
UqZET2r9afQWlf3wtcytQ0eHyQzRXMlqyrp4F9YQjUJiOS7Fi1+7SL96+4b7hZwwaLrpeyxXrpe+
y4XL8IBZQ48GXulF03cyZj7aujJmcQ72EGZL1GpvJ4p3WT19y/tFP28oj6/kAOXEl2GjOFZj/eW7
r/RlvclB5XPu0H/XxT4hJ9YoyW0ZMlMW2/+EDPC7qk+Z7z518RKEMRs9thJK/MQRbytwjBrFQKev
sVPDHob3uwYIdIJdNOZpM5cKPLz9t8fGhwAE4p36uaMXs30Z/eizJDIqzfgUNwpca+raxhlBOR2g
lP0x2ddnn2TaSyB+e5qa19I8KLl7QQbtKRsJIJjlETHblOVBDBmL4b8vnXNSJEoa1ZfYh9ic/9Py
407Nh6xf2ZNLUDU6+QMUKnBWQpaaJ09UMmgQYjvvOa8LDPke2Jmk3oP8hNAKb1lq/kd6PffhBz11
aRaIfYAd6KbT9E10WfbW2cWKH4X3Tm+CmRDRnpMgSV0yEoidYOVYxShMBLravmbhbUdgGKcJetH1
+rwqTX1n2/6LvC4edtDfJUCQ4MBW1Y/GuEYgBkA5DqJjQzPDRRYldzKAejoHhpHvppQuVggsDN9+
X3Y6hTpEcwguiYblt3w0eYCgDJRbfj8P8Sllk/Xvd6C5edXUfea0H5nDip5+9IO2b1HYHOlDb5ES
7vz2o2yXI92Ppzpxn036PJsSj2AVp7Zj78s5zDlbhw3kD2DateKjDeNAU9JT2DOX5PzTjdqWR7mi
bHicw/nN5RNw+J3vATmzC8Op9yCST0k3BKA2UeA62XxkiezT+EL29mn8skmeheg49U58cm3vvd4m
JdEC4ySvypXM6Y7q1OsSKVcQit3KifP65wV69bJGiulqycdjuxhBXnYPmkcfRjIHTaJ8GmwfEm28
mWDsBib82ZJd1eFRoanjW65TBgQWgm2LjIPchjoXyEb1rM5buf+li5/EktO3QJMvfsPRcdlCALqA
T29uJTkh8bxkIOglAuaZPMq0Q4okmDDjWHS/yI7nCFAsv0mHZTpOG38cPsTE+1P2rd3K5Jv7OIDN
KwBUfZXEyb1MCokxKUR9Wjd67xzEr1XDeOxzAjwa1RMdPa1qS3UQPsDsFOU49HbYN4iYJtN4lI/L
NLWLcOORD5Rcijgj3Wk+6LOS/Jc1zIDaE7Ib1kvkL68Dh6Df+6RWziGF/8EkKiXZw86BJ8bdoA25
dkg2yuqVO5Z0jank21hR1uIz5fVzDgsn5REQpffWoFxJxDQQC0l4IptwSRPmTXJrE2niE2/n7KIy
9ON5P/x74BqqQnHpPeuLepRTV4V9sPNtmBLEVEQQ5XJsB9TXBwSf0ihQ2an57NhimxkDy0AzfAB3
OizdLumQgZInO8xM9wFnCCxR5rBn4YIKvFjaPqrKFIxWRCJ3xp97F6Yb3pekIkrI7C3Vfgit+Ugf
RRDLvIfO7QSl49DSgN6Pl1qRA0WZg4yXYfcnXUGQRAuNPre3Mkt9FPk6tXiQ2SmrWVZDA2rTc3+I
aZBJ2EFdNKf2ecahaPGSVkf5JJpD53Wkey5xChJcxSklnZcr9JpRE39MYXRCsWLl09iVSrKvIvsn
1r+0kye6+y6LYfp2q+I0L/23vF7N80UIF5p4AWXeax36mXwlFvZ4vAT4nJP8HfVswfmtpuGV15n3
tmRoNDxLWt7Sen6+01LxrqxxonlwDgDbBFDNnhpUnbOi29XafBQtWaBcrl+9yxJEif2znDBtw53T
F+/sWt/pm7VddEfU7l7MClToJzhRAkhyVrMVwfIQvenJSenUYFQjkqkKMpE26Sjl03OdfTR/+xA0
NfAfyuyEquZsr5S4XtlevBETUUVaIItC1nFuOqtq8W9wajLgzvzzOSVko+S5+or+CdVHuK3G9CCn
A+sbaFy3jLlhPjAt32SOyGdVBU14710eeZpMhzgF29N+JDx5GQvIrU2tfZUDW5y3CMPn/gvtLHSW
P6duhxBeUfaPg+VBhq18gmP70kkshPF3EXk/xD8AST0fSENbC4HflVfNjxpMG2I1J6P9OM+ZWrmd
KcDKnfmzEYjt17r8sWq7y3goDh1NSVgECTPPZkTrGPX0UrXcz6irT+fTzPXrXJN1JiHIUeSoBLOP
YHvheY+wDAxKZMCx7T0Dbj4tkEWCs39qSXtK3CFxjI/OUZ+s5U+gIgFlgQDE0CaG3q3K8js9tK/E
Auc8dqjRPmV0QsNdT7m+FlMoV8asIwfWPqIwejC98Vu2udpCT1Pbbs4md3bY1JvFm+OcPbCkNeqK
4DxtPiyWKbtL2b8QYX3S+XDXJwsUA+waz5s7Qi7QbnGlwM0SgRuMgpIgSdRC07aFV8PCF0/f0NEF
rtqs4d2lOw8sPLdTc9kZMbRk0zNYYlTel/zOOVUpWcwFGYxMfZsb7Qi2q/Yt/BF3ypxfMJ1OueoU
ihhwEa8pU9FWAQlu+5niimFtCCR31drLboC7scO7QaR2VaburcM8Zq99QBuvNFUyy1wY8wRJafK0
5V0NJdvguOczSRKqwiJM8UdrVAffOP6eRXWI+uIyvjLN5fY8FsngfSFtt+s1mh6IiJEXOcrmz67i
lVFZNzKAiaqd6wmwrGOL8SFEwoZLFyspoKaaVkDTX616Ixu02f65UUuiZuvjR7zaP+/kE4LqFkYw
pzN2duWdn8t5E06pufJQBWLX79fJSX5TU9uAModOo/6QzACHljMsfbFZEDeeKvdLEvATcbmK1lPa
nuSBSh7YHlAoLqdVLjsZUDCfHnv7ZIQIijbFcblO2IbAKkjasv+GjpxI12g1gn2usdPXSemvJdNw
zjIk6vxcKPaFZKpd3/4iPv5SC1q1Cgq5JAoisagF2qTgu56NnG5v4m+P2Fy2pUqcPvbSH6m+dLH5
TmvdJwSTbBoVtF5fUbt7NYj23TE8fyNE8DYc6/1Y1F8p02ew/C20ode6Q2gYN5dmO93L0wd1GAye
t/fCZ4I9KVcRFTEFRuzCZIH6cN5CVlI2Dfe+RqoSy4E6zoF4LTLbF4e5pLo/P838ou9s3EUTYRLO
cKqJ4IRrSynNqzyzYJPzvUNW5NdNOt6innLPskEQieidaFCm15AsxwIxiESZ71LiMbkGJC1Pyng9
mu075GXHgkDf7mvyZe/GkLzC5gJcwH6ECflrCv0vyEhOCuPFtm6NVNm2nPuXkrnHJk1KVYZdgqLM
1udH23vPMjdNNN8KTaOcTHpItloOSqAakZdrXsKAeydFqqbWj5JMkIRjrkPSbdtb2SAUprGbFlR8
Z5PJ131KmnCZUQZpNpJrkShkaf21rSs0L5DzY9o3V3JAyapIZkJKFwoqZuU031SkvaW+IunQKSru
jIFF4EKY6ywA5ok/SEaA3UBuDA5N8F13YirsKtpURrxJ8TCorQSwlq7Bm25avI1YDfmMmCBK8leK
CydAdT0bKVtM5tMwvujw2ITDcpR5nkB2VQ2Q/RvuddqHW0mAuNpyHDvvZLFFbTT/UTIxcs1G5Jwm
aiFLD6M3e9BQ/5lbyy1WZ6hvLF/5lAGVY8TRyvLISbNJlkS71Ts0m1ibvulfzsZC6i16s0NB6F3m
8+9Gb6r8+xg2FKdz1wqM2yAdfpocG+fh4YLycWETtJFsPSrHqt5+aDhIsYjy2zaHN9pepAhUe+kp
7XZxopPnYANh9t8ai2xU0i/3no65FezmN7KebFzQz4wfqkCwgK4q65SV5Dy5brkVXQVNZbyhZhJI
TknMmNv5V46jwEZBkzr5OolJZSspO86pszbQWK1kI5dW1s/06BwX29qfsdRkwJcYioNkKyGojfw2
fYeIDFCQIz4+55iQzYyK5meJT2/LQzGRk8+nbD+56YWYP7kypFvCCxs2mjCfbhf2yXIb4mfSfONN
zUFqiefyBkalEWAQKyEnTLOwQmpNPsNG2gQZ6UHPHs7uJ/Jh2+JDuk+vCfTJ5yGhFfJcTTtb/ciz
1rnJFmG4llnn2PMROFAA1Dqo2vgUKeXtSHO9O9oPSz7RvoWrx8HJ+xDLHecb8TC6Eh7TB3maZ0OE
KTkXPKZwN4z9dUgYJe+BcwhaGoJTz37o/WpTwwt+fp0HK89Z5ovMGwQ26DH+oZhvSTJ8YFW/fp9J
sjg8KjFzf9Bzewf5x5WUd+RbbqEd5Q6GckVPM7F8epoRtmQ4YU/wUKeSONS/77zqwzfrLwjRows5
u6939y7MXh0bIwWGX4SR9kOm/JD35lE7RvSkZjWyAQyvJaOjoSVhx8SebfooJ/ULDY7J7k6GxMJD
Vx2MCnwRpiQ2l8WVa7zINXoh6WLuBYzk+S7j1l7RQHGe9G517STWh2LOR9g1zxUiCQmGcAOR9U6D
HuW8DrgiWRNycDH2MJwLfPbJqLWdG5vXAydjL7ezTS5VH70D/Ahbhb6gf0crk+9Q5yruHaL6uOFD
EtbI2C500wKZ3GeSTRpRVUx/PgweNhRUevUpj92qf85HVYsvp77dy9w8u7mhrd497U3y42I9xD4C
Wdj75HDFCkoG/zzbJd86j8jSq/dSUZr6NaneDzGtYm1lgye//Z6GWUARWRJvVVK/kts954i9Am4G
Gom05V3c479Tz9PKcOzPeaA5TktBd5UnwUQUOSmW0ArScN40Q7w+HxlXD1Tt/pzblt0m9e1HqY9K
XbTpSSDhCMBjMXgWXV2Tu/WK8YVoXRa4bCN1eCURU9qdN5vywhn2kb/4fvp6zhO3JKyS3iPtXqwk
TjaS+pDh/nrTuFkSb9VZhHxXJt7vHFln0bUiny5srCCemRBPNWn78xtq0FTA2YY48iwL3HSmUaBB
0jxH8h10JWU8cjHn3HQyrJGL3CS0yuvgSKChpDq7lhRFyzpAE+jZsz4kfi7Y0kgKQLY7q0XzdjMx
ZKqzWHsihIpgWiSF62V+aemsLZyfVk4GqjNSpIWdR5ocT0iZIFjFHl3ecNpN7FvvXtN+DWZ0O+hI
ObO1JwxYNZS8ZrM4yCbB0/43U+e13LiSbdsvQgS8eaX3pBxlXhCqKhUSHkh4fP0dyerTfR82N0WV
JBImc5m5xkwXFENe9aG/SNwwC+88/JTNeI9HbLlrjrhFnxUdiy+MD50LwMm1XcHuWdBjjnT7j9ZR
Rs+bVV3OZ9XBz+r6UxruL1M+z17+rnYjFabJVlmn43EpnsfIuasIX3VkrIweb1gusaEjyWBrVTVk
C+QGhW61H/CSGAkBRy7MYXyoNcQY7zNm9EELPSLFx1Ki5Bopyy3i/CZ2n3rSPBUuZizUdmgDN04P
6mpWXQF1gFQsAWBZRPlv1Ric7O49tD8fF5LYAwi5x4NxrKD/95r9KWqSF/4WRyty5nd11YCQfc+H
fw1F9Qvazj+PEHxVMycSw5cz9p92vlV7mFINKPWA2sHVf8xlLtqqfWm8Ye2I8qB2cD2jrkLPqLHa
Z7+8q1Bc/VN1V6rzG+XBzYidR6HI0uM7eDwwceWznTvf5rRQx1FF6ypbmruIKsCbatb4gutT7fto
NNnG5NNEdeChHVLLgwOieM7TW1knR3MiRyaGiVhK4kQ/MxrGeDIL96zrj2/Mfng3wh/1c+r+1lMK
zVW76RJYXji/qNdU9PdYcgCofzOhrOIh9TvVr9E8fqYInwBRopc0Xrr6XWVh0PT+qi1TFxs3Kz4e
K4mVscwrbdNsJCs9GZntVk2Gf3/Xw1UCawffj9bqpcdnUR/KMLUblIJHIP94UV02U5xfygCoAmuj
OgoqPXJDpoFj7aqOuboC1UGeky/Dst9UY1ppIlRrDKLKWxO+dN5KxN6vMPc//3X3qHGpplGlpkwN
KJ3eb7d28GnNHtfUo2OPgEa1WstIbgdZ7x5Rg7r8VRDsXPGxjgEmqg6XEiipIDSr2o/+QyVPZABf
pGWPky4zSs7pcrTkzXS4B9WRrNShYRgPTXR/UcdPZbOP42Un6W+xbYHzJHGwe2wfKs2abP07z/fq
w6t7qadbUlrNYcqN9VQlvwZ0+H3bXdQmoDaDprybevtsF6hiVEbm2k8h8MVHhMmtY6rVVwXcyNAO
eW1s8cDaSsJnFa6qA6mEKG42fKnxXLqjql5YDxGFY8y9iZ2Isj9VQf+xxE/+9OrFz1Bn/rO9/N9W
o/6vOvxj6i80uR+b6TQR89et/Uv9na5Iv5NTTctLfaXeWtOkbxTgVFwfGTElK2r3HNq4sBczJl+W
dcGhglLPv7VjnMSxm9pdZPJhVBSHY+O75e6UTAwvbQR4bLnqkpOAs8LMXatcZwjwX1fXZJ62d0uC
Qfl3tz5kLuqaIE63Lew3BC6+JJvqVlCBmpYl32S+KshTca3qhqoGscXC0weIbrjSVFu58vesP8Cl
60/1yb2mWaWhYHCKcDXtv9GIqS7vfzfAXE/+xFCwTTc/PboeqhytOh0BI2LxY41QjRq8O1/77Ko2
L5PsTi1cwFUOJhi7vlZ9FlYt1ZWZNeME1n/dVjg5d+I2MO0PJ+MhdHKs7I/KyAKnfoJ3uFA6jmb0
j7XoV/VIv7tWCgDsPG2vPKqjry4xdVLGiIFsdS1xj6mPjvEIXoIbddOqFfmfGIDR56Ryzo9sS61X
WLFeMw2joeZfMIOdOAG9vQW3s1LXl1pXlfQKcsC4wHD93RTm8VE04qDiqnk2omFlV+5XeVdlkP8/
i0oyfw88e6OK/HNbrqY+O6qSuepHiISC5ywO81gcAFRsVRlRVTZV4VNV+4xWfy/xJPmViMVc1m+N
/aIqhkhoPyd34Mh7D0GYwiX1ufYElg5oQXN+XJ+EXAHOCIFW3JgUfRvgg6mdScV2hR7AvSsfiZ06
ZG3C1Zdz7yTW8IjfVMymDligH3vKXOqp+u+xCqStudCF+SSJIgCfvSYgGtUS4WhUMqkQMa8hYJ9p
iBz+UxRRP1ok0W9YA7wp9eYeIqHZuk4KA6PoDB92LF5buqNN+/ZQ+impnDPvsizePlJM3mXMSVbB
emSXb3nK/qJ2fLhSn0O+V38CACp1P/ajlsDvQyXf6swJcijG9l4C8TUb//LYWOWyjG/FwlxgQH14
FKa4j9BBk2rhHJgNV1wW9rpd7JTAQckxVND4UGuAlK7S+cksUcza7akPAzwbo4eEV23uVvaVj937
o47Aj2ZczWlWHVX7prGaJfb1lxyrqYWKrdKgvlqRvgpmlijT+df+sIGyxFnwMrbzX6UPngPzO0yS
l7jDl53otQv0fRXlG/WGlAAs6YpvC2Ycq5v6I/+9VWtM4gEPbJgmueKRu1Rvzg3oYJC4q9PguGsy
1keGq+4Udcf4Xb5QhRC1IQjd+bSw4bKtd1AHrOv1Ti01qtWiNgl1mONeO4wzplnIFpXgz6985hTE
Rp1c3YowUQoR/Oa/TMtG0Bv8Vv9PJ2sfynRdpvMftSZRpJvpgldUHgb4vureUZuT+hVKR2gG5aUW
w/L/1GYDpjSDZqLw/KeG7ukv24D+iqT5weHvGwfZP8N87eviXX1etcK5IJhC/UPtCko9ZoFLT4qO
iRRkWQhaGsd8MxFoqKjVMYbXdHx7hPrqvKtf8dgxQv5hOiFUACBWFfpanXCl2FAbiDrgfSo4xvny
8Y8fGw6dpjUQj6NaSNW1ULRrzR5+qTOktMQPvRu/Xfk1C7rIcVqflFBMBcmqvUYDKg7sD9WqVIso
3KGnNP5LQb+t5avqy6nSemIa3wyl3pP6oPqZqsOK4Rrd1fhXVzprw/T22RhTfW+Xedl/sXD+VR0M
huk3Q4WUlQqe6g+q4A7Ly2Xop2fVxLbC6lP9vlaLV550j9HovZfhXTU+IljiGVmJMY/rIZ6OAWVE
qGN/7TH7SGpaCsC6VH6j3ndksoTRUzFaSdlE32SD2CP2eDSGXfJlBHi/qn6jGlwMKSO58E3wM9ZN
iQxUn0j9v/SgHwp3FxXWQ+iQ5OTYkUQT6nVXy7VeDRchpd4Ui7HM5S7HMvFm2cyel7QYPqZCf2rq
ePgrXLlsLRPxYgtQayx6/wX8TbJxrKE4jQx9HYPCGzdILsSL7cPbKYKw/wXQYP348Waezh2Kgc+x
g2MYgGG5tbHlbu2i1faFaUUXRmYjsJMiv6dUZxdeMNd/8SDvpv5vrNs/CbTae9FDrQcpXlzMPgUf
Xszadgos8zbnGYjg2h4/WdYBnPGGfdowTl1ix4WPzKI3svrF64l5az91jnhliZNjaMUmJ8t40QdI
ZBQN8t8ul/rjx+mA3+qizT8bA2prNwI8ypM83zEGOe2jcRgubgbbqhyxtQR54OJnt0C0gC9GnuAx
UDw7BvOsGKfPy7j2gVM12GNH3SqjhNxWrrNOs6FYFIOJT6u0tLucgw2+GjuvbqeTicSx03oY6m2r
bzGTXyFt+Su7MV15jYtPQcbgEuNjEIbSYeVNMdWFYu/WASGtfDWoZYxa/hZHjbfA2w/352pZF8Gv
QoK5s+fgt8jjeEWLVybDqmxMa1VYHAA8xd5g5b/12nBsUAEnrfjM9ekeVtqP7YBXwfjs0I/TbWyw
sJd5t0Lgi4cin1wDq8AbgkrV6c46UKZFEz3ORQLNyBWVs8DArlkl/neUOt0+ribCyWR4NsiDwpk4
uQ4eHpogTQLVhG3y2+grewDjo+3NHJ4wvsUmc1/gwrY5Q9ALDcdINBHpFc/pt0LgBFBxaaSFvxug
aukZMEyjRg3gNR1uNcUvZhq6xY9bBnjDhuawrPPoqdUNfe8OT51ZWcugrBezbeCCNAT+HoAiqN0O
25cJ0r8aJGcuoxbtqvfnuym/59n2wPqDkh46hCj6YAD7nw5wG66k1OQ9g66Gll9a4Z/GWu6kb19m
g7IxAkEQyXi69pq2ywXmTEBjizy/RQKX9ag/0hcdoD2dacANSx2a5kJvAYGnlJdA1tEqsMYCq4Ti
Z5BQ4fx+vNLQvWNwDro62DGkfLcoTWxhznjg7oy74WYIDHPcOOETGBgDN75y2yILjtxPq1duLDUW
rVa9gXaOnWI44epW72q8G2iwi2RbcVbzbv4lLNT0CGL3oxb9wteo4N/0VAPgNoIqh/wwlir2Aa9h
Fjdr/MgBndtUYdq5SNeuKbZYoTMzNeGb3AlCoXp4cef4SKn2dwQF72CYlyTS3B1uDhuSdmfNTspF
jncxZB4MxmyFmaphV48hfYe5O8ssE8s2MMXKYB6AGhNwfttYAxW4mr32YxYBo3TSXM/Oc13oqF9j
SJAy1v7aov3l17AoKkbrHw9OBm8t3WYza5MMvGYFDt+xgDxJ9fu4xfJa5xaqmDrXQS9N6VhxyUdf
g9Viaj0c8BjDqbad4TUWDpLPZNqk8GezWsMDWghwdvbvVZeyOgzj7C6HRpTL0WnXdBJbPgLM08jT
qQUzLZ6D9Kl0L2c7NidKama96/rhXAaTEktMh9jq7pFj3Axbe09D81l3YgD48wcoTtTjIoUUGgKZ
LhsgpGWxjE3ZIN+r3QXWEtkKtaC1EmnR026CLt3pub/q8dfiy2hplr3DItAma6/PaLwUyXqcnWgV
6x4E8wSDhaLOcC8j2ISOdoeqJRbO3NjgH5nklHW6rWrq4FlxbXMfB6NuWnZzDByYloldyGYt7bjc
lEy1MAmKixC0lyuXdT8X66Bqgo1EZwRjvXqZBnFJTOsrS3vqwmm5KTTJ4BoTNZ5ZhXsNA8Wi7ng3
mgaNyYbvmIb6Iunire7ny7yYX5l6dE+NJj4Q7Myr2HCOAbg6KEgu5vI1qCsbYyeEIsPCc0xUoXaz
tP3sq62Mfjf6OR6KXX3txTfUJe6AsrBXoxlsgBnQ2dc3vo7ZoIMCJ2GQ4DpDj9tC34pUtFg3wQ1G
1h9gF0zHlubJr4xjlg2LjDK1E4Mc9Sg2pVmymNOBuh3+ozrUC5Fs2pllsuqNvcjdYdFwOBe2QK9U
AMMCiSa4tRZWf8GA44vJxnE5WRZn1sX13ZvgRk9qxw4VAtgiPSl2cWAy3ydoE3rYCDssNLHNGo2C
F4vi8D7b8Lv9yb14GJpTlvevgHIxPerdjedUv6jDfwzdaz/3LLwhBgy5oX8y9zgw3gDlwPBfPLhH
1C6qXZw7BrReDmeaD89tnjs7Ms0ch4FlOycYK0NJt4Ien7NkRKgF7ErCslumQ4Onje0vheCOGUBt
Lzxz9DZG4WpLHNiSDYSQs1cE8aqpUuC26B9Mt7JXssfwOMatN1R/Ufg7q5SvAEhx3GEiWtFVl1Vi
4y0KFHuhjRnXcA43NNYIsp0BCziDa4VYg627TA7zoBZ6HEQrLXl2FQ9Qw3NkYZV87gCQus5GyGaR
H9qm+YtD9oyZyuBuW5fkt9UCb1U19qmhGAGe3N5T9cTCpnBxrTdmcKOFc4U9M6waT6BvE7+BOC9m
iXdJ0+j40LdbF04rcMWOohYKShc47irDyNFSqSDC0nQscQgZZ/Rklg5zLX4BmZyuJPk8H3JQGw1R
GTKrpSKN+1W4TtzhVXPSdFEP3PhUXUiE4vl3BicOO5abEkqihlsbRnKGVP4F8Qlck4G6Is1g9cVZ
tsDQBM/WLP6be1hHO1W7SCCEhmmOMDkcUmwnVaRjY45dx9mGSF5btghnm4Z90maoYe6RgWohFlRT
uoR1ArIN7oGJ8V4cs8ZRhMZwEtvzEoNSwBKL6ibxsNjNOX6wDhWl2LvVEdZS1kSM4rPLl2Z7JX4G
FuT5jFC2z/iEm9mhQSBgyVPdYc9cVkGxsYJfbV/TcTBwWyrMVSO1n3IMckKg8rPHXAPlElrXDqMq
mOxrTDXzJXWCQ9V9YAVuLb2KXAmEwmKa67Xj4IMa1DtPq8y1VhTcI6Nz83M735eMyCddfml6/2/d
yL8hSQANq+Q8IFhblAUPQRh/kyDRNG6GVdIRWzMiR0lVayQ1VNxfdg7I/Q0qXqJukY6b0dTvfuVQ
0RXtB67yDSFbHWCMdZo0neaznxzcWF5DhleWade/mJ3+k5F9ThN4uC7mgRr3oRqxXa0cm7uASUar
Kghr/BR/Xkzoo6Q11pwfXF9k8x5W4YKpkidczJTxpdOvjMb/Mz0Pif6S03GA/9NvpFsBx40wld4A
u5Zbpw2idTgwaV72A2MKI2fAg/PacgsJc3KunjtmSyad0TAAjmSYh3XPmYb3arIOWR6cgo57vrCw
CShICmCEVviT2PUtH5DMpBCnl5HBRK/0jQsmgfvGz/Nz1AXB2jcPbU8Q3jXX3LZXjkGbTER4DIW9
csBqjnlf3SojDs6NlsKK56Yyk33SQ2j2gREZBYlJNJMlFv62c612mf1hklohJiPSa9ziQgj328Qs
r11Om2ZModlHkbfjfVF5N7Rzz8u4wcvxDCRzkxmKBNDb8TbxJQVWw+JuxrJ8VQTpnrFLltkuPiSW
V+1Kpr6yimJrQtGwNnS5huds56Z5yAWbXVRf8jn+mUTGXtsCWfAwujW4Fb76ILFWA2YBJ1d2w1ZY
xMajcJqVACjy6Y2gDFpN/KSYvbRZnb0njZQI3eV4ytXD48vG81OChPJV5A6N3SS3Dj4uRAnmARR5
pn6raxXQrcTSt3ZQu0+BdHWs7GykY5jQPT1e0wv7B/QArVs3tZFUKl+cwMX71G9mntY2XqiMD4bS
pRPSxBhdDbl3hXYfLSHvulyylYtnLBhCmewLbRhfKvVQZrgnk7Acpyk9lQws0W+O/vMAmyk9ukib
DUt7zxi/DKX5YdhcBE4EZPHxJZZo8ZJrBwuspGxoiHXWGy6hq66awg8mDeKNhq/xMtTCejmkDHqj
suyPo2f2x8czHJH8ahF2UbUO+mFeTVPo79OuQEIfDHvyG/NkTK2JipJnaTdrG5/wbWUgppjLCIi+
M3V7CpqHBuzrPZhcAe5Zb7FqCq33aLQ2+OoZKx+tLgmOM97Mzko2spo3tp6Hq5md+d4pbCQGceNP
jMRM86bFhF33NZQ0Ha18Wyej+zwGNcp5o8MBqQfM2/nJmmOVYM/itOekstPN0GHSUUnnM5A02yUW
L/sZCllT1y3mpLNxmW0LJvFQ5zvKdEu8AFICMq60GGfPk5dAeQ38yWFeN9bXYvTK9yYfnwjLvEju
/Lrr2U4dtukeswnfH0HW9frLqI2XofTDJxkXtwFA20uVwE3RfP3V7qpvWdjySTeShsm0YnF1y8Yx
FlDS/oLx1peQxcIcInyGFYvmT7CKk25VZb1/MHtgZbYcs/PUsHra5TMYCnuTOrOBNWEYvLV+fYo8
a9ghotS3TZxbKzvC+lNzm/KduRd3KvUr5k/QuMfg1gTXrM2cF1n+8XGF22OBpzMmHs7/HkJpn6UT
fcY2zB6sc55nDIXOkfoqz7Ny74uZnqFBc8swHWfNHaGfyfRyfMylcY99BkXrWdyyKJP3sHv202F6
T/IvGK/1LTHr6mRbEZIrpztTmHjSs2g4N7SKybeM4jWeI0OJCdtfJjkW5QTVGtKGTZM1n66FWdrI
wb6WyTRefSc76I0hmXZ3poMj65jxixYHcmE2TwmkC0IrPd4xS9dj3dHMZ7uZ/TU3p0Mua87nuh9s
vNxJy3lTzyJmRgFG/nftU3P2hLQuyHWTXShrbT/VBY3meHAXdjJrF8llc3QmTFu82PXfMR4/lP66
LN0cF0f3VCZW+6c33Ss6Nv13WuYvchQ+MyH+HfsuZpcs78sbSvnNovNDTXj+cks/XgSz5X+OA4z0
lpIAFbU1SR4GxfZoQmOJk++Qyhh+VNVbJS3aGJXxmRALD0vBKCwepUn3ZM7k96PdWF+QCdOlaKW4
iNQZbmOdktW0ofmFR4u7GGBbEjBCV9DsUZzavgVykQ/tZhpDZQzvAJrWZ/1Jr0S7kC4F+SRIgELN
zk0rkvRuIyXYopkMaSVr1Gr3TmeIHc7LmJdnzeCfyFi2Uz/FN0ceLUOaxwLZ2uCk40tCdPnsF0QT
2TB9wOpoN7TI5XYuJvjnsd/sRpv4knTAu1jUvw6ZlzVbxtowUEssxomrJnoZ7eAlSUAWJ/hYHKZg
xr0ugGWcDn2we3zZDHgzEZbWWwua0roxvWgFG0bhbP9rP/3wpTZT4XNb6Nsgt/WzW8bGOYsY/JEU
kpu5lWcHC5dxIfp62M1T9Yo0Dksop/8sKSKuBC5fCv1pLmmUUxjwOmvpm0O0j4Pev0YNFjdW+gTa
1r2Hcoxufp28UZS5TyKuL7Vnh09plq/HIhRvUQBkMRx2cRecXTuJfyvhrQEQsoulml6THhWMrllZ
/I5tVLlM0cSlY68LwfT9jMfONsXnAL+WsXnqM+HuPfwX+GSe8+7MkHkjq9MPHiW290KS0qe0LVh+
CCrTFePDnxk2PX8xAydbwzQToCVVpDa9Mx2zHib/qx0RwgxheuJ4pRejkemlzrDXqGsNAp++Ltsi
P2W4e60cyEhHKpM2IzKGhg9KxdhgbL2WhvYGLpvkLsBJzJzJV3Rdx8AH57uxK4ZbWvv9bcB7V2um
+ZRVgPC92Kk2LR6dhzEynktsADG8kM6VjrRzdVKBv13UngV9gbJEkCAL682abwai92enmXviI89d
m2PVrZltx+ZshquoB7lxrHPcWDgr/rrSOu/ZYS4h9mfxVIJCimfThHVlzOsQS5pXDBOI7KLqEvnB
fDbYO/DpDsGZ60P2jBnWp5xEfrQGOm84vMZYa4UrrcTOLZzQhuo2qI1qLo7/e6ikXxzNRIYrYA5c
0LIuzwG+l4TIQ7ptSr0krGq5QQwEwB55PEasXHTeLEmhyuwtHTV9pdXi2qi4z2GQFCKHXA+Y2s5p
UdwcYIk41EbVxomCjVcQ7LXkxJcyBa9u5+51ihr9qZ+SA4Ku8jD1s3MKxnWv/rAXlxWNS57pWVie
TQRE+yYLt5EyLmMSSTsYyAX/PXu8VkaTs0pTvD8e35jVd3W4Bogiq0/Ts4pNqWMu1HdFco413ekO
ZoONwTiwxnXwzs+P78yavRj8QD+UntcY+wL+FDIuvADoSyanUHMN1OySmqick0tAYcmPJRir+hI0
kfzQZZLtUt/R17oFu5YTM+2C3qICGGFZYU4D5egqnq4hdUmQ/g48M9tsj6mNxcg4MuHkZu3WrNBs
a0ZJVaNsT5Sfm1PqjjzriDz7SOir3vV8DMt48Cwb5aKZZkvTqf0ngLSEzHWobbB78Z509Vqr9y8u
hYiMbXVf24F/lS6eLnWY9dgRe87N0DDpo3R4DXSQ8v14CmRwtdLY2IwTYVmU6ulTLur45IriJjE4
ecKkdJWRpV/7JN8WiX9w5YxlgiOG9SjyiYuEYUgGZ8dN3WqkAEVAjNz3ZO5Wkq0LvZTn3AxrNluW
Ilq3GvleblbLLKi/s8mKPuuCorwXRe4RVz7vTttzkZH6ckkyrTqXrncIoe0eTLv5yUsNnZIIa9oD
VhCexwkfY6e+OJpJvhC3mP40umAkjHNYmFiX6qnzBy8GirVB2d5sEFWaATWlcUW/T1LMK7WCmXno
pvEx9uanjilihpoBdNO57nY2Jedj5JvReYgx6Z4prq77QQaHyfHnbabDznIaDGs7i36Uow8BDCPf
ghFghKDBnDWm2IiBjH7azSMVhthqdw3F9K0RFRJ9dZaeDMfd4tMmLqFVVbu0iakhG95+lhABOnt6
9i16Bi4OHzPas7vmeFf82hAV2z2c2XR4tnTj1AWZS0xDWbMHVbp1W+tvZ457yM7Z1uC+XiA0yXBw
8T4GroBix4zrePCI/RbWJKxdHZKvEQQdcegF39reolBAPk39Ga9Sy1jNykXbBuwVd/H0kWdsNfnY
+3uuiQUiQOfN1T3M3s1p1cxOvcFdo8P/NgeWHilimNnm4TFIo+Jau3VxZRufNlmKbihpngO/0U4S
qTgVjqJ9C5K0AWtXjcf/PRDFIWr2tWgtC6r6cWJ3p7yU/enxzB4YrBAuGK2AdwjIOJ7lRWNuZZAu
ZwX+rkdl/1paLhqluN+JXDYAIumE9BY4viF05GWwxTJCT/lOnPMSChs1ssbOV9ahuTHCOWOJoSm2
dIkHVkYptMvjgVv+6Nt2CC2Zl3oKXocxNp+7eMxvLDenMBXBUW+sfBXGRruN3fE78GJcBmRcLQq6
dFsvKrOTCOOtpgVyS+VABz2d+ne4pu/YeMPnrrJhXQVO8uxE9B0CDDapyXnMRbqMhOCSa712+gRl
tBM4r3btyRmrH9MajKsrVu4wYU5FMeYmvWxlZplzyrHTvWikDFhxsxMyhFkPhuD6jvXF4zZtDZsa
INiATZm3oCySRNtpY/LT6XpFncS/RZHvAmb4LbUqODq4P1OPE8eQgutVLzUupXj6kVF3b4TXvY3Y
xS0izt+9oFu36N2M8pGRXrJASy8DOTLxbN+fa2+vG9EPREWgwvDVFzY3DNvO4MszeVmFOk102wJe
xrENLQNWP8MZqQteKCf6IF3noSmRJGC95ba1uRhS4X5QaCyZJLbDrYOiu6sKvBA8Kqq+FWfL0kSF
UZnhX8+3DrZFF4BA+V09iXR8DPGAnMgsy3Ri2hy8Y45ByMoYG7aPnDBTRJd4EvTwM7P898xQmoTS
KsIFiwE47SRy+rUzGvOyVhceKyU1iUBeHl89Hpq48baogHFYMrLo9r9vVEQ2C6PHpa/223idhhWj
D45hvgg5Yr1lBbfHV1aJhY9eten28WUwetWpmvQ/8FvDJz3Grrno4FqBGEzDuPrI3MjkThjDTay+
rARDS9pQ34zGLc9MRlyGHM/EwBh+y6H7dDorfMUEcdxqCc4bFFLEC9s6chyMqrZTRNmCtkJlTzM5
UtrdxDyYX71HfuMG5tq3XPPUV315EUbJJaal+SmYC4yrJJovjzSxcrxLjrJ2GcVNdEmwntuPKUu3
DQZsVWZIzMGVMEqaE2xJl30FF8qezI+hGJeWJbVQZ2FaYjxGhdh0ra2fNGruVDobdkZnKu+p26II
E2MEOsrYhbtJ06Yt6vyfLC1nCuTCXz7ye2jf6WuE/KgMuoMRT0Sr7G35bh6Y9Bnm8IaBikPxCUDk
MBtHMeCRCiNMsOwReo2jjY+5ir8ezx6vzX11CCM0domVuhtR01xyE/DWRlSyps/HmCaOuQg55UFP
DKRNMroK9gYuGX/c0nVLMjkNu2y2gkuY4hXooCaacyFvtMHMlwG+92qICg9Uujbeojo2cQVu4XVi
OD2fJneEget58TpXs7mi94gZ1Tdsyw42vWF+hjpePgGTTAdNPTy+fDzDFghBPYnfUs6OdRlZYU6c
6SUB8t7LZ/cAggQxvULGP55FEyW3qrNpA/NSHFHhpp2qb5ypqE7Ujq19TpZXDkfDv6Rz1FwReTTX
xzP8N/Vd39l0tOplOCXusbAT45wHKdJbB/4r9bwspQEc9s9lBScUJw3q5wgPnsckv7ih715rJ4F4
QwMNh8A9bRNvnSXlfK2DqT0OtQ5FfBRn2qf9XOdHznq+7QXzESbisTffoJQ6d8lzFCMx03xAi5ZR
xTeRW8nCp0IO02caV0GKo1UvB3PRYtT52kMPZQcgZLHNcel3TX9u09i8+DaDWDqjE2ZevyTqgdgR
0hh6BvKxFOC2HqyMmgn40ZqYXejMawJV7FQj1YOAwMKonKsd3+y+JH4DKP8kgLIYOyMn6cWZUSZt
C93BXPV27b9xbtutUWbZGjqpjzpAeojvNXzB1HdTA0BsQVV35U71NjJM+ZFQyMHVQYsvXmtMbyE+
jKNWyg9Q9Nlh8JDuMWGYQsO+edKQTwHxMaEPRZ+MWBATxY3d6cxO26V39su+oEr1Nun+uBrkXJ3Q
5qfX1FBF5ELan2VUrqnoUVDK2G2Ltn5OE0scK1v+lVn6mzKjfKZgPi7LcayulYGnUKl3jCaz41+T
HJ0NVYwEWFAQbKthQl/d9QustxiomvCS7JilubNBgh+PmgRVVu3dM/niG9nemmT+20yY3Ku6lOLR
lP5mSJ3hr1E6L0FuRftuKsplzplc9lYo1xghaHhHUonV6cSN2MJgfjaSB4TjoUmj/wQgmQpFmrqc
IDzhkqE9RyBAGPCe2kuo99MXAhI63tMp7W2q5IoJnLH8rxzT85Zwl6fLPFjTpTKdWxbTFUf9do7x
T972M/9Azzp3WzKas3CravowyPIQvMZy5dqes+zNQb8nkbGReRY8OyP0vtTCIiFBnfFqkVqZbT1u
c7OncR3ldc+kbhRQ2yjdFfxVRvxlHe48I/kVFTZU49lPP+eQkXLI89dqwHndYUj5VSvEe+4ZE2F/
X++iwZ82JLvW5d8zuycwDM0L748rvnG0d5nF42rGO3ePr4T2HlQMdLh++DxFyuzHMotDOyOe9Gwo
nW4tnnE2dG++8ZEOpnh+vFL4XyhnjZOsGNkL8+qGJUDJfL5X3no/oJmNh+nm8Q3R2jCSwjbbu3MS
PYUH0eMkGWLxySKR1xTvJQZmGgyi1h6fktnBFhkZ796jWfnELAA3Vj+HVMqCbtkid/o9mcchrgKE
uiLet3pH0u9GWDV4M3MgPoxOXdpXePbyqZfxF0WNYuFplL3rkYSkkaO916Oifsu1vRN307Fy411T
MING8Tns3EvbBPVR/j+izqw5TmXNor+ICEjGfC2ouUqleXohbF+LGRJIxl/fq3y7ox+O4shWyFIV
JN+w9t4QYkT+rcX7PL1BXT1lxHv/ndj2FWuDo0IPerumvbg2hRDX2CHLqRk8Ai89PDxiclkM6e5H
W7Hp6xpJ2G6+vDtZ/NpMpn/rhZjfGw9b29xqXjF3gIo3nGM7ZD+NmxbfVkUoqAmyZ4wV227BJI6M
repQeWbKmfbFuvvq9a37BABE4UTuYFIW+jDE5bJLTRzaTCgcFjQUWfCI/qa3WpMwPcbk9vKp3m2C
qXEP51GlgstUFp8ydpMnAYbZD1b/ohu8zNvU8I/CX1/Jv7IfsJ3RGzNH4k78gIgg/Emecjxm4B2P
Jze1idu1+fTfn/37MOBUtDNWv0d1O4ZKrFJGtTsO+9nvyp2cKWxBd+rzvxlxaQVwAHne7u57HJY6
6xP7kOI0rIcxdz+HhY3dAOIAsSPzwzx7DGEagrac+K3NAvspxwqjU+I1XsX0XDjJTxcIVJIBkRSN
t73/1zqWf8VNKH3hJsl2gTMY0b9Pu1nk0VBNyY46y7rVUFl5wwJjiHEx/fcheJntjjiLPCUco3Cd
l3vg8LZ1TUJ2VheGhsBGhFss/E3mP4ogwQ6DRIJbGV2UDiVRwyR9Y2fkhI2owwLO8N0KQvIwJTj/
2Dl45IzIdDKuktAWTM5WXEiCyj4vufGiiSZ2+vomOwq2goZit3Ir4GvCVrXAhEnEc7yF6Of18Y3m
JesHf9tLSs0R09gXfIYChtayeBldp3mQg/7oxW/T9CZiMLS8mOyrjvRQzcarSshomboHAx/dkBvL
uWJqdcYAtKdV+b9iwaeWugK0lTWtt1H+HZs+YbqX6uNY2PB9NGvfy+I8O/q+D7RdsNyOZJ3BCZgH
MxC9NUW/HUDAHj28xzEp9gloWdi+G6l5MU0NA1C3z+L+IcixB0LoXO55yNy1rdq51EMeHxCqGqEx
03xOaeojvIrtQx8chnyGIZTZ9ESlFdCAWP7zsohH2Up5UoxwsBhoqpgJ/zBjlaN0+O9v/v3ZNHWb
jAxjGoQ0fvj3IXNYhnNgYMDErGhwH/7/w5TnHBIzJWrbRaVnNUd3WpD3rSLK4kq/oXO2rpzq9M73
P89b9lVVrqz/fllb9KHntOm7I5rySjJh8L9fphMdWa7ITqXhzofEDNoI7oAJiu1PxwGa5nkYSWoY
WgT9989mYvyeC3zlolYJss7/fcX9Q5PiFJdgxLuihNq2pjmfluDnv+Xvfz9WOVo84NyEycxXoUqH
39n7gog2r7XbWFc3Z45rgiwgQU33nE/Be+WNdOsmv1hZkwaKr8YFDMDd27hsbLRzawmH/qzrLD7a
ql+j5v7p6JMNN9L7PhhpK16MtTr7RL1/WqYa9wGh01blxIcEDnevjMB9THm/wlSxha0WdQN0WX7W
IIvMNij/EJD6trr1zdDTcMZlyX6bV5jCXtUD3eRov1UBYxBzcfm0EnhNtu7//q1lWZTrc/M3Nmtx
SWRTXwgY/PfJ3M7iYky1M2wg+XiUliIlqNu8b7gcLAAzIgSyJj6Wa9ptKe55jpBodSTP6v/nNjFT
0yKTtHNCNdtu4CSrh8G6rat8VzyXTolyrZuP2+Tt3/+t/cms+/jh35+0MUtCDLUvAkeqq3KJ4Fs4
K8n3Gz1yZv3ySK3/SOpOceWuLq7tvw9OIM+p9fPvj7sYu6FmGsR1qrew4eQaeSrYIoYNznEvXHac
OJYhCESdORbrrfSt4eChf9v2nnOmQCL1c2yHveJ0fzHKrOW6EM8dmbbKtwsoRGJWk/imRtnBNdSA
xH7z0KGs3cY07Bu7HJBFaTMy7QLVGXJ8QLaYkBI+fHTuJ7bVVNu9TTTsqNqdicLosoj50JgIfmdC
GTvihzU+DFTMy21O1uk89tXFJ5Pj3GS0ThZtKRnSURnTYDkE/R3KaoVSZe6RWkX2tObzcOpYl6m8
H24TJdJSCM5d4ksM1zIiORjutqyYrxplJ/eTTwsvg9TaDf29sdIeNaMSl2W0qhuUiXUxtYuDc2vg
9AGEE7x49yQCl9RJ3T9yzb64NBZHdsroMcqfHJ88YyofBEk91yzpHpae5UmSYm2wyN8miQu7e2LI
DlI9e1yHMjQWVsym2334tF1HkvE29QicMrJKfJeBLrepyU+UG91u6rDqc4iPCde46WDv2uHUjL5L
rrJ7zBxwh4nwxbapnn3fn95k9TLU1r0azGCMrcdOBSUq5DilHB6eTYxUcc5ycJNKpi/boraZOnPh
2WKVu6HCL96sZLPDBTnGScB3n2DbaZxpeIsyQZQ5Vyxx3KzbBouVRSK/D7godkoxPbJV/6jE+lis
9PxqZugBnrupl0zDPpt2iIdLHmaOk4WTItdiriliF74qyemAHYe0UUwEddTmFe6FDk7H6rVdy+5S
zVbUSmM6ESyMgxG9+07l8g6Z4dHXA0NIaBy/d1Dh5MZDO/g6VL5JG5pMr65j7LtKP/W6OAeTc8H4
YtotGH+ZeuzBVpPP2ucCWWqa1ULBea01Jc54bx3yWz0/jwyXAG8UkZertwKGJG9OOb2xmM+OGCR/
01clXlPuqp43uEuYYZNck6GVqqewyEAICQnDxHrFYeRX3lbTlwOSKsfMYn3Cu9YtMH2pzQzKJKMq
6owKZzNII2doilB5zsYnV3wbO9B1lqGe+8rmPPK6bekWv5j4sOPQLwq3hHCimoyWNFGRrDyFQZt1
RYodhD2WRxs/nhBqdy/4MYmoMcGMoOE5CWYUD05p71eRQKKn99FesGYs68jazvDzrjmZwpJ7HYgn
CINM11GBC5xdtx+utFyGnFC72N3vWJBfNdkeVCugaORM7NpFavD0/NVyuYsQHx2twiYVvl2Z4nTu
WU2/mPfxbznZfHMJcsuBIzjxq72AtghJKRTQZ+LXBIu79ZOAeWPr3F+kV8GOgiAQ5sKTPW+sgK32
GrPF0oP1TVzOFLKAO9qQtaGhfH/HcnCra33IjF9xOl4AlvOT65yGlPFQu5v5ThtfToTSDinBLvZf
f42JazeIfF+A3wcKdu3bdkRmiB+OXZUDqpHYPI6UXRBKD6Oh35a59rY9q4bNojRJ0E6GHDNGYx1j
tccC/F2Jsj8K6b74pXqDFX0iJ4gmMB2iIcD0SKqDc/8nPLreZgEZLgna4P3uc5C+r1540zlnjUPT
zhd1o9hn8cavQBQZFtK5hplvffQTN22NFGcBGYx8m+7RisUbsU793iAZncrti3LH2qsHP2udfe9R
beXpDk4C+MVQeksWpo6IODvU1dSF1spDsC7h+sn2Y23C2ZxkCXG31d2FW/JyYy88MSCMOCnGzU9i
DWIny64ktULt3Sn73cbtka3XaVHGYeh6tI9x+6B6pA6+yTGHLBHIub9AHe/sORH7eWlvOYLJjem4
6aXM9cluJJBgplmoARBDS9xrgOQpF46zh/mxvF7tHSvzNn2l86Nvc9mPubNv7I6FFVpssGqt4uXc
QndtLNOHbTUnsmhn5OTavhaZDe4amG9O96mrFuuywmUNMrYPAGdsFGcWkfmaRKaf3Gw25iR02idC
f+nlxgWZRMGTzB99FmEgrB3SrBrUZEc4tXn/ceuGgOt4gayf4owgBnVNbLmb18wKh7b4LMYe7Z0D
B5e14zHhKhygmYm2KHH/X6vnbjG+leNdzWLxrkEP/dewfNpM7vSK3kHv0/E3HUh/6CtSrdOyzp5K
dp14gjME5YnTOpg09nG7k9Z4Jo/nWFMsAkLwg9vCMeEiOEnpy1ixsOhzSF9meyxHNMALspFVeLy8
omgPo1IPBrQqyfN1EgH//rKcZWutxbPwm7eE9MRTG3iXru+u7PmuDputozVbX15nE81ALa1rlgNL
VV96Tvs8TnDbYY86anDcUnuY9iWzuxshliOZT0lEvgtJe786+Zy0cRDRDxCyVHnGbpHGa+wqmEN5
IOer4F5M+mOZ4TteTXi2UkrH/spswx4+xgm202dJrOyyPjsezGs5ZWHLI8pYC7btutn7uGyVS3+j
jt1r0YBt3OXsS8uPAI61mRpsU7ygY4Kw0taAYpq6Rxyg+7+tczdj7061nM+gVeyw8HVQdH/+Kl/T
xX9pC6/HvqQ4jsj5jGp9SYfAJfu0Ow5JHilO3tXbZN366M/ondZnY10F+iR5XT3vJxcxzJJAFKMN
tws7OGF/z3QCBiNfWH6npYMPkzlSJrXJoSlkE1k1IzIQ2rP7d1mZXCq/ZSxmuQfb9J7J8/s7+X5z
AuZ6RCBVEXxNQiFfnBnnXE7pC298sQ6Ypujha3ZswDJMVxJZb1w7fyPUnm00JyFAv9rGNkul3H1d
Zoz+pD9GWPIwDOAeyQMez7OTZpEmNTOYLiiW9tDVK0wgtaHU8jWpxv9MrGE2gf6P0dvLySDmhKTz
7NB4WDXlK8FIuOeX5Vcm+5PImaGJ4V1AYm7mJX/rewjpQTnvBb7aYfITiHS74DtDXUO8OeZw9Xgt
hD7YsguiQaAbqQpmHi2dAX6Wv42u2+lJ3YZyvWdyHdbejIo5+ATUnjcz1TWL9LDHJ5WBU+1cSyri
JpUCmxHmySaCk4OSnHN10eqHxj3ILs5u3Slpja+Rjja0Gn/YZCu5I2r4LozUZwWmjAc3LbvjpOKP
dk6IfB+7cluKjpbRTliXzAZlTpfCeA2HzLbtc/3fuF+9RnmuVeSkRo0qRtqbeDYuq9kQ7b72pGln
qITmXPp7bcYaZDu5mNWdEV7mUM3mjWwJp+Wx9bYM1o8dM3Hwi2fXld+Zi+NbX1YPJQGZHFNkF5j+
iW15c6y02Z1ljjFCbui9k01yv2D79cDVTqSbzaAYdn6cGAuTqMWmdYnJEFnhQ5sgdd5HHnSymJ6k
LBFxkQFSN6e5tkicbcRT1yWfYzATftCpLALFRuNr5h75rRg7JtZ0UHP3e3DuDsYi4TJMy41XzL/X
Di4/0CQJ5/RvFtq+peheaEftXZL5pKshQzFaa9mmbKU1Q8mtGuSjeQ9QMwqacYK5RdG7m2FBqMwr
cJUey8BacEWvDWPpYr7C+5JwL2FBZ2eSO946lCLGZhJYKyF+UxsnqfedCapd5ahJagPvB/7KAZG9
dHwfABdWtvnn6HnPPomGrU3qpooZOWQe0Ipez4bf8lOo6REI8mN0TmbA5Wyv62dgB+DxbnaqccDr
guZ5CoqTWzs4cthM7lxn2Lkz+VVxwa4aZpXnc+AcuVCfJUbg5DGQP5qWeyKQvJNJAN/orNYuoPPh
RG3Phkmbrs12M7sIhPQJAMeLSJbKGecUD5wPA0eZY4RjlYF84xQQmO5Bld0+Yy3Iym1jVmsFkOL9
caFXSaywjmY9vmOvv5Nz/NlSONYSP7SGcySw3ryYS9Ge/RDiGNl7am6XpvlcyuAKJ72t3ACbiUSk
p8Sh2UqCcPbNw+TnN5I/X7VbzWgK3Q9bjYeltR5SW39ktC48U83DkutdWe4ro3y3LEfDRa7WRtTg
3kCuU22voaUSh5YwaDZ5oOgQoK8YTHY7Upz+jkF1WlKGtsa8bBdcMKvuR8nk6GVjsbW7/DZL/WVW
ZglX/JulODIGCr4tvAyaexNFP6YReXBnuOvyNghMqfONSo3ukMfGFhEf46yEjKtSxm+mncojZuZJ
2Fjz1l4cMkKFprbsZWgG9nSn9e9tUP4lzfgXoTi3uZfBvp7T18RDp90g7tNrGTniT9m1LAAXXEV4
OeotoN6Gh9GMPrcszXE7xcl0yE/1vJjn2q4H3tIRZIhiRaLG7QPjc/GRq4EL7nXsZFtr9sdwRgqJ
G0v9UQvnrU9ivM8ZCqUB6h3Hel19XJP9jmiQrsBvpXox4oTytaqPSZxcLHNlvjWzO3TUjnu2Zla9
4txFhi8nc7pFi9Hq4YMG6COYxBwlyjl6vvU0W/ajLtzgriLaSwNVRlO/At4EaKiaszk2rDqWfVK2
TEgXmj+/Dp6XVe4hbQ9ZStJQx2uXBPoxKI2L4ae3DIddL4k/6CZQius7p491o6c4sAqU05lo2QSV
6jLYabMFs+rCBrXmtNx1BkEP4Zg8WC2Re7bq1JY+OJSzBb/gMX7SalcySTro+K4TsjmHiELeBCJP
X7MEB5F1uPkl6tU+1vpoMcjc9vilR5BO8iTMCjemurr56V/LNextZpn9QbjzfCSf24swwDi1zAZf
Yhm8w0efxNJOV8yPnDsgNQHLWed8xJknUTGjCnsJg9k8Vhz6zCZQ/PzHn5xgQ0fxp271UTT2hRhr
tZbppupMDYpyYDQK31wwbLUmBLpEn4dZXxdnrnUG02+af+U0r8nVtLAzCahmq+XTZsSHUw0PCoGv
Fv/Y+M0Nd5enyVttlC88Xj6FWp7pX7Y2BmTYujwmXFy6tp8kQhdKjooGif2aZQngDdv8U8buFR/B
B9O9lsEhIzOL3JcKG/yUR1H/Y/ULBirFB49eziFdXDIIgH4wduno4PyOvYGl24jv+KWSXyjsX1Wm
XkmIfDWEwMsoyMGdBuKGKK55pguLbahJ4zvLo8zwnwfZUvGMyCqo9aZ+q9JU7kUQcIzYpGQb5qag
mYXlsDi2rNdA2qxFNAaaqMMoBrsN0gPQBzef6YS+y+wum2kwo/XbiXzLmHJ5MZCt2DkJIYlY+IcL
vRO9ragapr1hjj1KpKCH3aWr5eKioE/V34B5YGg0wV7ATnHek4xR+i3HWM+6tUYAZwnPeTCb96TM
v7QZ/FHQhcC3y1asIPawMo91MQUoGnTCQWo+VstWttGs3SGK4yBHEoPtmSvXIy74K+MQxN7L8keN
d7ZIr59DiRIqc08JS4MzPglqzEegETFthvlbjHBoahDZtu3YphI4Hmk7TyMpsDKlYkVwvlmk8C7s
l6qwZQq2qbzEjrRZhLk9cqZpclNnEx6s6mb0YuWz1XX+AW/wDTxsum3t4gNO+5XvXG/uEjtok5UZ
eaV3aJtf2kF+pC0KNncwR3oC5IWF6SS7Yvqb+ax9gEbonyhA9eRs8wZp3z9uA6l44xf4DqC4GrHj
jJhCL/deoyjTD7V2bpjnThIW9huVl9jI1H9y0yoNpcugvwfAJbRoOcCZQi0JzJV8KqRpsXdI661o
LuP3oKR1Q05U+ckTMOMn6ZnM/3zmNj7HVCocb1PE32jQLgvq+M3oZwtqePNK4veb7+bbKfUP9wRS
uGjnlMhujAQb+M6vs7AwQb3W++RqhaDtOsYlhu3Rq48vdcZ6E2eldnPYTbZC0za1OztDA5+upFQt
LKlLzz0aiHJ2eRujzMl0t027YKSTUt/mJMZtNVXPTmxv00bMT3IVDw4FKKaRScHKEPEXt5LxFfu9
v8t68S6Yvm19kPXYoHqlqybG2PY7FFFe1PN4d8Z1iXRqnKU5s2llwdxns94ntUuVCMkKjjaFZYPT
iWqyrReLk6MtzF9g2FE+Id+2m/VF9OMrxQ5nDanszHUYAc1eaDglfXLX9SQHo9POPaJ+dP7TrgAm
clEHFatvS2g/KguwPRG0H2aTnwtektAckqPS/pnV1q0e0G8FDK9K/Mv+nQ7D7DFn9RvIcPlc9eX7
/NXoH78sPeDo+h1XlY4XmWAvz6sUYBI/ZczrkgCKsJ605tDDzUJOTDXlXdfbTyMyiUdMC/DEkO13
6ao9FMTFIRdJW4U8GSnP9qmqaaMIPeGBtjOoAnd9jXgvyz4GNl/RvUHwGsQ2IDAPjXHPLok/ksbe
4kiEs2+gMHlY7Q/TKJfN2oIzOM8DOvXNAL8TsvC+Bl3KbMndBdU0YZrdmSDf/QY/kGM8L8y5LJuf
KqsYX07XDM7qWji0tp2Faim4J9oL96l1unxrNgdL2b8Tmd8UUdwPvVjPyYrASXcrxItESKQ5XQpj
ZhmcZk9cZuTPYNbEabEUmHFMTCGe0qoiww+C7MrZWMPOYi820u1X64MDp/eyBvOfgGngLysmctnL
HnBOxDlmSMVukgld2CQPgIXXsRjryFzM6qmd0F3LBDsJnuqnuLenqOv7etfKdT2KIc3O08yFZQ7O
aw2RHtlcgpc0o89b0cQgpA/RZbAGNZpXSC4qiMp4T1tSDg2xDFGKdcLFdo1tR//zgSXOvjDceKuL
rRgDsQsC90/eOO4t/W5tBJV9Rh3kj05k+zyT8zrnBkwhjwPp7dY6/ju40niwCYqg5rb6Z9MgIAhX
uouoM+vNQcIf0SR+Wyq3d52bU9B1yXtXirCOvZ4496l6KBjcRCxfykuhcEor0SlFhok+CwfqjXlv
6adEdJc1Cx7XupxCu6n8o2fmlItMCWJYnci2PPGedssJACn7bSirDcsCzkb73YNbttsV+b4NErJp
rNrdWMDjdTO9Jpl6Q4hRHdmsnRpzrY6GXeEItmxne3wrA2VRNsMM1M0XNg24wfsZLe9U/zTw3WXq
PMdL8TRj3xXbUWxgq5DzKmn6JGpazL/wzt3J3vtxO2YUc1FtQSipjo33Ga3uA+zHeU3kQU/lfODt
DZPcfYlF0oSOeTc1cb5FB+HN3YBBST2GQFbJwSChaO/6ah9P7W1pq+850xaRSwzl/WxAfJf98jOV
HRIfH4uZiep2ztZHJKgVXXJ+P9d7fEAM3vMhq+PQFQyDJ43nUJaerQmLgQzBpdcXArQzMMnR5o7j
XQWWqlMiODGuNWPiX5MyQ/6e4NE+vEySXzzQ6qpzGKr5OWu8azJZO257OqXJf8lTPAP1nQkqY2Kh
zDze2cZAGAhzwrVsJJXTcTFVvh9W3LLsut6b6fw4FkNkUVFNavHYWCAC7xD2qvlVYs11BzhINsy9
d3AwbkmmukBu9d43ENHGy5JFtjdz+yvzbP3xWG2EfkcsG/QSvSjJNlsztnfmjHYlcXit2WQ8oi6I
/AkS0LL4ShX/GF2qjgS2PvZ44gySLjlvDEBdPEJNnDZFPkfGan97k/wDsm6wt/OeVVz/FK17mkp3
Cp1OcZsvaICdZnkNXHvc2RWapxpXGuh+liLxqfOz+K3u5/0oF0QXmlwKZ7251CDnfGJ8xuMcDm8W
YTlmR7FYfYj3l7Wx/JYnlp4uBC3fVw/dCb76oc5qseub4Suz8NIcA8fcIm5hz+l05kbdQUQ14w2C
oj4iU+4AmN35zs3j1v6nq7xPewhNf1zgSzbegPmIImZih+nZZbKs5UJFUeGydG4nSntDR7nhPWFM
/58+GL95hmYYUycp8wxOHtuiCstThtJNYwB0UxL1vh6PaICvDe58KFFYZ/PQDM0EpRku3FilGA3j
vRpLn1yyjKGy2gQNr6CcAYg8ZmuwwmHaIlIGuMSY3XQrhuDlcCuKjwoA9TrE1mmNiRyEYEu2dW7C
QLfbKmiMb+Eu59n7Q0C0hdUzWuwVy9htNbLslh2N36TWrZxidoz9Qd75U682fpkx9ie+ZYgQM3QZ
psFNtBNhT2qeNpUhftIp/cP4Yji4ZvXH9ltwgBKvI5jc+8Cj5dLSj22PI4gmzDH0JZAi41AeYwjJ
O+SPUZ3ZlO8TkvKZzW3kA2zPNWlFsuE+Q190sGO7OGA3m0bJ6P5h+aJhBv2dI62DLwemOCIed8GW
6g7x+cILzUN0jZy8+jCMeYycpll2C0wRzkiFwdHkejLMqooT0UdGP7jPljMlB7TR475SJ6dPDtgu
YT3hV3vGiB9SlCg+fB9VAoZR5aIevMnieHTdneul3yx/cMNLryBdTLo/4Pf4vWt6rXzUH6pOvhvX
+IXsxcaKFqbINfFSwc0Kw7Du0WjxrdFGN21xHhowlsqaNtm3oirCQRfgjFYXtb7xxHl8yVEVw419
V2uM7X464OU67HU3cGcYsTrZdzeC3H6sqlGGanLyB38/zPmzz96EO16s+4lXwMMCtbcYCuh1uhgG
l2+DF6tYTOfq6Py1qpmDF233bjNOPbZ1+TJ59RHQj+X5B6N36wQ8huHB0IloRsrEgZChnncWaDCB
k47loL/fzOvylcV5cqtRleaWXdEeZeyoEMJrT+9Jw2HDiQnOBlMlhhj3Wfksn2Kko2HSun241U5j
blWg8EEdj1WFj0XWFN9LcXeCWoOjEcs0mkrCqysGFJaqF9Z0/dYjz2nohYl+U9Gfzvycd30G8lIc
392DhibRGJP61tFwWiRHBqL2buwgBRjIOD21OPHuNb4GeAZV+a3yimJrBIGHAffr2hsnGyXYxsYp
MESC0G9Jhdk7jOoOPqcPlZDc2aw7O1CFx84Brhun8nVhLnsMRjilThf2pu7YOlaKpCeCfdtpmp8m
pm1934qjTnP6t8zn6NEY2VbGSZr+q7JAfngWrSewp48Vy6+s8sowBs9BioHVo6c58zL6c/pam9MK
5WXQS3636q+lyo9eUoYW0GoRFdTH6rjPudGIXWXVHIy5zA5W2z+N+SwxoFsW7IioU3X8lyPbPsLZ
UxB0fOucno4w2QkS0I/MGB8ASzmMxfvhQpFS3qBmQclFG2FYgGyb4enichF2TruXloXGITvJhYl0
UdTPyYJfFR57H+CsMXdl/D7E3cXmQqfYIPsdAR2PN0APxxoixNJik48uoPdwsovewCpmEiGIUL7v
1uavHLIX32bWG5eSocuYXJomjQrf6K41+xLPqL+tBfFem8chqjVxwYSD4gGarFEjeeB5QiODK9Zu
xEpxY03uyV5NLxzRb0blqCWOE/kLQ1L3QDVX0IXunKxMo3XOFOfgSG0l3I3N0crEmVGKN+kTg6Rv
qZv2mHUIVYslCGiwTihFcdoPUOK7Thl68/DoKcaEfZBd1UihVGXMtJqZ0JpAPubFZB+Llh5GIYN2
Bh9PE+9udYExj8jbL9MOHpx5GXYCXsEql8NoklDip0/Z9J6vw2fjI8qNNde/6gENegvpzj3Odrw2
A/hgY1H6c8meXXZQTVo/x3NmRms/HJlhy5huU2vy6K1puAkcnQisX2wHF6ll9LC68fCc73M7XM0F
B+QOCa9DS9vTeEYSOJK6ZVMafA8cCBFrBQQ7JdbFT8aXPA7iI5NxQVXcd7iDTU+pQabUPAYh5N4m
U/FTUqp9JxEWzg1BPfZs4n3A+d51+In7+C8sS1lE2DMxdky7B5Kdt6Vt300SKDOL4LvyXfI0STdb
uDozryPyPEuhmHz2mnV7HksmGiloa1O6V7wH72MLwPC0vXJcwnFhlN56BwjgpyCv49vsEaSrBv3a
0GKbYr7A+LmHPkkIqSb6YM3GCDqMQ32F3uk9qnCfzYTj2D8q8ZnUGs6f9ialgSgi3rUmZkra5t4z
WMURbDTsCafFkUtVrBsyLK7T8dz02t7M1vybic9ENg6HiN+nl7kQ67FIOHwQTJT3FeLbYMTfYF37
1ELnHHhGvJvR6ZMH8ia99Dzlzru0Z+/gKe+UCqOL+rtjU12btPOsygTZA7texuXO83xUI2Cq9HDb
NtandRAehADPSwymsAaTLlZ8xfwcljWtCk0Qq/r1QQaucUVCQwB4zfowuFf56LIJHMrMfVbYp5SF
9LFr+0eiwx4NXs0o9/Bb6ew8MuS9NOTXmLUKOdpeu3ki4jv7YzJdpv3ukdAMxZ/RIOxeOi3vkaMO
tZ0YG0f23yyeJ/BeWpdSwGYx6ZqCHm88ZDKGz1hzXu38Nk5ELTi1u+3b0dxNesuWG+Bw1QO1u7/B
WZeCzK1f85kH+6AyGXlc0HnFQL8izE2yrampkbd6zF+8JqaTrqiu/fcVt5sBOcixTea/66Q1bz6P
2bfCR4Xm4yefNJKIadqSzYrAiaIOWocOtD6szED8g+fWPzbRc6wfKzyAvAn4rNoarvxDYfA0tgZW
QCnnHyzKX8ZeDKySWjy5xcpcLPDsS8MzgAd4vCkqUPiKoI2OiBPHA7UWFAIbz++eu4xwKHZu69mL
y/+QLndGpgDujTPqB6nzf5AIjUctPHtvq2UT1O57FZReiOPB0ccu2M+Mh7xWx0UwrixIr1/A76ZK
e79ZNv04if1Ilk+DHUH1bnlNFZlNMDyWaur3FtT2xhU81fHBqrit2OVoVuBcpjcfBJfRnkfkhzdt
coO+KsHALQr4gVffuxYTDYlvunD/cFlZZ6l9Tpr4AuCOtelHZlgnL9Vf6fI/3J3LduNGkoZfhceb
mVlQxh3EnO46p0hRd6lUolx21YYHJGESJAiQuPC2mteY9axmMbt5A7/JPMl8SQrVTEiWSmK2Xd2L
dpsiHUhEZkZGRvzxB4hXIu1Ru5E4dZysLgFMzKYxPNGWZsbmnlC4BqJU+NYLwwCJGN+u4coBoRDe
TWwaYNIEt5UtoQ8hVRrrY6KZXW4Gs3x5b1Iila3PI3P8K6C8lrusXxoGe7kx6q9TGstiXHVr1Rud
dhcFsbCGEwC4Cs+0pD6w6V7SNnPKUCngyYbFz85k9IWW7lxQqNdo0u2IlkVTaiCWl5s4vvOm2QDY
M1EwajGAZMZTwp0GaXRtQwm/RVsAkn8s6Wbs6nARzp3zOpMyptJ/020AYIy/2LH2RVt9WsSzcWsU
c6s2FppgANucDefzy5HDnbgQkTN6ckxAHk2XK5KX2uJ8RB+dhdagCodkK4QQ2EdYF4djiqtXCzxm
rrnNDc3Ik19Nc3I1gfCP0tjJmAx126EprestYPkgXOGI7se6Rk0GDh49vIAEmTQ8nWewendJWIQw
YUzDOfdVWC9HUx42oRx8M4WsNZ7NO46W4BduuhAp1LttitY/4DgsTvTxDfw7F15Gb525g0/hTNc4
AxmTRYEEDG0gP7Lp5Hy4pA62bmrtdK3fReAy0dU6OkkzAlJjkvFhTHCdqygtxEZjKiIgKgptaigX
sYh30AIHwOXlNCZR0qCKBf/Xahaxy/V5NT8N16EDbxyMqKPJ8B5OOHKgqZUfew06fxZZncT0BBI/
CKGWoU1P0jkQDlvHCSigobOdWQRgBJgHYXtwIhvr88xwL6bd5Ziuawan64wSqK4DOosaE1GBegee
lhoXAvxWbH0Cz9eAX+QWfD3I5FFCC4SJd24L8+o4GmfmyIbaNMk/gtz0QFVNsf0WiTx405YjUEJm
Cu44HBN2JsZ/091sTjFU8ETOI7ulQaJBx+LNCa3/wFqAk4Zyto93ax036psUHpsvYWEEY/g9juuZ
8XmMX0tJOJjYzRCio27SnOnrxdVwecLljerYDYoeGgvR0aXhtMej5W0Rep/D5GJjRhdmtgZIK4gd
iU4ScQU9EWOv2Q1X4XIKk09CnD4kdBEtCqht5459atWP5yzThp5xtYzyCx24MSD86NSNMPIFFZfN
kIq7ZoPCNBuPnbyAC+5hVHyamg5JMaG6YjykktqMP0BJN/xQX5mDIsovZ+BIT92xGZ1N3S8rjfyp
tbTNc3uW3LgwU57zJNHn+/N6Ucw6ALi9ST46nYcmTHtwotKUNr+GhxWHcDIJ25mp/TwuGi4o3Kw/
SsknYGfAzNnZp/GKy8N0anscu2ysbvxhU/eIN8+mH4c0NwyjdWuJw3lBC3HKtay1S3oUhOnSpd7B
mPfqIGNAOlB1HML8EIa9aWJCOet1s+N1nUJCJjmGexJeKJrRAK7M28uY7oza1P1lwlENsHIJMm59
qln1yd2Y6qA1yOhT3YH1ZzFJWhk2+oRQ/+cwnzWIaLg3E7gEU3vJSQyji8kVIHft1flcG+uQCIOS
6Bb8mw4MYeOOZkw4/Ya7MLo69t0G9qPzYsS2Mqajk43hEiwf2TdTTqTTdcaZZ3G9iCYR1XLRB3OW
zC/H0fBjtoag0RjR1XA2xfsp4oG7np9mOFajwiD72l1Zl0DRP3TjmdtapeSACRVQRGRnXrPukn+d
pcXyNiQRoeFf6svZ6CNdYxf09oSWNM3q7TnlEswmRmZe3Gh6CCf/ijqwy1U2bZx4GkSTkMuAenFG
yXk8ml1A0u62EyuatayZXj8fmnqw0urL+5EBuRpdm0y4IS4I0cxO6kts2rqlh8vbyFzRNSoe0qsA
FEY3rTfrU0jB0iWIjroY9GhJndlEm56COBofOw1nTGkH/HAOAYiNC/M+lnJBbpUElIjLLkcXCzLc
7VV91aTByOIYAjrvZjTWzm0d3OzIjm8J3wQg8K3WOsFak6UvTiYmkD69W7/tDinC6q43l2lsTi7E
/ZuI+uJexwO40kwTbos60KrJejJrOwYOb33Sm9Oho6Djz9C710jCHI/pbNpoiNYDdjGwQ+DKogvf
ZuGPYHJo4iv/AleX7gBuW/mkqCDsT34h70ObnelmTcqJAsHGrkGHRey8DklF6LqfTbokiL4EG2YP
td862vrnnM4sWPI7yEua04LOu6Ipi2gaMvbofjjXebf6sQMiQXwWfcq2zcnED8T/NGd16w2JfYlh
mSkMYEl+MzToLArsZJrdRcnqYkhPJUHtPzcFGG/as2fXxmTyydUMX/SLEQ0vNosR87kkYWYMZlbL
M1a+ILkXH0fJ8oPe7W659LmE90RjF6AgTaObf9j21lzRETQpxh8aIVSQdIVxl/RRGa6+QE4tOjfF
+vrXVaT/DALLGmbXUxqO6ov5Z9bZdjCrVceKhtRX1U8LD7Jllpj4SrQkmGjjnmiIYFojLjL2CcCW
Y8vz+hvbRRGQyU+zoDHV4NARBca7hmIOZMPRJL4WIy+Gmr+cWWfZMjwTfVBiOsFYs+UXTA5MnEsH
YiyeROz3dGKsz0TvAPjDOvVVR/xQDCSivYD4GaRyTc3N70aG+SECPFlfdD8LRYreIVk4CxaL8Y0F
ltWgF4Lof7AwQOYQlYcEDpZqh2yA+bFOO6WyQdqim1/rHh1P6EHjhKgZWaIPQ742ThMr2wYah8b2
zwUtFsRXYrKWi+4xG4Y0Ud7PshMxStE9ZwFVFXx/MDUVx2Jxic4ajSjpNcKPoyVVC7Q93bZHiUGF
RYvxmWiBKJpZij4aqe5duMWsvdHpASwaOlLR24woxaEaW/RBEm1IuxEpv+GyKbpBiFYOYr2I5lBU
BAHwMTvidwbtTcRyTHK7Yw45vEVLj5ymJKNpcjkDYSJ+0IVxGCd3sok+hbRBGc1NqNnWvgGwhpL4
u5g2BgW8bR3xLzAkbQUSBCSa+Yv4WNAtS6x/0ct01O7m9ZP6GF4RGq5kND8X7UsT53xJaHJNH5Zu
Q/et0LqM1no7mdHyS/RhQCn45816uOxABXWsQdvfpdEDVbP92ZywE5WlTub2R3XumFbD/tygI0Tq
zX4mtT03YMkejT5Ah+ZTOt9zzOUgpYNIl3W1sej7R8BQ5//nDb1n0N4smhQDiJx65gyFbqZkIvXo
xo27/ekCJqY1YHq6gNCE+aMDRtzIjd5CtHeLNhrdHKyrOX1+xYtpXWAKdHWm5mjb3Hd91l1Q2d2w
ew3aRXDv7Yk2sgunTkTbO3fsiCtLciuaZYrfiP4tWxuWwyC5WNVJzjKYH2o/vvvLj/3Vvw+DhIIj
eG/j7N1f+NxPZmv6BI7yysd3Z+279va/+PoL+ffvrjsn99UfiCd8/T0SH5547Oe+9KEd52G+/lgE
6fouoKVN/vy3u7ExdCHoNiG9fJ88EvFNP9q+w+8KqgXbcd2vZ8Fff+gnRUzN0V0wDJP4h4evzgd/
/cH0ttrcKfPriLYv85yAyOediwGSHePINh3NgtDRcwldGvYPtQj0+MPXdc85MhsN09Yp1rAMz2k0
9qfv6xOf0MHzr1equjJySc5zb7DTjlABSIgDdWB6R5ZHngoX0LKpsaqqoHHkQYjQoB4BNi8NhPr3
pgKLEbOnKrp8xSownSPbMcFsErjaLgRHWgW6Zh65pt3QPNNwdFf//haB4x6oAQMNuDRLdai+QQe6
xiTv7QPDO3Jd8Z3IUlEP5O3W3J5N+T1T8GhapCWucBsYh6pAt4+gbXY8zXYtx7I9r7oI9CNNdxsG
m4FsmWeb39s20D3t0FXgHZm2BYWTQdhLcxs677i3CpzGUUPTG6ZVmorvTwVixAeZAsPAGGIKQP5C
IGFUVeCyEVAOQEjuOi50iN/dRtB1/UAV1LUjDIDmaZ5nMdnYftkY6Lp55Hku9dmWZ8Fj6+0e+D0Z
A/PgE8E70mxsXcP0LNe1TfGOezvBxFZoHgeBRrCGrliNVyyDb9DTV/8JGEY02LpXYZDt+Wgv/qA0
u48F7HlPhm54P0i/FO7WTvbf3K93kve19SP3vhSn7t5H6bfZox8/vPt2VA/P2v+T9KbSwMpvyj+e
hUHqp30Y97Zu4sNL3fhTfLr3vw7p0wICx5d9xdJxfNKn/Go0npW8CdKeDyG1JJi19jcNPHJWv01w
Og3i0C8FCb+O4+xQqU0f2k1/EGSjUtbWYcREHir5eu3HUz8tBW3FqhjwqKhOGhvr0MFSGE3r6VKO
GKupYKwtn/jDQJ4ziwP40NF20rB25dMUtxQlBmwZ5ae3L142XSwLVbBwz7gr1S7FPzrv78oxihHr
moKZO48HSRxkspK3B9yhWkZyVaqCbXHhz2TToBsKJu4SjkYgO5Wdga9a6vvta+ImARnE/KWBtDJ0
Uz9cdieBQPop2QoWxqW/8SejxypRsK+v/CQrX367kE2u/Icut2u/7yePtoitQMvX7L0kqqxlW4GK
r30ali8CWReOApOBYH9d3dPiAnuokm+CmR+VYrZT5yqYuls/9ftBVIMN3o8HsjpEIODQUd/69Jqq
7m1xkztYML5jOJuFGNBSmFCKoSlYdR0Ivf0ZZkOSrCtYHfcjPxSKlgSLu/2h6rj3x+FjTRuGgim8
90Oi/uUQt0pW4WGISjThFlZXh6HCIv206QVPqMNSoOlPYZDH/lTShwpTd54XaTF72Ij70nXb0BSM
+5Ke3xn8p089gZCQWT7y7cdtZ5b6ebR+ypZQIyMu7oeu8utwMIiCWtvP8lKYWI+W+7x0LMQ33VM6
AE4TjNUTKnIICbgiHn/wK4jzwa9dFmkY/d9//Gc2EZ/uwsFQMjauBvbMIkR36OPuQ8j861dBlsvy
Dc8zNRVzHuDLT4qn5pwONQSTFDzjOJkMktqPtXt/wmUvnPqlWsTck9ew4NMo//T21Xvp05AnnJSC
hGydhsmOK6LBh07DrQ/oqN4fhX4dBHcpb+8ZCqa6w334CckKTMeVP8tHFedjp5oXj5en4h9fU3Ct
34n/lGGQ13//MFE7xdqW/s8Y/4l6hH+kPaBg8bznLpqmktQX53aXkXo2olRkeSqPVVewm5oBBGiF
fAQrOF2aSYZia7hntbMg3QTDZFGJKYjk4aGmgMH7acGRtBMklipxysPFFtHQr+haxIkPHe5xIEJh
kll0FOj6PEUNsh/sKFhw7SxPKpvDVXDZaG0CYbtLbYo5cxXo9iSMq0pwFZjrEz9NgqdO5IaCiTtJ
/bgf7GtCZAcOXWWnYS/1o1yOuaq4Jp6C/IizYF0OUUydpyBqdRqkUz+WxarQQxoEsnY9BbuilSZA
QqTlq2sK5J4BwPZTSQnb1Pqhq+GciETFOOi6gm18ntMQbX8lkAgtP77dcbwI0soCg8hXgVjuIdf+
OpBu3lv4yqHqvfLzRWU1qAjtX4X5qKi6JoBODldFB15T4kjyArYU6PgqxK7nQcztKJT1LEA3B+u5
WAVkUYpUdstVBCGuE+qMFrJCbAVmjXir30/KV9+60baCLUJQNJcHqyLecBPkoyAVlkLypnRXgT9M
6mDpy7ZCxdEMIrJq2ETu/dCVdkuioxhWbmiegg1yl3DKyRvP0BRYYrGjqylh8vWHa4JLMFYTRLW0
iA0Vt47OzJeNhKErcNY6C58LXTooX317HzBUqHgZDOTDwzAULLXOMszBCVSXMWV75Ru8/ST9aZKi
Ysm5NFScHz/FYR4MapeE9QeJfG1UkXr+hHPVZ921QBqXSthOowDRHbq1scgcUMEwlRe0iltNB7hH
ZW+7ClYIqaSglvzKNpSPVBtY2eH62OV0yTgGJM/l0eueo8Kfu0v6Ez+SUm1Efk1HVzB6ys2ThTST
nqdbTsN7STF/XhwN0knujVJITuzwf3gcVcuP/YHklKgI759ygXt0qVdxEl8HlOtLKwc090ur5uUI
XQeDm9duwZulwTbydR3O6eMp1yEYmoInPRjhTu7nlZStQJkeaiZbCCCCUHs/DVKMcSlwa4ZJpjzn
WeA8flN2qIVb0esFFaumaeAjG8+d1zv5f+IGBtZw6PbdH/3D7t//U1vAFEsMp/Ss8pvyj89Fi0+D
JIVEbn/uVEAQ7oqsgscwVGS+RP5ajithKcux/54P9JTS/ph0yC5HWk7DNrPyBjO+P/6/2zpo+iPh
B5a63N5CFXjarTXFzGzGnakRUlWkDU/BatU6ZDlm+5J17TmL840G55xQqyRUhQdynqV+IDk3NLMq
n/J7y/blc4Sxzksp2wlTcde4SNJBRQUqXMjLYumHuTRaU8EBdxWQmJMPTl2FS/GBK7g0WEfBefmR
+sZUkuopWAUdvxiEtfepX71XaC9axpeXWIfyUelwMFTATx/cEjHmWnsagmCpeCeGAm3/DP6i1gT2
vK9xw1aglM8BGCpJqors3KkIU5EE3Zbr7kunekqF0XzfK2rXRSbNJlALLJGK3Mx9EfeeSn+5tNCj
CLYBMKVBqadNKVz5br9n+PbPu7+5Mk/9da98RTpky//qm77fO5tMqAi1b/Lb8L1izrRH1SjsqN1R
J17uXdLHc33hN99DeUu7SP2qu/YsLvdb3ff3v1YvBnDvV+f/QZffeEC/jzGifRH8KeVsjz6wYuXn
cl29Um5VAaKSqXJFep1EtJrMpMCargl4zEFCd6GYp25c25DBQbLfC+SIX0F+U5r4OFLyOkXsYPtP
jNnkrH7kBOzLfmrT/zGuu1inkk0Rq+ofPv7yPhpyVZd2joKT9r2oF5CEPto5xT7Zwjfd/JtJngGB
lsTqKuSSApEPbwW5tiYwYsp/yq0tLJIKRHVr5A/2ZT42Hq/X610wK3pR2BfRYlJ5tZao9pAeYpaf
SkP6+odshdb+9fiu9W+lMKETJUEnCjJTujFKchWsi1YCaFeu07GfizB943H1NUa2PQnjWqn+/eGr
8Elb/iyofQrSgXTgvOxsvXwFOB6H5NNzaXE7jw7x16+R9pBusftqUFGw054Xfp5g4qKa6Hgg16AJ
mpGA4yVfv31lt1O6zshiVeRv2vkIymDZMrsKNuI9O/yUslJZcuPRofv66Tv1e/ImbLzo2L+81k6p
spYs/mPX4w0jfbQQoCI4fCW0fvvfPKgN/uV8Ad2stOt0FefUZRCvJVU84Y++XhdXYa/qAOiPPfI3
yA2yJB9J5wgptsOVzHgrWrAUHNfXJKGGftavRGMsBfYB9FiSy3UfupKUNCUsS8kG67YC/QISqghV
sIuvOUj7lbyZigjGtV9gfavYGF3FYXSdbISVJA1XrtndrVLBYrsJ8bklqSoM+1aqbNV1FfDo3alZ
b4ZZ5hfSqB/f1F5vJu7w6OX8r6GiqP/hgvko2GAIzqngwBO/I5AgMswLLhsFckX+169dBfARlNLE
ojME4dDBgwZDVr3Iq8hkdIpKcsBQcdbdJ/IVxDAV+Jed3/4rqd0n09/+e5tjv01/+5+4H8oBGcNU
oGtCn2E1eGQquFbf+/GmauwMFcmNn4aPdqEKLDKX4Am1O7UTP5McAUMFrhcenrDixRoqOAnaBBmI
5UqHILSEh+/AL4+8bgi+FIgNpz2/t5Qthork1M6GPt7fLwN7/7wgnYhNHh6m2x//Q5Rv/09tcX4c
jLOgAi3cyLOmwES06KQiKpnlYLiSfRHVOn608KlQLBetOJxcBYb5lCt6wPEk3W4eh+9f713AHDQQ
mYz9AZPhKj++/dJ/g4JTf1hII4bP73DJt9x35dpq/eVs3FOr84+JikPQ909J7/ZkTsl+een8iTNR
YuAOTVLsv8Lfzfq9T4uevHkO3zokAkO25Na5a/ppD8+0FLp1o8sPb9/25DWKMJLtlApCGjFaDKts
pxTcNEWwDxwXBkUSrQKxceMvfG6ET5B0qOD1avlr8DZPwQdU1G21KmtPRdzkOJniNMrHrgr3rpT7
dKLg2Zz8NyYkAEtXMdgqqqFOEAvLPmf7ACRzIV+zVIQOzoCPSV46FNqHb/ELNktlGnUV4KMHdVAV
JS4X1bCSisSSqFHJRARByqHoKnJJt9Rv54lwK+V7nAp8ZSenJCjPs63ZvgkWoWyqVJAu8Yiroi/H
xgwVRSr3lLiFA3+wHft90qMNXrkCtyeOCqYKgXDeKafFwkyyp4yi8RiZ8npnGS19CmEVoBKBaMA2
FbwzDY/Y3VRE3JsEbsNsxCNBmz9p6Q0Vm+KnzrNPUOCwNynWraR7DBWXohYXFwgdpfWkIk7c8WXH
y3AVXDt3BSxt4ELETgp5B6sIQu/k4yYBUIiC6XpfK7aS2GtOpVxKjd++ZFPzVKSg2Vg7sy/J1t3v
+TaxA3kdepWQwY/fA7DxSUTbyyXP+3eiMvzzx1ywd4i4f8KJSIecNBVmJxXshPRtCyvEGirKFZqp
vwmlig0VKQlRASTFAFWkyOnynFQBHiq4Mdt9fHk5+qei+HHnGQt0TgXq8XKg+WX8yIlPN0bhzjxB
resqyAWeFrDUS2EG6ApLO//2QEOHvDZxQGlp6CqIowTTMDES6QDVG/bhI74N0qKUInxfXQX656e0
qA7WULFDPpHB3VBgK02c8TLa443HwFP/2V4lAiBi8Yt+FPjpu/8HAAD//w==</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svg"/><Relationship Id="rId18" Type="http://schemas.openxmlformats.org/officeDocument/2006/relationships/chart" Target="../charts/chart9.xml"/><Relationship Id="rId26" Type="http://schemas.openxmlformats.org/officeDocument/2006/relationships/image" Target="../media/image23.png"/><Relationship Id="rId3" Type="http://schemas.openxmlformats.org/officeDocument/2006/relationships/chart" Target="../charts/chart2.xml"/><Relationship Id="rId21" Type="http://schemas.openxmlformats.org/officeDocument/2006/relationships/image" Target="../media/image18.svg"/><Relationship Id="rId7" Type="http://schemas.openxmlformats.org/officeDocument/2006/relationships/chart" Target="../charts/chart6.xml"/><Relationship Id="rId12" Type="http://schemas.openxmlformats.org/officeDocument/2006/relationships/image" Target="../media/image11.png"/><Relationship Id="rId17" Type="http://schemas.openxmlformats.org/officeDocument/2006/relationships/image" Target="../media/image16.svg"/><Relationship Id="rId25" Type="http://schemas.openxmlformats.org/officeDocument/2006/relationships/image" Target="../media/image22.svg"/><Relationship Id="rId33" Type="http://schemas.microsoft.com/office/2007/relationships/hdphoto" Target="../media/hdphoto1.wdp"/><Relationship Id="rId2" Type="http://schemas.openxmlformats.org/officeDocument/2006/relationships/chart" Target="../charts/chart1.xml"/><Relationship Id="rId16" Type="http://schemas.openxmlformats.org/officeDocument/2006/relationships/image" Target="../media/image15.png"/><Relationship Id="rId20" Type="http://schemas.openxmlformats.org/officeDocument/2006/relationships/image" Target="../media/image17.png"/><Relationship Id="rId29" Type="http://schemas.openxmlformats.org/officeDocument/2006/relationships/image" Target="../media/image26.svg"/><Relationship Id="rId1" Type="http://schemas.microsoft.com/office/2014/relationships/chartEx" Target="../charts/chartEx1.xml"/><Relationship Id="rId6" Type="http://schemas.openxmlformats.org/officeDocument/2006/relationships/chart" Target="../charts/chart5.xml"/><Relationship Id="rId11" Type="http://schemas.openxmlformats.org/officeDocument/2006/relationships/image" Target="../media/image10.svg"/><Relationship Id="rId24" Type="http://schemas.openxmlformats.org/officeDocument/2006/relationships/image" Target="../media/image21.png"/><Relationship Id="rId32" Type="http://schemas.openxmlformats.org/officeDocument/2006/relationships/image" Target="../media/image29.png"/><Relationship Id="rId5" Type="http://schemas.openxmlformats.org/officeDocument/2006/relationships/chart" Target="../charts/chart4.xml"/><Relationship Id="rId15" Type="http://schemas.openxmlformats.org/officeDocument/2006/relationships/image" Target="../media/image14.svg"/><Relationship Id="rId23" Type="http://schemas.openxmlformats.org/officeDocument/2006/relationships/image" Target="../media/image20.svg"/><Relationship Id="rId28" Type="http://schemas.openxmlformats.org/officeDocument/2006/relationships/image" Target="../media/image25.png"/><Relationship Id="rId10" Type="http://schemas.openxmlformats.org/officeDocument/2006/relationships/image" Target="../media/image9.png"/><Relationship Id="rId19" Type="http://schemas.openxmlformats.org/officeDocument/2006/relationships/chart" Target="../charts/chart10.xml"/><Relationship Id="rId31" Type="http://schemas.openxmlformats.org/officeDocument/2006/relationships/image" Target="../media/image28.svg"/><Relationship Id="rId4" Type="http://schemas.openxmlformats.org/officeDocument/2006/relationships/chart" Target="../charts/chart3.xml"/><Relationship Id="rId9" Type="http://schemas.openxmlformats.org/officeDocument/2006/relationships/chart" Target="../charts/chart8.xml"/><Relationship Id="rId14" Type="http://schemas.openxmlformats.org/officeDocument/2006/relationships/image" Target="../media/image13.png"/><Relationship Id="rId22" Type="http://schemas.openxmlformats.org/officeDocument/2006/relationships/image" Target="../media/image19.png"/><Relationship Id="rId27" Type="http://schemas.openxmlformats.org/officeDocument/2006/relationships/image" Target="../media/image24.svg"/><Relationship Id="rId30" Type="http://schemas.openxmlformats.org/officeDocument/2006/relationships/image" Target="../media/image27.png"/><Relationship Id="rId8"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24</xdr:col>
      <xdr:colOff>520390</xdr:colOff>
      <xdr:row>65</xdr:row>
      <xdr:rowOff>0</xdr:rowOff>
    </xdr:from>
    <xdr:to>
      <xdr:col>26</xdr:col>
      <xdr:colOff>315951</xdr:colOff>
      <xdr:row>68</xdr:row>
      <xdr:rowOff>130098</xdr:rowOff>
    </xdr:to>
    <xdr:sp macro="" textlink="Sentiment!E12">
      <xdr:nvSpPr>
        <xdr:cNvPr id="146" name="TextBox 145">
          <a:extLst>
            <a:ext uri="{FF2B5EF4-FFF2-40B4-BE49-F238E27FC236}">
              <a16:creationId xmlns:a16="http://schemas.microsoft.com/office/drawing/2014/main" id="{A218CA22-35FE-49E8-A4DC-1AEC5AB90224}"/>
            </a:ext>
          </a:extLst>
        </xdr:cNvPr>
        <xdr:cNvSpPr txBox="1"/>
      </xdr:nvSpPr>
      <xdr:spPr>
        <a:xfrm>
          <a:off x="15150790" y="11707091"/>
          <a:ext cx="1014761" cy="670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B349E26-2BFD-4B45-A5EF-26E5682BCC16}" type="TxLink">
            <a:rPr lang="en-US" sz="2800" b="1" i="0" u="none" strike="noStrike">
              <a:solidFill>
                <a:schemeClr val="bg1"/>
              </a:solidFill>
              <a:latin typeface="Calibri"/>
              <a:cs typeface="Calibri"/>
            </a:rPr>
            <a:pPr/>
            <a:t>76%</a:t>
          </a:fld>
          <a:endParaRPr lang="en-IN" sz="2800" b="1">
            <a:solidFill>
              <a:schemeClr val="bg1"/>
            </a:solidFill>
          </a:endParaRPr>
        </a:p>
      </xdr:txBody>
    </xdr:sp>
    <xdr:clientData/>
  </xdr:twoCellAnchor>
  <xdr:twoCellAnchor>
    <xdr:from>
      <xdr:col>4</xdr:col>
      <xdr:colOff>243782</xdr:colOff>
      <xdr:row>11</xdr:row>
      <xdr:rowOff>24100</xdr:rowOff>
    </xdr:from>
    <xdr:to>
      <xdr:col>43</xdr:col>
      <xdr:colOff>333740</xdr:colOff>
      <xdr:row>82</xdr:row>
      <xdr:rowOff>158376</xdr:rowOff>
    </xdr:to>
    <xdr:grpSp>
      <xdr:nvGrpSpPr>
        <xdr:cNvPr id="184" name="Group 183">
          <a:extLst>
            <a:ext uri="{FF2B5EF4-FFF2-40B4-BE49-F238E27FC236}">
              <a16:creationId xmlns:a16="http://schemas.microsoft.com/office/drawing/2014/main" id="{C6CC7A7D-0F15-4F87-AA9E-E1F8A5D921D7}"/>
            </a:ext>
          </a:extLst>
        </xdr:cNvPr>
        <xdr:cNvGrpSpPr/>
      </xdr:nvGrpSpPr>
      <xdr:grpSpPr>
        <a:xfrm>
          <a:off x="2682182" y="2119600"/>
          <a:ext cx="23864358" cy="13659776"/>
          <a:chOff x="3101282" y="429753"/>
          <a:chExt cx="23689547" cy="12852952"/>
        </a:xfrm>
      </xdr:grpSpPr>
      <xdr:sp macro="" textlink="">
        <xdr:nvSpPr>
          <xdr:cNvPr id="45" name="Rectangle 44">
            <a:extLst>
              <a:ext uri="{FF2B5EF4-FFF2-40B4-BE49-F238E27FC236}">
                <a16:creationId xmlns:a16="http://schemas.microsoft.com/office/drawing/2014/main" id="{5EC168FB-DE1D-4136-8CBE-EF06BDA00033}"/>
              </a:ext>
            </a:extLst>
          </xdr:cNvPr>
          <xdr:cNvSpPr/>
        </xdr:nvSpPr>
        <xdr:spPr>
          <a:xfrm>
            <a:off x="3101282" y="434788"/>
            <a:ext cx="23675789" cy="11926545"/>
          </a:xfrm>
          <a:prstGeom prst="rect">
            <a:avLst/>
          </a:prstGeom>
          <a:gradFill flip="none" rotWithShape="1">
            <a:gsLst>
              <a:gs pos="100000">
                <a:schemeClr val="tx2">
                  <a:lumMod val="75000"/>
                  <a:alpha val="94000"/>
                </a:schemeClr>
              </a:gs>
              <a:gs pos="0">
                <a:schemeClr val="accent1">
                  <a:lumMod val="75000"/>
                  <a:alpha val="91000"/>
                </a:schemeClr>
              </a:gs>
            </a:gsLst>
            <a:lin ang="108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400"/>
          </a:p>
        </xdr:txBody>
      </xdr:sp>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271737A5-F890-4B7A-9720-FDB1D65FFD30}"/>
                  </a:ext>
                </a:extLst>
              </xdr:cNvPr>
              <xdr:cNvGraphicFramePr/>
            </xdr:nvGraphicFramePr>
            <xdr:xfrm>
              <a:off x="11548035" y="1444265"/>
              <a:ext cx="8720746" cy="4407382"/>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1548035" y="1444265"/>
                <a:ext cx="8720746" cy="440738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grpSp>
        <xdr:nvGrpSpPr>
          <xdr:cNvPr id="84" name="Group 83">
            <a:extLst>
              <a:ext uri="{FF2B5EF4-FFF2-40B4-BE49-F238E27FC236}">
                <a16:creationId xmlns:a16="http://schemas.microsoft.com/office/drawing/2014/main" id="{7B777FB3-7F0D-4C46-82E3-211F146F9B31}"/>
              </a:ext>
            </a:extLst>
          </xdr:cNvPr>
          <xdr:cNvGrpSpPr/>
        </xdr:nvGrpSpPr>
        <xdr:grpSpPr>
          <a:xfrm>
            <a:off x="4678151" y="1525577"/>
            <a:ext cx="6289794" cy="4505571"/>
            <a:chOff x="3642727" y="1970824"/>
            <a:chExt cx="6339100" cy="4468218"/>
          </a:xfrm>
        </xdr:grpSpPr>
        <xdr:graphicFrame macro="">
          <xdr:nvGraphicFramePr>
            <xdr:cNvPr id="7" name="Chart 6">
              <a:extLst>
                <a:ext uri="{FF2B5EF4-FFF2-40B4-BE49-F238E27FC236}">
                  <a16:creationId xmlns:a16="http://schemas.microsoft.com/office/drawing/2014/main" id="{8F8E219E-D30E-4B8E-A629-22CB0A95D66C}"/>
                </a:ext>
              </a:extLst>
            </xdr:cNvPr>
            <xdr:cNvGraphicFramePr>
              <a:graphicFrameLocks/>
            </xdr:cNvGraphicFramePr>
          </xdr:nvGraphicFramePr>
          <xdr:xfrm>
            <a:off x="3642727" y="1970824"/>
            <a:ext cx="6339100" cy="3823291"/>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6" name="Chart 5">
              <a:extLst>
                <a:ext uri="{FF2B5EF4-FFF2-40B4-BE49-F238E27FC236}">
                  <a16:creationId xmlns:a16="http://schemas.microsoft.com/office/drawing/2014/main" id="{C6B98989-3439-49C4-A536-75C000C37C82}"/>
                </a:ext>
              </a:extLst>
            </xdr:cNvPr>
            <xdr:cNvGraphicFramePr>
              <a:graphicFrameLocks/>
            </xdr:cNvGraphicFramePr>
          </xdr:nvGraphicFramePr>
          <xdr:xfrm>
            <a:off x="3723281" y="3679751"/>
            <a:ext cx="6239931" cy="2759291"/>
          </xdr:xfrm>
          <a:graphic>
            <a:graphicData uri="http://schemas.openxmlformats.org/drawingml/2006/chart">
              <c:chart xmlns:c="http://schemas.openxmlformats.org/drawingml/2006/chart" xmlns:r="http://schemas.openxmlformats.org/officeDocument/2006/relationships" r:id="rId3"/>
            </a:graphicData>
          </a:graphic>
        </xdr:graphicFrame>
      </xdr:grpSp>
      <xdr:graphicFrame macro="">
        <xdr:nvGraphicFramePr>
          <xdr:cNvPr id="21" name="Chart 20">
            <a:extLst>
              <a:ext uri="{FF2B5EF4-FFF2-40B4-BE49-F238E27FC236}">
                <a16:creationId xmlns:a16="http://schemas.microsoft.com/office/drawing/2014/main" id="{D13AC6D8-4E89-4D21-8C7D-968D12764753}"/>
              </a:ext>
            </a:extLst>
          </xdr:cNvPr>
          <xdr:cNvGraphicFramePr>
            <a:graphicFrameLocks/>
          </xdr:cNvGraphicFramePr>
        </xdr:nvGraphicFramePr>
        <xdr:xfrm>
          <a:off x="7942047" y="7509720"/>
          <a:ext cx="5426005" cy="3380073"/>
        </xdr:xfrm>
        <a:graphic>
          <a:graphicData uri="http://schemas.openxmlformats.org/drawingml/2006/chart">
            <c:chart xmlns:c="http://schemas.openxmlformats.org/drawingml/2006/chart" xmlns:r="http://schemas.openxmlformats.org/officeDocument/2006/relationships" r:id="rId4"/>
          </a:graphicData>
        </a:graphic>
      </xdr:graphicFrame>
      <mc:AlternateContent xmlns:mc="http://schemas.openxmlformats.org/markup-compatibility/2006">
        <mc:Choice xmlns:a14="http://schemas.microsoft.com/office/drawing/2010/main" Requires="a14">
          <xdr:graphicFrame macro="">
            <xdr:nvGraphicFramePr>
              <xdr:cNvPr id="37" name="Country">
                <a:extLst>
                  <a:ext uri="{FF2B5EF4-FFF2-40B4-BE49-F238E27FC236}">
                    <a16:creationId xmlns:a16="http://schemas.microsoft.com/office/drawing/2014/main" id="{54A13942-5E40-48C6-9973-8446269D294F}"/>
                  </a:ext>
                </a:extLst>
              </xdr:cNvPr>
              <xdr:cNvGraphicFramePr/>
            </xdr:nvGraphicFramePr>
            <xdr:xfrm>
              <a:off x="3534864" y="5694598"/>
              <a:ext cx="8087077" cy="57120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3118964" y="7714937"/>
                <a:ext cx="8146754" cy="6070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38" name="MicroInfluencer ">
                <a:extLst>
                  <a:ext uri="{FF2B5EF4-FFF2-40B4-BE49-F238E27FC236}">
                    <a16:creationId xmlns:a16="http://schemas.microsoft.com/office/drawing/2014/main" id="{4E42845F-0568-4E77-A5E1-5BACEA3E02D5}"/>
                  </a:ext>
                </a:extLst>
              </xdr:cNvPr>
              <xdr:cNvGraphicFramePr/>
            </xdr:nvGraphicFramePr>
            <xdr:xfrm>
              <a:off x="3368131" y="8822583"/>
              <a:ext cx="1849187" cy="2866003"/>
            </xdr:xfrm>
            <a:graphic>
              <a:graphicData uri="http://schemas.microsoft.com/office/drawing/2010/slicer">
                <sle:slicer xmlns:sle="http://schemas.microsoft.com/office/drawing/2010/slicer" name="MicroInfluencer "/>
              </a:graphicData>
            </a:graphic>
          </xdr:graphicFrame>
        </mc:Choice>
        <mc:Fallback xmlns="">
          <xdr:sp macro="" textlink="">
            <xdr:nvSpPr>
              <xdr:cNvPr id="0" name=""/>
              <xdr:cNvSpPr>
                <a:spLocks noTextEdit="1"/>
              </xdr:cNvSpPr>
            </xdr:nvSpPr>
            <xdr:spPr>
              <a:xfrm>
                <a:off x="2933652" y="10198701"/>
                <a:ext cx="1850936" cy="327398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nvGrpSpPr>
          <xdr:cNvPr id="86" name="Group 85">
            <a:extLst>
              <a:ext uri="{FF2B5EF4-FFF2-40B4-BE49-F238E27FC236}">
                <a16:creationId xmlns:a16="http://schemas.microsoft.com/office/drawing/2014/main" id="{6F6BF604-E3DA-4B4F-B9D1-C0E533E82F7C}"/>
              </a:ext>
            </a:extLst>
          </xdr:cNvPr>
          <xdr:cNvGrpSpPr/>
        </xdr:nvGrpSpPr>
        <xdr:grpSpPr>
          <a:xfrm>
            <a:off x="20574352" y="1031240"/>
            <a:ext cx="5894839" cy="5255370"/>
            <a:chOff x="20424940" y="1628887"/>
            <a:chExt cx="5962074" cy="5255370"/>
          </a:xfrm>
        </xdr:grpSpPr>
        <xdr:grpSp>
          <xdr:nvGrpSpPr>
            <xdr:cNvPr id="8" name="Group 7">
              <a:extLst>
                <a:ext uri="{FF2B5EF4-FFF2-40B4-BE49-F238E27FC236}">
                  <a16:creationId xmlns:a16="http://schemas.microsoft.com/office/drawing/2014/main" id="{A1D6076F-2CD9-474D-9EE8-EEEE20AF2AA3}"/>
                </a:ext>
              </a:extLst>
            </xdr:cNvPr>
            <xdr:cNvGrpSpPr/>
          </xdr:nvGrpSpPr>
          <xdr:grpSpPr>
            <a:xfrm>
              <a:off x="20424940" y="2031158"/>
              <a:ext cx="2531953" cy="2116970"/>
              <a:chOff x="0" y="2590800"/>
              <a:chExt cx="2933700" cy="2099310"/>
            </a:xfrm>
            <a:noFill/>
          </xdr:grpSpPr>
          <xdr:graphicFrame macro="">
            <xdr:nvGraphicFramePr>
              <xdr:cNvPr id="9" name="Chart 8">
                <a:extLst>
                  <a:ext uri="{FF2B5EF4-FFF2-40B4-BE49-F238E27FC236}">
                    <a16:creationId xmlns:a16="http://schemas.microsoft.com/office/drawing/2014/main" id="{E55DCF92-75D5-4ADA-9206-B3F5D94A5FFA}"/>
                  </a:ext>
                </a:extLst>
              </xdr:cNvPr>
              <xdr:cNvGraphicFramePr/>
            </xdr:nvGraphicFramePr>
            <xdr:xfrm>
              <a:off x="0" y="2590800"/>
              <a:ext cx="2933700" cy="2099310"/>
            </xdr:xfrm>
            <a:graphic>
              <a:graphicData uri="http://schemas.openxmlformats.org/drawingml/2006/chart">
                <c:chart xmlns:c="http://schemas.openxmlformats.org/drawingml/2006/chart" xmlns:r="http://schemas.openxmlformats.org/officeDocument/2006/relationships" r:id="rId5"/>
              </a:graphicData>
            </a:graphic>
          </xdr:graphicFrame>
          <xdr:sp macro="" textlink="Seasons!G12">
            <xdr:nvSpPr>
              <xdr:cNvPr id="10" name="TextBox 9">
                <a:extLst>
                  <a:ext uri="{FF2B5EF4-FFF2-40B4-BE49-F238E27FC236}">
                    <a16:creationId xmlns:a16="http://schemas.microsoft.com/office/drawing/2014/main" id="{6DCF832F-70A4-4115-A47E-EBA94FB4ADA7}"/>
                  </a:ext>
                </a:extLst>
              </xdr:cNvPr>
              <xdr:cNvSpPr txBox="1"/>
            </xdr:nvSpPr>
            <xdr:spPr>
              <a:xfrm>
                <a:off x="606963" y="3189460"/>
                <a:ext cx="1676400" cy="8997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4459262-2081-486D-ACD8-189E9405CECC}" type="TxLink">
                  <a:rPr lang="en-US" sz="2800" b="1" i="0" u="none" strike="noStrike">
                    <a:solidFill>
                      <a:schemeClr val="bg1"/>
                    </a:solidFill>
                    <a:latin typeface="Calibri"/>
                    <a:cs typeface="Calibri"/>
                  </a:rPr>
                  <a:t>28%</a:t>
                </a:fld>
                <a:endParaRPr lang="en-IN" sz="2800" b="1">
                  <a:solidFill>
                    <a:schemeClr val="bg1"/>
                  </a:solidFill>
                </a:endParaRPr>
              </a:p>
            </xdr:txBody>
          </xdr:sp>
        </xdr:grpSp>
        <xdr:grpSp>
          <xdr:nvGrpSpPr>
            <xdr:cNvPr id="11" name="Group 10">
              <a:extLst>
                <a:ext uri="{FF2B5EF4-FFF2-40B4-BE49-F238E27FC236}">
                  <a16:creationId xmlns:a16="http://schemas.microsoft.com/office/drawing/2014/main" id="{9BEB9C52-4173-41DF-9577-C1C7ECD6F1DB}"/>
                </a:ext>
              </a:extLst>
            </xdr:cNvPr>
            <xdr:cNvGrpSpPr/>
          </xdr:nvGrpSpPr>
          <xdr:grpSpPr>
            <a:xfrm>
              <a:off x="20516300" y="4767288"/>
              <a:ext cx="2531953" cy="2116969"/>
              <a:chOff x="3002280" y="2590800"/>
              <a:chExt cx="2545080" cy="2114550"/>
            </a:xfrm>
          </xdr:grpSpPr>
          <xdr:graphicFrame macro="">
            <xdr:nvGraphicFramePr>
              <xdr:cNvPr id="12" name="Chart 11">
                <a:extLst>
                  <a:ext uri="{FF2B5EF4-FFF2-40B4-BE49-F238E27FC236}">
                    <a16:creationId xmlns:a16="http://schemas.microsoft.com/office/drawing/2014/main" id="{A9B593E1-EB5D-46BD-8A9A-015F057439FB}"/>
                  </a:ext>
                </a:extLst>
              </xdr:cNvPr>
              <xdr:cNvGraphicFramePr/>
            </xdr:nvGraphicFramePr>
            <xdr:xfrm>
              <a:off x="3002280" y="2590800"/>
              <a:ext cx="2545080" cy="2114550"/>
            </xdr:xfrm>
            <a:graphic>
              <a:graphicData uri="http://schemas.openxmlformats.org/drawingml/2006/chart">
                <c:chart xmlns:c="http://schemas.openxmlformats.org/drawingml/2006/chart" xmlns:r="http://schemas.openxmlformats.org/officeDocument/2006/relationships" r:id="rId6"/>
              </a:graphicData>
            </a:graphic>
          </xdr:graphicFrame>
          <xdr:sp macro="" textlink="Seasons!I12">
            <xdr:nvSpPr>
              <xdr:cNvPr id="13" name="TextBox 12">
                <a:extLst>
                  <a:ext uri="{FF2B5EF4-FFF2-40B4-BE49-F238E27FC236}">
                    <a16:creationId xmlns:a16="http://schemas.microsoft.com/office/drawing/2014/main" id="{3DB7298C-DCC3-4262-8CB4-7799A8014743}"/>
                  </a:ext>
                </a:extLst>
              </xdr:cNvPr>
              <xdr:cNvSpPr txBox="1"/>
            </xdr:nvSpPr>
            <xdr:spPr>
              <a:xfrm>
                <a:off x="3599158" y="3202578"/>
                <a:ext cx="1454331" cy="906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6C2A1FB-FA6B-4913-AFAF-673A9A016295}" type="TxLink">
                  <a:rPr lang="en-US" sz="2800" b="1" i="0" u="none" strike="noStrike">
                    <a:solidFill>
                      <a:schemeClr val="bg1"/>
                    </a:solidFill>
                    <a:latin typeface="Calibri"/>
                    <a:cs typeface="Calibri"/>
                  </a:rPr>
                  <a:t>22%</a:t>
                </a:fld>
                <a:endParaRPr lang="en-IN" sz="2800" b="1">
                  <a:solidFill>
                    <a:schemeClr val="bg1"/>
                  </a:solidFill>
                </a:endParaRPr>
              </a:p>
            </xdr:txBody>
          </xdr:sp>
        </xdr:grpSp>
        <xdr:grpSp>
          <xdr:nvGrpSpPr>
            <xdr:cNvPr id="14" name="Group 13">
              <a:extLst>
                <a:ext uri="{FF2B5EF4-FFF2-40B4-BE49-F238E27FC236}">
                  <a16:creationId xmlns:a16="http://schemas.microsoft.com/office/drawing/2014/main" id="{784AA158-AD62-4DCD-994E-10BB1D80617A}"/>
                </a:ext>
              </a:extLst>
            </xdr:cNvPr>
            <xdr:cNvGrpSpPr/>
          </xdr:nvGrpSpPr>
          <xdr:grpSpPr>
            <a:xfrm>
              <a:off x="23704169" y="1965417"/>
              <a:ext cx="2531953" cy="2116970"/>
              <a:chOff x="6194240" y="3880223"/>
              <a:chExt cx="3192780" cy="2145030"/>
            </a:xfrm>
          </xdr:grpSpPr>
          <xdr:graphicFrame macro="">
            <xdr:nvGraphicFramePr>
              <xdr:cNvPr id="15" name="Chart 14">
                <a:extLst>
                  <a:ext uri="{FF2B5EF4-FFF2-40B4-BE49-F238E27FC236}">
                    <a16:creationId xmlns:a16="http://schemas.microsoft.com/office/drawing/2014/main" id="{16614BFF-134A-4F53-9565-21754EF5AF1B}"/>
                  </a:ext>
                </a:extLst>
              </xdr:cNvPr>
              <xdr:cNvGraphicFramePr/>
            </xdr:nvGraphicFramePr>
            <xdr:xfrm>
              <a:off x="6194240" y="3880223"/>
              <a:ext cx="3192780" cy="2145030"/>
            </xdr:xfrm>
            <a:graphic>
              <a:graphicData uri="http://schemas.openxmlformats.org/drawingml/2006/chart">
                <c:chart xmlns:c="http://schemas.openxmlformats.org/drawingml/2006/chart" xmlns:r="http://schemas.openxmlformats.org/officeDocument/2006/relationships" r:id="rId7"/>
              </a:graphicData>
            </a:graphic>
          </xdr:graphicFrame>
          <xdr:sp macro="" textlink="Seasons!H12">
            <xdr:nvSpPr>
              <xdr:cNvPr id="16" name="TextBox 15">
                <a:extLst>
                  <a:ext uri="{FF2B5EF4-FFF2-40B4-BE49-F238E27FC236}">
                    <a16:creationId xmlns:a16="http://schemas.microsoft.com/office/drawing/2014/main" id="{E5B2811E-D792-4938-BC03-B1A06347136D}"/>
                  </a:ext>
                </a:extLst>
              </xdr:cNvPr>
              <xdr:cNvSpPr txBox="1"/>
            </xdr:nvSpPr>
            <xdr:spPr>
              <a:xfrm>
                <a:off x="6883459" y="4554258"/>
                <a:ext cx="1824446" cy="9192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01C3537-4D23-4AC5-9CE8-3A6EBBCB214F}" type="TxLink">
                  <a:rPr lang="en-US" sz="2800" b="1" i="0" u="none" strike="noStrike">
                    <a:solidFill>
                      <a:schemeClr val="bg1"/>
                    </a:solidFill>
                    <a:latin typeface="Calibri"/>
                    <a:cs typeface="Calibri"/>
                  </a:rPr>
                  <a:t>22%</a:t>
                </a:fld>
                <a:endParaRPr lang="en-IN" sz="2800" b="1">
                  <a:solidFill>
                    <a:schemeClr val="bg1"/>
                  </a:solidFill>
                </a:endParaRPr>
              </a:p>
            </xdr:txBody>
          </xdr:sp>
        </xdr:grpSp>
        <xdr:graphicFrame macro="">
          <xdr:nvGraphicFramePr>
            <xdr:cNvPr id="18" name="Chart 17">
              <a:extLst>
                <a:ext uri="{FF2B5EF4-FFF2-40B4-BE49-F238E27FC236}">
                  <a16:creationId xmlns:a16="http://schemas.microsoft.com/office/drawing/2014/main" id="{5E2D78E3-9DF0-4F75-9CC6-A992284835C0}"/>
                </a:ext>
              </a:extLst>
            </xdr:cNvPr>
            <xdr:cNvGraphicFramePr/>
          </xdr:nvGraphicFramePr>
          <xdr:xfrm>
            <a:off x="23655476" y="4755390"/>
            <a:ext cx="2531953" cy="2116969"/>
          </xdr:xfrm>
          <a:graphic>
            <a:graphicData uri="http://schemas.openxmlformats.org/drawingml/2006/chart">
              <c:chart xmlns:c="http://schemas.openxmlformats.org/drawingml/2006/chart" xmlns:r="http://schemas.openxmlformats.org/officeDocument/2006/relationships" r:id="rId8"/>
            </a:graphicData>
          </a:graphic>
        </xdr:graphicFrame>
        <xdr:sp macro="" textlink="">
          <xdr:nvSpPr>
            <xdr:cNvPr id="46" name="TextBox 45">
              <a:extLst>
                <a:ext uri="{FF2B5EF4-FFF2-40B4-BE49-F238E27FC236}">
                  <a16:creationId xmlns:a16="http://schemas.microsoft.com/office/drawing/2014/main" id="{2ED78692-6740-48C2-AA99-BD8A7D1E476E}"/>
                </a:ext>
              </a:extLst>
            </xdr:cNvPr>
            <xdr:cNvSpPr txBox="1"/>
          </xdr:nvSpPr>
          <xdr:spPr>
            <a:xfrm>
              <a:off x="20581172" y="1628887"/>
              <a:ext cx="2480833" cy="450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Summer</a:t>
              </a:r>
              <a:r>
                <a:rPr lang="en-IN" sz="2000" b="1" baseline="0">
                  <a:solidFill>
                    <a:schemeClr val="bg1"/>
                  </a:solidFill>
                </a:rPr>
                <a:t> Conversion</a:t>
              </a:r>
              <a:endParaRPr lang="en-IN" sz="2000" b="1">
                <a:solidFill>
                  <a:schemeClr val="bg1"/>
                </a:solidFill>
              </a:endParaRPr>
            </a:p>
          </xdr:txBody>
        </xdr:sp>
        <xdr:sp macro="" textlink="">
          <xdr:nvSpPr>
            <xdr:cNvPr id="47" name="TextBox 46">
              <a:extLst>
                <a:ext uri="{FF2B5EF4-FFF2-40B4-BE49-F238E27FC236}">
                  <a16:creationId xmlns:a16="http://schemas.microsoft.com/office/drawing/2014/main" id="{8C9E24B1-27CC-4A4E-BCB3-6BABC0CDA059}"/>
                </a:ext>
              </a:extLst>
            </xdr:cNvPr>
            <xdr:cNvSpPr txBox="1"/>
          </xdr:nvSpPr>
          <xdr:spPr>
            <a:xfrm>
              <a:off x="23735553" y="1674607"/>
              <a:ext cx="2480833" cy="450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Spring</a:t>
              </a:r>
              <a:r>
                <a:rPr lang="en-IN" sz="2000" b="1" baseline="0">
                  <a:solidFill>
                    <a:schemeClr val="bg1"/>
                  </a:solidFill>
                </a:rPr>
                <a:t> Conversion</a:t>
              </a:r>
              <a:endParaRPr lang="en-IN" sz="2000" b="1">
                <a:solidFill>
                  <a:schemeClr val="bg1"/>
                </a:solidFill>
              </a:endParaRPr>
            </a:p>
          </xdr:txBody>
        </xdr:sp>
        <xdr:sp macro="" textlink="">
          <xdr:nvSpPr>
            <xdr:cNvPr id="48" name="TextBox 47">
              <a:extLst>
                <a:ext uri="{FF2B5EF4-FFF2-40B4-BE49-F238E27FC236}">
                  <a16:creationId xmlns:a16="http://schemas.microsoft.com/office/drawing/2014/main" id="{24451BC5-BD4B-480C-9BA4-F785739D67F9}"/>
                </a:ext>
              </a:extLst>
            </xdr:cNvPr>
            <xdr:cNvSpPr txBox="1"/>
          </xdr:nvSpPr>
          <xdr:spPr>
            <a:xfrm>
              <a:off x="23906181" y="4318299"/>
              <a:ext cx="2480833" cy="450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Winter</a:t>
              </a:r>
              <a:r>
                <a:rPr lang="en-IN" sz="2000" b="1" baseline="0">
                  <a:solidFill>
                    <a:schemeClr val="bg1"/>
                  </a:solidFill>
                </a:rPr>
                <a:t> Conversion</a:t>
              </a:r>
              <a:endParaRPr lang="en-IN" sz="2000" b="1">
                <a:solidFill>
                  <a:schemeClr val="bg1"/>
                </a:solidFill>
              </a:endParaRPr>
            </a:p>
          </xdr:txBody>
        </xdr:sp>
        <xdr:sp macro="" textlink="">
          <xdr:nvSpPr>
            <xdr:cNvPr id="49" name="TextBox 48">
              <a:extLst>
                <a:ext uri="{FF2B5EF4-FFF2-40B4-BE49-F238E27FC236}">
                  <a16:creationId xmlns:a16="http://schemas.microsoft.com/office/drawing/2014/main" id="{095F40F9-C7AA-4066-8C19-8D0FA3A75145}"/>
                </a:ext>
              </a:extLst>
            </xdr:cNvPr>
            <xdr:cNvSpPr txBox="1"/>
          </xdr:nvSpPr>
          <xdr:spPr>
            <a:xfrm>
              <a:off x="20520212" y="4333539"/>
              <a:ext cx="2480833" cy="450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baseline="0">
                  <a:solidFill>
                    <a:schemeClr val="bg1"/>
                  </a:solidFill>
                </a:rPr>
                <a:t>Fall Conversion</a:t>
              </a:r>
              <a:endParaRPr lang="en-IN" sz="2000" b="1">
                <a:solidFill>
                  <a:schemeClr val="bg1"/>
                </a:solidFill>
              </a:endParaRPr>
            </a:p>
          </xdr:txBody>
        </xdr:sp>
      </xdr:grpSp>
      <xdr:cxnSp macro="">
        <xdr:nvCxnSpPr>
          <xdr:cNvPr id="51" name="Straight Connector 50">
            <a:extLst>
              <a:ext uri="{FF2B5EF4-FFF2-40B4-BE49-F238E27FC236}">
                <a16:creationId xmlns:a16="http://schemas.microsoft.com/office/drawing/2014/main" id="{F175086F-50F3-4C16-8A0F-3A2489A86FA5}"/>
              </a:ext>
            </a:extLst>
          </xdr:cNvPr>
          <xdr:cNvCxnSpPr/>
        </xdr:nvCxnSpPr>
        <xdr:spPr>
          <a:xfrm>
            <a:off x="19882175" y="429753"/>
            <a:ext cx="49810" cy="5878501"/>
          </a:xfrm>
          <a:prstGeom prst="line">
            <a:avLst/>
          </a:prstGeom>
          <a:ln w="38100">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2" name="Straight Connector 51">
            <a:extLst>
              <a:ext uri="{FF2B5EF4-FFF2-40B4-BE49-F238E27FC236}">
                <a16:creationId xmlns:a16="http://schemas.microsoft.com/office/drawing/2014/main" id="{24162F1C-A465-48C2-A817-B60973422E20}"/>
              </a:ext>
            </a:extLst>
          </xdr:cNvPr>
          <xdr:cNvCxnSpPr/>
        </xdr:nvCxnSpPr>
        <xdr:spPr>
          <a:xfrm>
            <a:off x="11677344" y="440753"/>
            <a:ext cx="24607" cy="5878501"/>
          </a:xfrm>
          <a:prstGeom prst="line">
            <a:avLst/>
          </a:prstGeom>
          <a:ln w="38100">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5" name="Straight Connector 54">
            <a:extLst>
              <a:ext uri="{FF2B5EF4-FFF2-40B4-BE49-F238E27FC236}">
                <a16:creationId xmlns:a16="http://schemas.microsoft.com/office/drawing/2014/main" id="{F0247B88-A7ED-4D39-BE63-73BCDD047D16}"/>
              </a:ext>
            </a:extLst>
          </xdr:cNvPr>
          <xdr:cNvCxnSpPr/>
        </xdr:nvCxnSpPr>
        <xdr:spPr>
          <a:xfrm>
            <a:off x="3101282" y="6335857"/>
            <a:ext cx="23675788" cy="0"/>
          </a:xfrm>
          <a:prstGeom prst="line">
            <a:avLst/>
          </a:prstGeom>
          <a:ln w="38100">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67" name="Straight Connector 66">
            <a:extLst>
              <a:ext uri="{FF2B5EF4-FFF2-40B4-BE49-F238E27FC236}">
                <a16:creationId xmlns:a16="http://schemas.microsoft.com/office/drawing/2014/main" id="{3DFB7EC8-CCDC-4D74-BCB6-3A4B0883DB4D}"/>
              </a:ext>
            </a:extLst>
          </xdr:cNvPr>
          <xdr:cNvCxnSpPr/>
        </xdr:nvCxnSpPr>
        <xdr:spPr>
          <a:xfrm>
            <a:off x="6031756" y="6319070"/>
            <a:ext cx="2251" cy="6054784"/>
          </a:xfrm>
          <a:prstGeom prst="line">
            <a:avLst/>
          </a:prstGeom>
          <a:ln w="38100">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73" name="Straight Connector 72">
            <a:extLst>
              <a:ext uri="{FF2B5EF4-FFF2-40B4-BE49-F238E27FC236}">
                <a16:creationId xmlns:a16="http://schemas.microsoft.com/office/drawing/2014/main" id="{A5D604E5-764C-4943-812C-A29E8D31818D}"/>
              </a:ext>
            </a:extLst>
          </xdr:cNvPr>
          <xdr:cNvCxnSpPr/>
        </xdr:nvCxnSpPr>
        <xdr:spPr>
          <a:xfrm>
            <a:off x="13249608" y="6318173"/>
            <a:ext cx="17699" cy="6053121"/>
          </a:xfrm>
          <a:prstGeom prst="line">
            <a:avLst/>
          </a:prstGeom>
          <a:ln w="38100">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74" name="Straight Connector 73">
            <a:extLst>
              <a:ext uri="{FF2B5EF4-FFF2-40B4-BE49-F238E27FC236}">
                <a16:creationId xmlns:a16="http://schemas.microsoft.com/office/drawing/2014/main" id="{ADCC7653-CEB2-4311-ADD9-6D599FD9DA44}"/>
              </a:ext>
            </a:extLst>
          </xdr:cNvPr>
          <xdr:cNvCxnSpPr/>
        </xdr:nvCxnSpPr>
        <xdr:spPr>
          <a:xfrm>
            <a:off x="13259645" y="8269616"/>
            <a:ext cx="13531184" cy="66261"/>
          </a:xfrm>
          <a:prstGeom prst="line">
            <a:avLst/>
          </a:prstGeom>
          <a:ln w="38100">
            <a:solidFill>
              <a:schemeClr val="bg1"/>
            </a:solidFill>
          </a:ln>
        </xdr:spPr>
        <xdr:style>
          <a:lnRef idx="1">
            <a:schemeClr val="accent1"/>
          </a:lnRef>
          <a:fillRef idx="0">
            <a:schemeClr val="accent1"/>
          </a:fillRef>
          <a:effectRef idx="0">
            <a:schemeClr val="accent1"/>
          </a:effectRef>
          <a:fontRef idx="minor">
            <a:schemeClr val="tx1"/>
          </a:fontRef>
        </xdr:style>
      </xdr:cxnSp>
      <xdr:grpSp>
        <xdr:nvGrpSpPr>
          <xdr:cNvPr id="101" name="Group 100">
            <a:extLst>
              <a:ext uri="{FF2B5EF4-FFF2-40B4-BE49-F238E27FC236}">
                <a16:creationId xmlns:a16="http://schemas.microsoft.com/office/drawing/2014/main" id="{6B0BCC55-8827-40D2-8368-D3A261B22DFE}"/>
              </a:ext>
            </a:extLst>
          </xdr:cNvPr>
          <xdr:cNvGrpSpPr/>
        </xdr:nvGrpSpPr>
        <xdr:grpSpPr>
          <a:xfrm>
            <a:off x="6359597" y="7646480"/>
            <a:ext cx="2548672" cy="3768323"/>
            <a:chOff x="6231699" y="7536493"/>
            <a:chExt cx="2549899" cy="3948845"/>
          </a:xfrm>
        </xdr:grpSpPr>
        <xdr:graphicFrame macro="">
          <xdr:nvGraphicFramePr>
            <xdr:cNvPr id="22" name="Chart 21">
              <a:extLst>
                <a:ext uri="{FF2B5EF4-FFF2-40B4-BE49-F238E27FC236}">
                  <a16:creationId xmlns:a16="http://schemas.microsoft.com/office/drawing/2014/main" id="{9FCE9D3F-3257-4D65-8707-E7CBF2CCEC44}"/>
                </a:ext>
              </a:extLst>
            </xdr:cNvPr>
            <xdr:cNvGraphicFramePr>
              <a:graphicFrameLocks/>
            </xdr:cNvGraphicFramePr>
          </xdr:nvGraphicFramePr>
          <xdr:xfrm>
            <a:off x="6258389" y="7851058"/>
            <a:ext cx="2523209" cy="3634280"/>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100" name="TextBox 99">
              <a:extLst>
                <a:ext uri="{FF2B5EF4-FFF2-40B4-BE49-F238E27FC236}">
                  <a16:creationId xmlns:a16="http://schemas.microsoft.com/office/drawing/2014/main" id="{A04EBE52-C317-4F76-9397-4B2290686709}"/>
                </a:ext>
              </a:extLst>
            </xdr:cNvPr>
            <xdr:cNvSpPr txBox="1"/>
          </xdr:nvSpPr>
          <xdr:spPr>
            <a:xfrm>
              <a:off x="6231699" y="7536493"/>
              <a:ext cx="1325671" cy="3340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Age</a:t>
              </a:r>
              <a:r>
                <a:rPr lang="en-IN" sz="1400" b="1" baseline="0">
                  <a:solidFill>
                    <a:schemeClr val="bg1"/>
                  </a:solidFill>
                </a:rPr>
                <a:t> Group</a:t>
              </a:r>
              <a:endParaRPr lang="en-IN" sz="1400" b="1">
                <a:solidFill>
                  <a:schemeClr val="bg1"/>
                </a:solidFill>
              </a:endParaRPr>
            </a:p>
          </xdr:txBody>
        </xdr:sp>
      </xdr:grpSp>
      <xdr:sp macro="" textlink="">
        <xdr:nvSpPr>
          <xdr:cNvPr id="103" name="TextBox 102">
            <a:extLst>
              <a:ext uri="{FF2B5EF4-FFF2-40B4-BE49-F238E27FC236}">
                <a16:creationId xmlns:a16="http://schemas.microsoft.com/office/drawing/2014/main" id="{197E2D00-A494-42D6-84E9-598F44C6E6CB}"/>
              </a:ext>
            </a:extLst>
          </xdr:cNvPr>
          <xdr:cNvSpPr txBox="1"/>
        </xdr:nvSpPr>
        <xdr:spPr>
          <a:xfrm>
            <a:off x="9055054" y="7470122"/>
            <a:ext cx="1057248" cy="357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Female</a:t>
            </a:r>
          </a:p>
        </xdr:txBody>
      </xdr:sp>
      <xdr:sp macro="" textlink="">
        <xdr:nvSpPr>
          <xdr:cNvPr id="106" name="TextBox 105">
            <a:extLst>
              <a:ext uri="{FF2B5EF4-FFF2-40B4-BE49-F238E27FC236}">
                <a16:creationId xmlns:a16="http://schemas.microsoft.com/office/drawing/2014/main" id="{62C22A70-8DA1-4276-A549-67270B71535A}"/>
              </a:ext>
            </a:extLst>
          </xdr:cNvPr>
          <xdr:cNvSpPr txBox="1"/>
        </xdr:nvSpPr>
        <xdr:spPr>
          <a:xfrm>
            <a:off x="11818704" y="7458216"/>
            <a:ext cx="908990" cy="4739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Male</a:t>
            </a:r>
          </a:p>
        </xdr:txBody>
      </xdr:sp>
      <xdr:sp macro="" textlink="Gender!$C$2">
        <xdr:nvSpPr>
          <xdr:cNvPr id="115" name="TextBox 114">
            <a:extLst>
              <a:ext uri="{FF2B5EF4-FFF2-40B4-BE49-F238E27FC236}">
                <a16:creationId xmlns:a16="http://schemas.microsoft.com/office/drawing/2014/main" id="{50D76468-B053-4A02-842E-AC0841926699}"/>
              </a:ext>
            </a:extLst>
          </xdr:cNvPr>
          <xdr:cNvSpPr txBox="1"/>
        </xdr:nvSpPr>
        <xdr:spPr>
          <a:xfrm>
            <a:off x="9042821" y="11033984"/>
            <a:ext cx="984342" cy="5241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362C259-4264-4434-9791-9E3274CDBA3B}" type="TxLink">
              <a:rPr lang="en-US" sz="2800" b="1" i="0" u="none" strike="noStrike">
                <a:solidFill>
                  <a:schemeClr val="bg1"/>
                </a:solidFill>
                <a:latin typeface="Calibri"/>
                <a:cs typeface="Calibri"/>
              </a:rPr>
              <a:pPr/>
              <a:t>67%</a:t>
            </a:fld>
            <a:endParaRPr lang="en-IN" sz="2800" b="1">
              <a:solidFill>
                <a:schemeClr val="bg1"/>
              </a:solidFill>
            </a:endParaRPr>
          </a:p>
        </xdr:txBody>
      </xdr:sp>
      <xdr:sp macro="" textlink="Gender!$C$3">
        <xdr:nvSpPr>
          <xdr:cNvPr id="116" name="TextBox 115">
            <a:extLst>
              <a:ext uri="{FF2B5EF4-FFF2-40B4-BE49-F238E27FC236}">
                <a16:creationId xmlns:a16="http://schemas.microsoft.com/office/drawing/2014/main" id="{F24C5D32-0B8D-4987-A118-82F0831E2F76}"/>
              </a:ext>
            </a:extLst>
          </xdr:cNvPr>
          <xdr:cNvSpPr txBox="1"/>
        </xdr:nvSpPr>
        <xdr:spPr>
          <a:xfrm>
            <a:off x="11711549" y="11033984"/>
            <a:ext cx="892661" cy="5003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C63EFEE-0A21-47BB-9306-17DA44E66414}" type="TxLink">
              <a:rPr lang="en-US" sz="2800" b="1" i="0" u="none" strike="noStrike">
                <a:solidFill>
                  <a:schemeClr val="bg1"/>
                </a:solidFill>
                <a:latin typeface="Calibri"/>
                <a:cs typeface="Calibri"/>
              </a:rPr>
              <a:pPr/>
              <a:t>33%</a:t>
            </a:fld>
            <a:endParaRPr lang="en-IN" sz="2800" b="1">
              <a:solidFill>
                <a:schemeClr val="bg1"/>
              </a:solidFill>
            </a:endParaRPr>
          </a:p>
        </xdr:txBody>
      </xdr:sp>
      <xdr:grpSp>
        <xdr:nvGrpSpPr>
          <xdr:cNvPr id="153" name="Group 152">
            <a:extLst>
              <a:ext uri="{FF2B5EF4-FFF2-40B4-BE49-F238E27FC236}">
                <a16:creationId xmlns:a16="http://schemas.microsoft.com/office/drawing/2014/main" id="{CF9425A7-A96B-4214-BBDD-CBD654D91B68}"/>
              </a:ext>
            </a:extLst>
          </xdr:cNvPr>
          <xdr:cNvGrpSpPr/>
        </xdr:nvGrpSpPr>
        <xdr:grpSpPr>
          <a:xfrm>
            <a:off x="18758647" y="8639249"/>
            <a:ext cx="7866530" cy="3421082"/>
            <a:chOff x="18897600" y="8678367"/>
            <a:chExt cx="7924801" cy="3436567"/>
          </a:xfrm>
        </xdr:grpSpPr>
        <xdr:grpSp>
          <xdr:nvGrpSpPr>
            <xdr:cNvPr id="136" name="Group 135">
              <a:extLst>
                <a:ext uri="{FF2B5EF4-FFF2-40B4-BE49-F238E27FC236}">
                  <a16:creationId xmlns:a16="http://schemas.microsoft.com/office/drawing/2014/main" id="{9F1D792D-D9D8-4472-ABCA-813676119D0F}"/>
                </a:ext>
              </a:extLst>
            </xdr:cNvPr>
            <xdr:cNvGrpSpPr/>
          </xdr:nvGrpSpPr>
          <xdr:grpSpPr>
            <a:xfrm>
              <a:off x="18897600" y="8678367"/>
              <a:ext cx="2753138" cy="2407813"/>
              <a:chOff x="19613217" y="8659467"/>
              <a:chExt cx="2030119" cy="2108057"/>
            </a:xfrm>
          </xdr:grpSpPr>
          <xdr:grpSp>
            <xdr:nvGrpSpPr>
              <xdr:cNvPr id="26" name="Group 25">
                <a:extLst>
                  <a:ext uri="{FF2B5EF4-FFF2-40B4-BE49-F238E27FC236}">
                    <a16:creationId xmlns:a16="http://schemas.microsoft.com/office/drawing/2014/main" id="{E7373E52-26A3-4BB8-8871-3798327A0D7A}"/>
                  </a:ext>
                </a:extLst>
              </xdr:cNvPr>
              <xdr:cNvGrpSpPr/>
            </xdr:nvGrpSpPr>
            <xdr:grpSpPr>
              <a:xfrm>
                <a:off x="19845213" y="9019295"/>
                <a:ext cx="1798123" cy="1748229"/>
                <a:chOff x="7071360" y="2606040"/>
                <a:chExt cx="1973580" cy="1851660"/>
              </a:xfrm>
            </xdr:grpSpPr>
            <xdr:sp macro="" textlink="'Social Insights'!K14">
              <xdr:nvSpPr>
                <xdr:cNvPr id="27" name="TextBox 26">
                  <a:extLst>
                    <a:ext uri="{FF2B5EF4-FFF2-40B4-BE49-F238E27FC236}">
                      <a16:creationId xmlns:a16="http://schemas.microsoft.com/office/drawing/2014/main" id="{24FFBE79-CCE2-49AE-B344-48E308DC32A5}"/>
                    </a:ext>
                  </a:extLst>
                </xdr:cNvPr>
                <xdr:cNvSpPr txBox="1"/>
              </xdr:nvSpPr>
              <xdr:spPr>
                <a:xfrm>
                  <a:off x="7071360" y="3794760"/>
                  <a:ext cx="1973580" cy="662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9E79C51-A5C5-4E56-BD48-EF9342F10F9D}" type="TxLink">
                    <a:rPr lang="en-US" sz="3200" b="1" i="0" u="none" strike="noStrike">
                      <a:solidFill>
                        <a:schemeClr val="bg1"/>
                      </a:solidFill>
                      <a:latin typeface="Calibri"/>
                      <a:cs typeface="Calibri"/>
                    </a:rPr>
                    <a:pPr/>
                    <a:t>312600</a:t>
                  </a:fld>
                  <a:endParaRPr lang="en-IN" sz="3200" b="1">
                    <a:solidFill>
                      <a:schemeClr val="bg1"/>
                    </a:solidFill>
                  </a:endParaRPr>
                </a:p>
              </xdr:txBody>
            </xdr:sp>
            <xdr:pic>
              <xdr:nvPicPr>
                <xdr:cNvPr id="28" name="Graphic 27" descr="Connections">
                  <a:extLst>
                    <a:ext uri="{FF2B5EF4-FFF2-40B4-BE49-F238E27FC236}">
                      <a16:creationId xmlns:a16="http://schemas.microsoft.com/office/drawing/2014/main" id="{16AB9EA1-CD07-4F73-8B9A-2EEA326501E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7269480" y="2606040"/>
                  <a:ext cx="1234440" cy="1234440"/>
                </a:xfrm>
                <a:prstGeom prst="rect">
                  <a:avLst/>
                </a:prstGeom>
              </xdr:spPr>
            </xdr:pic>
          </xdr:grpSp>
          <xdr:sp macro="" textlink="">
            <xdr:nvSpPr>
              <xdr:cNvPr id="117" name="TextBox 116">
                <a:extLst>
                  <a:ext uri="{FF2B5EF4-FFF2-40B4-BE49-F238E27FC236}">
                    <a16:creationId xmlns:a16="http://schemas.microsoft.com/office/drawing/2014/main" id="{FFD6169E-C2D0-424A-8532-1E6C901E3EB3}"/>
                  </a:ext>
                </a:extLst>
              </xdr:cNvPr>
              <xdr:cNvSpPr txBox="1"/>
            </xdr:nvSpPr>
            <xdr:spPr>
              <a:xfrm>
                <a:off x="19613217" y="8659467"/>
                <a:ext cx="1248758" cy="3723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chemeClr val="bg1"/>
                    </a:solidFill>
                  </a:rPr>
                  <a:t>Followers</a:t>
                </a:r>
              </a:p>
            </xdr:txBody>
          </xdr:sp>
        </xdr:grpSp>
        <xdr:grpSp>
          <xdr:nvGrpSpPr>
            <xdr:cNvPr id="131" name="Group 130">
              <a:extLst>
                <a:ext uri="{FF2B5EF4-FFF2-40B4-BE49-F238E27FC236}">
                  <a16:creationId xmlns:a16="http://schemas.microsoft.com/office/drawing/2014/main" id="{900E3642-08DE-4637-8FD8-86060C67267E}"/>
                </a:ext>
              </a:extLst>
            </xdr:cNvPr>
            <xdr:cNvGrpSpPr/>
          </xdr:nvGrpSpPr>
          <xdr:grpSpPr>
            <a:xfrm>
              <a:off x="21059775" y="10493952"/>
              <a:ext cx="1816893" cy="1548029"/>
              <a:chOff x="20978813" y="10406063"/>
              <a:chExt cx="1809749" cy="1535906"/>
            </a:xfrm>
          </xdr:grpSpPr>
          <xdr:grpSp>
            <xdr:nvGrpSpPr>
              <xdr:cNvPr id="23" name="Group 22">
                <a:extLst>
                  <a:ext uri="{FF2B5EF4-FFF2-40B4-BE49-F238E27FC236}">
                    <a16:creationId xmlns:a16="http://schemas.microsoft.com/office/drawing/2014/main" id="{004D9412-649F-4D96-82F5-7035218FEBF8}"/>
                  </a:ext>
                </a:extLst>
              </xdr:cNvPr>
              <xdr:cNvGrpSpPr/>
            </xdr:nvGrpSpPr>
            <xdr:grpSpPr>
              <a:xfrm>
                <a:off x="20978813" y="10742060"/>
                <a:ext cx="1809749" cy="1199909"/>
                <a:chOff x="3756710" y="2659380"/>
                <a:chExt cx="2597035" cy="2137517"/>
              </a:xfrm>
            </xdr:grpSpPr>
            <xdr:sp macro="" textlink="'Social Insights'!G14">
              <xdr:nvSpPr>
                <xdr:cNvPr id="24" name="TextBox 23">
                  <a:extLst>
                    <a:ext uri="{FF2B5EF4-FFF2-40B4-BE49-F238E27FC236}">
                      <a16:creationId xmlns:a16="http://schemas.microsoft.com/office/drawing/2014/main" id="{40AD05A6-AAFE-49C4-9F31-7DE4558E0C80}"/>
                    </a:ext>
                  </a:extLst>
                </xdr:cNvPr>
                <xdr:cNvSpPr txBox="1"/>
              </xdr:nvSpPr>
              <xdr:spPr>
                <a:xfrm>
                  <a:off x="3756710" y="3757618"/>
                  <a:ext cx="2597035" cy="10392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BB975CF-7489-4041-A690-72107C97980F}" type="TxLink">
                    <a:rPr lang="en-US" sz="2800" b="1" i="0" u="none" strike="noStrike">
                      <a:solidFill>
                        <a:schemeClr val="bg1"/>
                      </a:solidFill>
                      <a:latin typeface="Calibri"/>
                      <a:cs typeface="Calibri"/>
                    </a:rPr>
                    <a:pPr/>
                    <a:t>17947</a:t>
                  </a:fld>
                  <a:endParaRPr lang="en-IN" sz="2800" b="1">
                    <a:solidFill>
                      <a:schemeClr val="bg1"/>
                    </a:solidFill>
                  </a:endParaRPr>
                </a:p>
              </xdr:txBody>
            </xdr:sp>
            <xdr:pic>
              <xdr:nvPicPr>
                <xdr:cNvPr id="25" name="Graphic 24" descr="Subtitles">
                  <a:extLst>
                    <a:ext uri="{FF2B5EF4-FFF2-40B4-BE49-F238E27FC236}">
                      <a16:creationId xmlns:a16="http://schemas.microsoft.com/office/drawing/2014/main" id="{ABD2641C-9EE9-405F-8ECC-9C644B4AA10A}"/>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4975860" y="2659380"/>
                  <a:ext cx="1150620" cy="1150620"/>
                </a:xfrm>
                <a:prstGeom prst="rect">
                  <a:avLst/>
                </a:prstGeom>
              </xdr:spPr>
            </xdr:pic>
          </xdr:grpSp>
          <xdr:sp macro="" textlink="">
            <xdr:nvSpPr>
              <xdr:cNvPr id="125" name="TextBox 124">
                <a:extLst>
                  <a:ext uri="{FF2B5EF4-FFF2-40B4-BE49-F238E27FC236}">
                    <a16:creationId xmlns:a16="http://schemas.microsoft.com/office/drawing/2014/main" id="{E6AACB97-5F58-453A-AE34-EE264E2EEC4C}"/>
                  </a:ext>
                </a:extLst>
              </xdr:cNvPr>
              <xdr:cNvSpPr txBox="1"/>
            </xdr:nvSpPr>
            <xdr:spPr>
              <a:xfrm>
                <a:off x="21062156" y="10406063"/>
                <a:ext cx="1393031" cy="4048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Comments</a:t>
                </a:r>
              </a:p>
            </xdr:txBody>
          </xdr:sp>
        </xdr:grpSp>
        <xdr:grpSp>
          <xdr:nvGrpSpPr>
            <xdr:cNvPr id="129" name="Group 128">
              <a:extLst>
                <a:ext uri="{FF2B5EF4-FFF2-40B4-BE49-F238E27FC236}">
                  <a16:creationId xmlns:a16="http://schemas.microsoft.com/office/drawing/2014/main" id="{ED69DC42-480B-45C0-BFE0-7580A842C9EA}"/>
                </a:ext>
              </a:extLst>
            </xdr:cNvPr>
            <xdr:cNvGrpSpPr/>
          </xdr:nvGrpSpPr>
          <xdr:grpSpPr>
            <a:xfrm>
              <a:off x="23271956" y="10432906"/>
              <a:ext cx="1707356" cy="1658217"/>
              <a:chOff x="23181469" y="10346532"/>
              <a:chExt cx="1702593" cy="1643063"/>
            </a:xfrm>
          </xdr:grpSpPr>
          <xdr:grpSp>
            <xdr:nvGrpSpPr>
              <xdr:cNvPr id="29" name="Group 28">
                <a:extLst>
                  <a:ext uri="{FF2B5EF4-FFF2-40B4-BE49-F238E27FC236}">
                    <a16:creationId xmlns:a16="http://schemas.microsoft.com/office/drawing/2014/main" id="{D99CD25D-397D-4AED-9962-3D925A88048C}"/>
                  </a:ext>
                </a:extLst>
              </xdr:cNvPr>
              <xdr:cNvGrpSpPr/>
            </xdr:nvGrpSpPr>
            <xdr:grpSpPr>
              <a:xfrm>
                <a:off x="23181469" y="10694028"/>
                <a:ext cx="1702593" cy="1295567"/>
                <a:chOff x="9525791" y="2636520"/>
                <a:chExt cx="2798333" cy="2335199"/>
              </a:xfrm>
            </xdr:grpSpPr>
            <xdr:sp macro="" textlink="'Social Insights'!O14">
              <xdr:nvSpPr>
                <xdr:cNvPr id="30" name="TextBox 29">
                  <a:extLst>
                    <a:ext uri="{FF2B5EF4-FFF2-40B4-BE49-F238E27FC236}">
                      <a16:creationId xmlns:a16="http://schemas.microsoft.com/office/drawing/2014/main" id="{649BE4DB-F4B1-4631-91B6-6FD9D36AB871}"/>
                    </a:ext>
                  </a:extLst>
                </xdr:cNvPr>
                <xdr:cNvSpPr txBox="1"/>
              </xdr:nvSpPr>
              <xdr:spPr>
                <a:xfrm>
                  <a:off x="9525791" y="3769933"/>
                  <a:ext cx="2798333" cy="12017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B5C9F1C-AA91-444C-98B8-03240A03C327}" type="TxLink">
                    <a:rPr lang="en-US" sz="2800" b="1" i="0" u="none" strike="noStrike">
                      <a:solidFill>
                        <a:schemeClr val="bg1"/>
                      </a:solidFill>
                      <a:latin typeface="Calibri"/>
                      <a:cs typeface="Calibri"/>
                    </a:rPr>
                    <a:pPr/>
                    <a:t>210870</a:t>
                  </a:fld>
                  <a:endParaRPr lang="en-IN" sz="2800" b="1">
                    <a:solidFill>
                      <a:schemeClr val="bg1"/>
                    </a:solidFill>
                  </a:endParaRPr>
                </a:p>
              </xdr:txBody>
            </xdr:sp>
            <xdr:pic>
              <xdr:nvPicPr>
                <xdr:cNvPr id="31" name="Graphic 30" descr="Thumbs up sign">
                  <a:extLst>
                    <a:ext uri="{FF2B5EF4-FFF2-40B4-BE49-F238E27FC236}">
                      <a16:creationId xmlns:a16="http://schemas.microsoft.com/office/drawing/2014/main" id="{0988D1AE-145B-4BEE-8925-AE5729E7BD06}"/>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0264140" y="2636520"/>
                  <a:ext cx="1143000" cy="1143000"/>
                </a:xfrm>
                <a:prstGeom prst="rect">
                  <a:avLst/>
                </a:prstGeom>
              </xdr:spPr>
            </xdr:pic>
          </xdr:grpSp>
          <xdr:sp macro="" textlink="">
            <xdr:nvSpPr>
              <xdr:cNvPr id="126" name="TextBox 125">
                <a:extLst>
                  <a:ext uri="{FF2B5EF4-FFF2-40B4-BE49-F238E27FC236}">
                    <a16:creationId xmlns:a16="http://schemas.microsoft.com/office/drawing/2014/main" id="{4BD6AA08-0996-426A-B013-B5D893EAC8B3}"/>
                  </a:ext>
                </a:extLst>
              </xdr:cNvPr>
              <xdr:cNvSpPr txBox="1"/>
            </xdr:nvSpPr>
            <xdr:spPr>
              <a:xfrm>
                <a:off x="23205281" y="10346532"/>
                <a:ext cx="988219" cy="4048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Likes</a:t>
                </a:r>
              </a:p>
            </xdr:txBody>
          </xdr:sp>
        </xdr:grpSp>
        <xdr:grpSp>
          <xdr:nvGrpSpPr>
            <xdr:cNvPr id="128" name="Group 127">
              <a:extLst>
                <a:ext uri="{FF2B5EF4-FFF2-40B4-BE49-F238E27FC236}">
                  <a16:creationId xmlns:a16="http://schemas.microsoft.com/office/drawing/2014/main" id="{9DD0834F-8480-402C-A865-20AFDF7E53FB}"/>
                </a:ext>
              </a:extLst>
            </xdr:cNvPr>
            <xdr:cNvGrpSpPr/>
          </xdr:nvGrpSpPr>
          <xdr:grpSpPr>
            <a:xfrm>
              <a:off x="24895969" y="10373375"/>
              <a:ext cx="1926432" cy="1741559"/>
              <a:chOff x="24800719" y="10287001"/>
              <a:chExt cx="1916907" cy="1726405"/>
            </a:xfrm>
          </xdr:grpSpPr>
          <xdr:grpSp>
            <xdr:nvGrpSpPr>
              <xdr:cNvPr id="40" name="Group 39">
                <a:extLst>
                  <a:ext uri="{FF2B5EF4-FFF2-40B4-BE49-F238E27FC236}">
                    <a16:creationId xmlns:a16="http://schemas.microsoft.com/office/drawing/2014/main" id="{BAFB1709-AE87-4688-8E0D-6067ECF6F3D0}"/>
                  </a:ext>
                </a:extLst>
              </xdr:cNvPr>
              <xdr:cNvGrpSpPr/>
            </xdr:nvGrpSpPr>
            <xdr:grpSpPr>
              <a:xfrm>
                <a:off x="25253155" y="10625916"/>
                <a:ext cx="1464471" cy="1387490"/>
                <a:chOff x="19544604" y="5705894"/>
                <a:chExt cx="3028156" cy="3463602"/>
              </a:xfrm>
            </xdr:grpSpPr>
            <xdr:sp macro="" textlink="">
              <xdr:nvSpPr>
                <xdr:cNvPr id="35" name="TextBox 34">
                  <a:extLst>
                    <a:ext uri="{FF2B5EF4-FFF2-40B4-BE49-F238E27FC236}">
                      <a16:creationId xmlns:a16="http://schemas.microsoft.com/office/drawing/2014/main" id="{71B736E7-6DEB-4E00-9423-25549AAA35E9}"/>
                    </a:ext>
                  </a:extLst>
                </xdr:cNvPr>
                <xdr:cNvSpPr txBox="1"/>
              </xdr:nvSpPr>
              <xdr:spPr>
                <a:xfrm>
                  <a:off x="19787792" y="5705894"/>
                  <a:ext cx="2224088" cy="25691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4000" b="1">
                      <a:solidFill>
                        <a:schemeClr val="bg1"/>
                      </a:solidFill>
                    </a:rPr>
                    <a:t>@</a:t>
                  </a:r>
                  <a:endParaRPr lang="en-IN" sz="3600" b="1">
                    <a:solidFill>
                      <a:schemeClr val="bg1"/>
                    </a:solidFill>
                  </a:endParaRPr>
                </a:p>
                <a:p>
                  <a:pPr algn="ctr"/>
                  <a:endParaRPr lang="en-IN" sz="3200" b="1"/>
                </a:p>
                <a:p>
                  <a:pPr algn="ctr"/>
                  <a:endParaRPr lang="en-IN" sz="1100" b="1"/>
                </a:p>
              </xdr:txBody>
            </xdr:sp>
            <xdr:sp macro="" textlink="'Social Insights'!R14">
              <xdr:nvSpPr>
                <xdr:cNvPr id="36" name="TextBox 35">
                  <a:extLst>
                    <a:ext uri="{FF2B5EF4-FFF2-40B4-BE49-F238E27FC236}">
                      <a16:creationId xmlns:a16="http://schemas.microsoft.com/office/drawing/2014/main" id="{BFD07A02-33A8-4E4C-A92D-BD51E922EBDD}"/>
                    </a:ext>
                  </a:extLst>
                </xdr:cNvPr>
                <xdr:cNvSpPr txBox="1"/>
              </xdr:nvSpPr>
              <xdr:spPr>
                <a:xfrm>
                  <a:off x="19544604" y="7491630"/>
                  <a:ext cx="3028156" cy="16778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C21ED46-95B1-49E0-AF7F-24D911A5E30F}" type="TxLink">
                    <a:rPr lang="en-US" sz="2800" b="1" i="0" u="none" strike="noStrike">
                      <a:solidFill>
                        <a:schemeClr val="bg1"/>
                      </a:solidFill>
                      <a:latin typeface="Calibri"/>
                      <a:cs typeface="Calibri"/>
                    </a:rPr>
                    <a:pPr/>
                    <a:t>4919</a:t>
                  </a:fld>
                  <a:endParaRPr lang="en-IN" sz="2800" b="1">
                    <a:solidFill>
                      <a:schemeClr val="bg1"/>
                    </a:solidFill>
                  </a:endParaRPr>
                </a:p>
              </xdr:txBody>
            </xdr:sp>
          </xdr:grpSp>
          <xdr:sp macro="" textlink="">
            <xdr:nvSpPr>
              <xdr:cNvPr id="127" name="TextBox 126">
                <a:extLst>
                  <a:ext uri="{FF2B5EF4-FFF2-40B4-BE49-F238E27FC236}">
                    <a16:creationId xmlns:a16="http://schemas.microsoft.com/office/drawing/2014/main" id="{C0782DE7-0A95-420A-91FA-751B5D9B6C34}"/>
                  </a:ext>
                </a:extLst>
              </xdr:cNvPr>
              <xdr:cNvSpPr txBox="1"/>
            </xdr:nvSpPr>
            <xdr:spPr>
              <a:xfrm>
                <a:off x="24800719" y="10287001"/>
                <a:ext cx="1345407" cy="4048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Mentions</a:t>
                </a:r>
              </a:p>
            </xdr:txBody>
          </xdr:sp>
        </xdr:grpSp>
        <xdr:grpSp>
          <xdr:nvGrpSpPr>
            <xdr:cNvPr id="141" name="Group 140">
              <a:extLst>
                <a:ext uri="{FF2B5EF4-FFF2-40B4-BE49-F238E27FC236}">
                  <a16:creationId xmlns:a16="http://schemas.microsoft.com/office/drawing/2014/main" id="{8DA8F57E-3C1C-4444-9B85-BB9A5A2680B6}"/>
                </a:ext>
              </a:extLst>
            </xdr:cNvPr>
            <xdr:cNvGrpSpPr/>
          </xdr:nvGrpSpPr>
          <xdr:grpSpPr>
            <a:xfrm>
              <a:off x="22820237" y="8694929"/>
              <a:ext cx="3889514" cy="560204"/>
              <a:chOff x="21717000" y="8547653"/>
              <a:chExt cx="3909392" cy="566528"/>
            </a:xfrm>
          </xdr:grpSpPr>
          <xdr:sp macro="" textlink="">
            <xdr:nvSpPr>
              <xdr:cNvPr id="138" name="TextBox 137">
                <a:extLst>
                  <a:ext uri="{FF2B5EF4-FFF2-40B4-BE49-F238E27FC236}">
                    <a16:creationId xmlns:a16="http://schemas.microsoft.com/office/drawing/2014/main" id="{F1B1EF47-86FB-445C-A652-D1CE64824BCC}"/>
                  </a:ext>
                </a:extLst>
              </xdr:cNvPr>
              <xdr:cNvSpPr txBox="1"/>
            </xdr:nvSpPr>
            <xdr:spPr>
              <a:xfrm>
                <a:off x="21717000" y="8547653"/>
                <a:ext cx="3909392" cy="563218"/>
              </a:xfrm>
              <a:prstGeom prst="rect">
                <a:avLst/>
              </a:prstGeom>
              <a:solidFill>
                <a:schemeClr val="accent3">
                  <a:alpha val="49000"/>
                </a:schemeClr>
              </a:solidFill>
              <a:ln/>
            </xdr:spPr>
            <xdr:style>
              <a:lnRef idx="3">
                <a:schemeClr val="lt1"/>
              </a:lnRef>
              <a:fillRef idx="1">
                <a:schemeClr val="accent3"/>
              </a:fillRef>
              <a:effectRef idx="1">
                <a:schemeClr val="accent3"/>
              </a:effectRef>
              <a:fontRef idx="minor">
                <a:schemeClr val="lt1"/>
              </a:fontRef>
            </xdr:style>
            <xdr:txBody>
              <a:bodyPr vertOverflow="clip" horzOverflow="clip" wrap="square" rtlCol="0" anchor="t"/>
              <a:lstStyle/>
              <a:p>
                <a:r>
                  <a:rPr lang="en-IN" sz="2800" b="1">
                    <a:solidFill>
                      <a:schemeClr val="bg1"/>
                    </a:solidFill>
                  </a:rPr>
                  <a:t>         </a:t>
                </a:r>
                <a:r>
                  <a:rPr lang="en-IN" sz="2800" b="1" baseline="0">
                    <a:solidFill>
                      <a:schemeClr val="bg1"/>
                    </a:solidFill>
                  </a:rPr>
                  <a:t>   </a:t>
                </a:r>
                <a:r>
                  <a:rPr lang="en-IN" sz="2800" b="1">
                    <a:solidFill>
                      <a:schemeClr val="bg1"/>
                    </a:solidFill>
                  </a:rPr>
                  <a:t> Audience Reach</a:t>
                </a:r>
              </a:p>
            </xdr:txBody>
          </xdr:sp>
          <xdr:pic>
            <xdr:nvPicPr>
              <xdr:cNvPr id="140" name="Graphic 139" descr="Users">
                <a:extLst>
                  <a:ext uri="{FF2B5EF4-FFF2-40B4-BE49-F238E27FC236}">
                    <a16:creationId xmlns:a16="http://schemas.microsoft.com/office/drawing/2014/main" id="{79C35A31-9B46-47AA-9006-147925EBAC83}"/>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21965478" y="8550964"/>
                <a:ext cx="563217" cy="563217"/>
              </a:xfrm>
              <a:prstGeom prst="rect">
                <a:avLst/>
              </a:prstGeom>
            </xdr:spPr>
          </xdr:pic>
        </xdr:grpSp>
      </xdr:grpSp>
      <xdr:grpSp>
        <xdr:nvGrpSpPr>
          <xdr:cNvPr id="41" name="Group 40">
            <a:extLst>
              <a:ext uri="{FF2B5EF4-FFF2-40B4-BE49-F238E27FC236}">
                <a16:creationId xmlns:a16="http://schemas.microsoft.com/office/drawing/2014/main" id="{E60C32CD-EA92-4980-8958-57CD0323A2BC}"/>
              </a:ext>
            </a:extLst>
          </xdr:cNvPr>
          <xdr:cNvGrpSpPr/>
        </xdr:nvGrpSpPr>
        <xdr:grpSpPr>
          <a:xfrm>
            <a:off x="13254006" y="9857245"/>
            <a:ext cx="6071228" cy="3425460"/>
            <a:chOff x="4785360" y="1270785"/>
            <a:chExt cx="4607592" cy="2882115"/>
          </a:xfrm>
        </xdr:grpSpPr>
        <xdr:graphicFrame macro="">
          <xdr:nvGraphicFramePr>
            <xdr:cNvPr id="42" name="Chart 41">
              <a:extLst>
                <a:ext uri="{FF2B5EF4-FFF2-40B4-BE49-F238E27FC236}">
                  <a16:creationId xmlns:a16="http://schemas.microsoft.com/office/drawing/2014/main" id="{38CECC28-E111-4AC5-BD55-A03D22103AFC}"/>
                </a:ext>
              </a:extLst>
            </xdr:cNvPr>
            <xdr:cNvGraphicFramePr/>
          </xdr:nvGraphicFramePr>
          <xdr:xfrm>
            <a:off x="4820952" y="1270785"/>
            <a:ext cx="4572000" cy="2743200"/>
          </xdr:xfrm>
          <a:graphic>
            <a:graphicData uri="http://schemas.openxmlformats.org/drawingml/2006/chart">
              <c:chart xmlns:c="http://schemas.openxmlformats.org/drawingml/2006/chart" xmlns:r="http://schemas.openxmlformats.org/officeDocument/2006/relationships" r:id="rId18"/>
            </a:graphicData>
          </a:graphic>
        </xdr:graphicFrame>
        <xdr:graphicFrame macro="">
          <xdr:nvGraphicFramePr>
            <xdr:cNvPr id="43" name="Chart 42">
              <a:extLst>
                <a:ext uri="{FF2B5EF4-FFF2-40B4-BE49-F238E27FC236}">
                  <a16:creationId xmlns:a16="http://schemas.microsoft.com/office/drawing/2014/main" id="{0BA8DCD3-5FF9-410F-8E3C-8B60F2790BDF}"/>
                </a:ext>
              </a:extLst>
            </xdr:cNvPr>
            <xdr:cNvGraphicFramePr/>
          </xdr:nvGraphicFramePr>
          <xdr:xfrm>
            <a:off x="4785360" y="1409700"/>
            <a:ext cx="4572000" cy="2743200"/>
          </xdr:xfrm>
          <a:graphic>
            <a:graphicData uri="http://schemas.openxmlformats.org/drawingml/2006/chart">
              <c:chart xmlns:c="http://schemas.openxmlformats.org/drawingml/2006/chart" xmlns:r="http://schemas.openxmlformats.org/officeDocument/2006/relationships" r:id="rId19"/>
            </a:graphicData>
          </a:graphic>
        </xdr:graphicFrame>
        <xdr:sp macro="" textlink="">
          <xdr:nvSpPr>
            <xdr:cNvPr id="44" name="Oval 43">
              <a:extLst>
                <a:ext uri="{FF2B5EF4-FFF2-40B4-BE49-F238E27FC236}">
                  <a16:creationId xmlns:a16="http://schemas.microsoft.com/office/drawing/2014/main" id="{6347DE21-5D91-436B-8E3C-FCCD24F61367}"/>
                </a:ext>
              </a:extLst>
            </xdr:cNvPr>
            <xdr:cNvSpPr/>
          </xdr:nvSpPr>
          <xdr:spPr>
            <a:xfrm>
              <a:off x="6949440" y="2682240"/>
              <a:ext cx="243840" cy="259080"/>
            </a:xfrm>
            <a:prstGeom prst="ellipse">
              <a:avLst/>
            </a:prstGeom>
            <a:solidFill>
              <a:schemeClr val="bg1">
                <a:lumMod val="65000"/>
              </a:schemeClr>
            </a:solidFill>
            <a:scene3d>
              <a:camera prst="orthographicFront"/>
              <a:lightRig rig="threePt" dir="t"/>
            </a:scene3d>
            <a:sp3d>
              <a:bevelT prst="relaxedInset"/>
              <a:bevelB prst="relaxedIns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42" name="Group 141">
            <a:extLst>
              <a:ext uri="{FF2B5EF4-FFF2-40B4-BE49-F238E27FC236}">
                <a16:creationId xmlns:a16="http://schemas.microsoft.com/office/drawing/2014/main" id="{514E979C-542B-4313-B8DB-98114932D28E}"/>
              </a:ext>
            </a:extLst>
          </xdr:cNvPr>
          <xdr:cNvGrpSpPr/>
        </xdr:nvGrpSpPr>
        <xdr:grpSpPr>
          <a:xfrm>
            <a:off x="13466113" y="8618636"/>
            <a:ext cx="3862620" cy="554384"/>
            <a:chOff x="21717000" y="8547653"/>
            <a:chExt cx="3909392" cy="563218"/>
          </a:xfrm>
        </xdr:grpSpPr>
        <xdr:sp macro="" textlink="">
          <xdr:nvSpPr>
            <xdr:cNvPr id="143" name="TextBox 142">
              <a:extLst>
                <a:ext uri="{FF2B5EF4-FFF2-40B4-BE49-F238E27FC236}">
                  <a16:creationId xmlns:a16="http://schemas.microsoft.com/office/drawing/2014/main" id="{5D95C832-830C-4025-BA77-92C16E27113F}"/>
                </a:ext>
              </a:extLst>
            </xdr:cNvPr>
            <xdr:cNvSpPr txBox="1"/>
          </xdr:nvSpPr>
          <xdr:spPr>
            <a:xfrm>
              <a:off x="21717000" y="8547653"/>
              <a:ext cx="3909392" cy="563218"/>
            </a:xfrm>
            <a:prstGeom prst="rect">
              <a:avLst/>
            </a:prstGeom>
            <a:solidFill>
              <a:schemeClr val="accent3">
                <a:alpha val="49000"/>
              </a:schemeClr>
            </a:solidFill>
            <a:ln/>
          </xdr:spPr>
          <xdr:style>
            <a:lnRef idx="3">
              <a:schemeClr val="lt1"/>
            </a:lnRef>
            <a:fillRef idx="1">
              <a:schemeClr val="accent3"/>
            </a:fillRef>
            <a:effectRef idx="1">
              <a:schemeClr val="accent3"/>
            </a:effectRef>
            <a:fontRef idx="minor">
              <a:schemeClr val="lt1"/>
            </a:fontRef>
          </xdr:style>
          <xdr:txBody>
            <a:bodyPr vertOverflow="clip" horzOverflow="clip" wrap="square" rtlCol="0" anchor="t"/>
            <a:lstStyle/>
            <a:p>
              <a:r>
                <a:rPr lang="en-IN" sz="2800" b="1">
                  <a:solidFill>
                    <a:schemeClr val="bg1"/>
                  </a:solidFill>
                </a:rPr>
                <a:t>         </a:t>
              </a:r>
              <a:r>
                <a:rPr lang="en-IN" sz="2800" b="1" baseline="0">
                  <a:solidFill>
                    <a:schemeClr val="bg1"/>
                  </a:solidFill>
                </a:rPr>
                <a:t>   </a:t>
              </a:r>
              <a:r>
                <a:rPr lang="en-IN" sz="2800" b="1">
                  <a:solidFill>
                    <a:schemeClr val="bg1"/>
                  </a:solidFill>
                </a:rPr>
                <a:t> Sentiment</a:t>
              </a:r>
              <a:r>
                <a:rPr lang="en-IN" sz="2800" b="1" baseline="0">
                  <a:solidFill>
                    <a:schemeClr val="bg1"/>
                  </a:solidFill>
                </a:rPr>
                <a:t> Meter</a:t>
              </a:r>
              <a:endParaRPr lang="en-IN" sz="2800" b="1">
                <a:solidFill>
                  <a:schemeClr val="bg1"/>
                </a:solidFill>
              </a:endParaRPr>
            </a:p>
          </xdr:txBody>
        </xdr:sp>
        <xdr:pic>
          <xdr:nvPicPr>
            <xdr:cNvPr id="144" name="Graphic 143" descr="Gauge">
              <a:extLst>
                <a:ext uri="{FF2B5EF4-FFF2-40B4-BE49-F238E27FC236}">
                  <a16:creationId xmlns:a16="http://schemas.microsoft.com/office/drawing/2014/main" id="{2F6B7257-BB04-4F56-9364-E8EFB80DC598}"/>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rcRect/>
            <a:stretch/>
          </xdr:blipFill>
          <xdr:spPr>
            <a:xfrm>
              <a:off x="21965478" y="8556113"/>
              <a:ext cx="563217" cy="552919"/>
            </a:xfrm>
            <a:prstGeom prst="rect">
              <a:avLst/>
            </a:prstGeom>
          </xdr:spPr>
        </xdr:pic>
      </xdr:grpSp>
      <xdr:sp macro="" textlink="">
        <xdr:nvSpPr>
          <xdr:cNvPr id="147" name="TextBox 146">
            <a:extLst>
              <a:ext uri="{FF2B5EF4-FFF2-40B4-BE49-F238E27FC236}">
                <a16:creationId xmlns:a16="http://schemas.microsoft.com/office/drawing/2014/main" id="{CAF9F8E4-F85F-44AA-839E-C2AF36125BBD}"/>
              </a:ext>
            </a:extLst>
          </xdr:cNvPr>
          <xdr:cNvSpPr txBox="1"/>
        </xdr:nvSpPr>
        <xdr:spPr>
          <a:xfrm>
            <a:off x="14403630" y="11158136"/>
            <a:ext cx="623703" cy="4143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bg1"/>
                </a:solidFill>
              </a:rPr>
              <a:t>0%</a:t>
            </a:r>
          </a:p>
        </xdr:txBody>
      </xdr:sp>
      <xdr:sp macro="" textlink="">
        <xdr:nvSpPr>
          <xdr:cNvPr id="148" name="TextBox 147">
            <a:extLst>
              <a:ext uri="{FF2B5EF4-FFF2-40B4-BE49-F238E27FC236}">
                <a16:creationId xmlns:a16="http://schemas.microsoft.com/office/drawing/2014/main" id="{852E4AA5-DE3A-4236-8F95-B563B66089CE}"/>
              </a:ext>
            </a:extLst>
          </xdr:cNvPr>
          <xdr:cNvSpPr txBox="1"/>
        </xdr:nvSpPr>
        <xdr:spPr>
          <a:xfrm>
            <a:off x="15060111" y="9899022"/>
            <a:ext cx="623702" cy="40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bg1"/>
                </a:solidFill>
              </a:rPr>
              <a:t>30%</a:t>
            </a:r>
          </a:p>
        </xdr:txBody>
      </xdr:sp>
      <xdr:sp macro="" textlink="">
        <xdr:nvSpPr>
          <xdr:cNvPr id="149" name="TextBox 148">
            <a:extLst>
              <a:ext uri="{FF2B5EF4-FFF2-40B4-BE49-F238E27FC236}">
                <a16:creationId xmlns:a16="http://schemas.microsoft.com/office/drawing/2014/main" id="{DCAB6794-2382-4A5E-B28C-95C7CCB8482B}"/>
              </a:ext>
            </a:extLst>
          </xdr:cNvPr>
          <xdr:cNvSpPr txBox="1"/>
        </xdr:nvSpPr>
        <xdr:spPr>
          <a:xfrm>
            <a:off x="17106509" y="9903078"/>
            <a:ext cx="623703" cy="4143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bg1"/>
                </a:solidFill>
              </a:rPr>
              <a:t>70%</a:t>
            </a:r>
          </a:p>
        </xdr:txBody>
      </xdr:sp>
      <xdr:sp macro="" textlink="">
        <xdr:nvSpPr>
          <xdr:cNvPr id="150" name="TextBox 149">
            <a:extLst>
              <a:ext uri="{FF2B5EF4-FFF2-40B4-BE49-F238E27FC236}">
                <a16:creationId xmlns:a16="http://schemas.microsoft.com/office/drawing/2014/main" id="{1B83B87A-6747-4CA9-8B70-6DB8E2B012E5}"/>
              </a:ext>
            </a:extLst>
          </xdr:cNvPr>
          <xdr:cNvSpPr txBox="1"/>
        </xdr:nvSpPr>
        <xdr:spPr>
          <a:xfrm>
            <a:off x="17763665" y="11223717"/>
            <a:ext cx="742708" cy="4077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bg1"/>
                </a:solidFill>
              </a:rPr>
              <a:t>100%</a:t>
            </a:r>
          </a:p>
        </xdr:txBody>
      </xdr:sp>
      <xdr:grpSp>
        <xdr:nvGrpSpPr>
          <xdr:cNvPr id="162" name="Group 161">
            <a:extLst>
              <a:ext uri="{FF2B5EF4-FFF2-40B4-BE49-F238E27FC236}">
                <a16:creationId xmlns:a16="http://schemas.microsoft.com/office/drawing/2014/main" id="{5ED1D559-04CA-48F7-90FC-F5AC53F87A5F}"/>
              </a:ext>
            </a:extLst>
          </xdr:cNvPr>
          <xdr:cNvGrpSpPr/>
        </xdr:nvGrpSpPr>
        <xdr:grpSpPr>
          <a:xfrm>
            <a:off x="6328267" y="6800138"/>
            <a:ext cx="5195552" cy="553570"/>
            <a:chOff x="9753600" y="13328073"/>
            <a:chExt cx="5235893" cy="556830"/>
          </a:xfrm>
        </xdr:grpSpPr>
        <xdr:sp macro="" textlink="">
          <xdr:nvSpPr>
            <xdr:cNvPr id="163" name="TextBox 162">
              <a:extLst>
                <a:ext uri="{FF2B5EF4-FFF2-40B4-BE49-F238E27FC236}">
                  <a16:creationId xmlns:a16="http://schemas.microsoft.com/office/drawing/2014/main" id="{C2DC11AC-C676-4EC2-819C-8EE0ACC5BC04}"/>
                </a:ext>
              </a:extLst>
            </xdr:cNvPr>
            <xdr:cNvSpPr txBox="1"/>
          </xdr:nvSpPr>
          <xdr:spPr>
            <a:xfrm>
              <a:off x="9753600" y="13328073"/>
              <a:ext cx="5235893" cy="556830"/>
            </a:xfrm>
            <a:prstGeom prst="rect">
              <a:avLst/>
            </a:prstGeom>
            <a:solidFill>
              <a:schemeClr val="accent3">
                <a:alpha val="49000"/>
              </a:schemeClr>
            </a:solidFill>
            <a:ln/>
          </xdr:spPr>
          <xdr:style>
            <a:lnRef idx="3">
              <a:schemeClr val="lt1"/>
            </a:lnRef>
            <a:fillRef idx="1">
              <a:schemeClr val="accent3"/>
            </a:fillRef>
            <a:effectRef idx="1">
              <a:schemeClr val="accent3"/>
            </a:effectRef>
            <a:fontRef idx="minor">
              <a:schemeClr val="lt1"/>
            </a:fontRef>
          </xdr:style>
          <xdr:txBody>
            <a:bodyPr vertOverflow="clip" horzOverflow="clip" wrap="square" rtlCol="0" anchor="t"/>
            <a:lstStyle/>
            <a:p>
              <a:r>
                <a:rPr lang="en-IN" sz="2800" b="1">
                  <a:solidFill>
                    <a:schemeClr val="bg1"/>
                  </a:solidFill>
                </a:rPr>
                <a:t>         </a:t>
              </a:r>
              <a:r>
                <a:rPr lang="en-IN" sz="2800" b="1" baseline="0">
                  <a:solidFill>
                    <a:schemeClr val="bg1"/>
                  </a:solidFill>
                </a:rPr>
                <a:t>   </a:t>
              </a:r>
              <a:r>
                <a:rPr lang="en-IN" sz="2800" b="1">
                  <a:solidFill>
                    <a:schemeClr val="bg1"/>
                  </a:solidFill>
                </a:rPr>
                <a:t> Influencer Characteristics</a:t>
              </a:r>
            </a:p>
          </xdr:txBody>
        </xdr:sp>
        <xdr:pic>
          <xdr:nvPicPr>
            <xdr:cNvPr id="164" name="Graphic 163" descr="Checklist RTL">
              <a:extLst>
                <a:ext uri="{FF2B5EF4-FFF2-40B4-BE49-F238E27FC236}">
                  <a16:creationId xmlns:a16="http://schemas.microsoft.com/office/drawing/2014/main" id="{30B0104A-9CCD-4E56-9C7A-0E26600DCC1C}"/>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 uri="{96DAC541-7B7A-43D3-8B79-37D633B846F1}">
                  <asvg:svgBlip xmlns:asvg="http://schemas.microsoft.com/office/drawing/2016/SVG/main" r:embed="rId23"/>
                </a:ext>
              </a:extLst>
            </a:blip>
            <a:srcRect/>
            <a:stretch/>
          </xdr:blipFill>
          <xdr:spPr>
            <a:xfrm>
              <a:off x="9989127" y="13328073"/>
              <a:ext cx="546648" cy="546648"/>
            </a:xfrm>
            <a:prstGeom prst="rect">
              <a:avLst/>
            </a:prstGeom>
          </xdr:spPr>
        </xdr:pic>
      </xdr:grpSp>
      <xdr:grpSp>
        <xdr:nvGrpSpPr>
          <xdr:cNvPr id="166" name="Group 165">
            <a:extLst>
              <a:ext uri="{FF2B5EF4-FFF2-40B4-BE49-F238E27FC236}">
                <a16:creationId xmlns:a16="http://schemas.microsoft.com/office/drawing/2014/main" id="{DA9C905B-BCB6-43BB-9E25-2F8F35A4AD7D}"/>
              </a:ext>
            </a:extLst>
          </xdr:cNvPr>
          <xdr:cNvGrpSpPr/>
        </xdr:nvGrpSpPr>
        <xdr:grpSpPr>
          <a:xfrm>
            <a:off x="3168866" y="6873326"/>
            <a:ext cx="2780689" cy="1571544"/>
            <a:chOff x="9753600" y="13328073"/>
            <a:chExt cx="5235893" cy="1007646"/>
          </a:xfrm>
        </xdr:grpSpPr>
        <xdr:sp macro="" textlink="">
          <xdr:nvSpPr>
            <xdr:cNvPr id="167" name="TextBox 166">
              <a:extLst>
                <a:ext uri="{FF2B5EF4-FFF2-40B4-BE49-F238E27FC236}">
                  <a16:creationId xmlns:a16="http://schemas.microsoft.com/office/drawing/2014/main" id="{D618BB9F-BA77-4A7D-AAF0-CCAEB5EF3014}"/>
                </a:ext>
              </a:extLst>
            </xdr:cNvPr>
            <xdr:cNvSpPr txBox="1"/>
          </xdr:nvSpPr>
          <xdr:spPr>
            <a:xfrm>
              <a:off x="9753600" y="13328073"/>
              <a:ext cx="5235893" cy="1007646"/>
            </a:xfrm>
            <a:prstGeom prst="rect">
              <a:avLst/>
            </a:prstGeom>
            <a:solidFill>
              <a:schemeClr val="accent3">
                <a:alpha val="49000"/>
              </a:schemeClr>
            </a:solidFill>
            <a:ln/>
          </xdr:spPr>
          <xdr:style>
            <a:lnRef idx="3">
              <a:schemeClr val="lt1"/>
            </a:lnRef>
            <a:fillRef idx="1">
              <a:schemeClr val="accent3"/>
            </a:fillRef>
            <a:effectRef idx="1">
              <a:schemeClr val="accent3"/>
            </a:effectRef>
            <a:fontRef idx="minor">
              <a:schemeClr val="lt1"/>
            </a:fontRef>
          </xdr:style>
          <xdr:txBody>
            <a:bodyPr vertOverflow="clip" horzOverflow="clip" wrap="square" rtlCol="0" anchor="t"/>
            <a:lstStyle/>
            <a:p>
              <a:pPr algn="r"/>
              <a:r>
                <a:rPr lang="en-IN" sz="2800" b="1" baseline="0">
                  <a:solidFill>
                    <a:schemeClr val="bg1"/>
                  </a:solidFill>
                </a:rPr>
                <a:t>Top 9 Influencers from each country</a:t>
              </a:r>
              <a:endParaRPr lang="en-IN" sz="2800" b="1">
                <a:solidFill>
                  <a:schemeClr val="bg1"/>
                </a:solidFill>
              </a:endParaRPr>
            </a:p>
          </xdr:txBody>
        </xdr:sp>
        <xdr:pic>
          <xdr:nvPicPr>
            <xdr:cNvPr id="168" name="Graphic 167" descr="Man and woman">
              <a:extLst>
                <a:ext uri="{FF2B5EF4-FFF2-40B4-BE49-F238E27FC236}">
                  <a16:creationId xmlns:a16="http://schemas.microsoft.com/office/drawing/2014/main" id="{07B92D4E-39FA-43C8-B158-13E80F72B804}"/>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 uri="{96DAC541-7B7A-43D3-8B79-37D633B846F1}">
                  <asvg:svgBlip xmlns:asvg="http://schemas.microsoft.com/office/drawing/2016/SVG/main" r:embed="rId25"/>
                </a:ext>
              </a:extLst>
            </a:blip>
            <a:srcRect/>
            <a:stretch/>
          </xdr:blipFill>
          <xdr:spPr>
            <a:xfrm>
              <a:off x="10066885" y="13648077"/>
              <a:ext cx="1475212" cy="479270"/>
            </a:xfrm>
            <a:prstGeom prst="rect">
              <a:avLst/>
            </a:prstGeom>
          </xdr:spPr>
        </xdr:pic>
      </xdr:grpSp>
      <xdr:grpSp>
        <xdr:nvGrpSpPr>
          <xdr:cNvPr id="169" name="Group 168">
            <a:extLst>
              <a:ext uri="{FF2B5EF4-FFF2-40B4-BE49-F238E27FC236}">
                <a16:creationId xmlns:a16="http://schemas.microsoft.com/office/drawing/2014/main" id="{31309711-85C4-4F06-8E80-8FFA3C72556E}"/>
              </a:ext>
            </a:extLst>
          </xdr:cNvPr>
          <xdr:cNvGrpSpPr/>
        </xdr:nvGrpSpPr>
        <xdr:grpSpPr>
          <a:xfrm>
            <a:off x="11813187" y="525857"/>
            <a:ext cx="2643494" cy="554386"/>
            <a:chOff x="9753600" y="13328073"/>
            <a:chExt cx="2661178" cy="556830"/>
          </a:xfrm>
        </xdr:grpSpPr>
        <xdr:sp macro="" textlink="">
          <xdr:nvSpPr>
            <xdr:cNvPr id="170" name="TextBox 169">
              <a:extLst>
                <a:ext uri="{FF2B5EF4-FFF2-40B4-BE49-F238E27FC236}">
                  <a16:creationId xmlns:a16="http://schemas.microsoft.com/office/drawing/2014/main" id="{827BA619-5D09-478C-8D94-F6DD333988DB}"/>
                </a:ext>
              </a:extLst>
            </xdr:cNvPr>
            <xdr:cNvSpPr txBox="1"/>
          </xdr:nvSpPr>
          <xdr:spPr>
            <a:xfrm>
              <a:off x="9753600" y="13328073"/>
              <a:ext cx="2661178" cy="556830"/>
            </a:xfrm>
            <a:prstGeom prst="rect">
              <a:avLst/>
            </a:prstGeom>
            <a:solidFill>
              <a:schemeClr val="accent3">
                <a:alpha val="49000"/>
              </a:schemeClr>
            </a:solidFill>
            <a:ln/>
          </xdr:spPr>
          <xdr:style>
            <a:lnRef idx="3">
              <a:schemeClr val="lt1"/>
            </a:lnRef>
            <a:fillRef idx="1">
              <a:schemeClr val="accent3"/>
            </a:fillRef>
            <a:effectRef idx="1">
              <a:schemeClr val="accent3"/>
            </a:effectRef>
            <a:fontRef idx="minor">
              <a:schemeClr val="lt1"/>
            </a:fontRef>
          </xdr:style>
          <xdr:txBody>
            <a:bodyPr vertOverflow="clip" horzOverflow="clip" wrap="square" rtlCol="0" anchor="t"/>
            <a:lstStyle/>
            <a:p>
              <a:r>
                <a:rPr lang="en-IN" sz="2800" b="1">
                  <a:solidFill>
                    <a:schemeClr val="bg1"/>
                  </a:solidFill>
                </a:rPr>
                <a:t>         </a:t>
              </a:r>
              <a:r>
                <a:rPr lang="en-IN" sz="2800" b="1" baseline="0">
                  <a:solidFill>
                    <a:schemeClr val="bg1"/>
                  </a:solidFill>
                </a:rPr>
                <a:t>   </a:t>
              </a:r>
              <a:r>
                <a:rPr lang="en-IN" sz="2800" b="1">
                  <a:solidFill>
                    <a:schemeClr val="bg1"/>
                  </a:solidFill>
                </a:rPr>
                <a:t> Globe</a:t>
              </a:r>
            </a:p>
          </xdr:txBody>
        </xdr:sp>
        <xdr:pic>
          <xdr:nvPicPr>
            <xdr:cNvPr id="171" name="Graphic 170" descr="Earth Globe   Asia">
              <a:extLst>
                <a:ext uri="{FF2B5EF4-FFF2-40B4-BE49-F238E27FC236}">
                  <a16:creationId xmlns:a16="http://schemas.microsoft.com/office/drawing/2014/main" id="{01E1AD1F-A973-47CC-BBDF-E1C36A7C21E1}"/>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 uri="{96DAC541-7B7A-43D3-8B79-37D633B846F1}">
                  <asvg:svgBlip xmlns:asvg="http://schemas.microsoft.com/office/drawing/2016/SVG/main" r:embed="rId27"/>
                </a:ext>
              </a:extLst>
            </a:blip>
            <a:srcRect/>
            <a:stretch/>
          </xdr:blipFill>
          <xdr:spPr>
            <a:xfrm>
              <a:off x="9989127" y="13334773"/>
              <a:ext cx="546648" cy="533249"/>
            </a:xfrm>
            <a:prstGeom prst="rect">
              <a:avLst/>
            </a:prstGeom>
          </xdr:spPr>
        </xdr:pic>
      </xdr:grpSp>
      <xdr:grpSp>
        <xdr:nvGrpSpPr>
          <xdr:cNvPr id="172" name="Group 171">
            <a:extLst>
              <a:ext uri="{FF2B5EF4-FFF2-40B4-BE49-F238E27FC236}">
                <a16:creationId xmlns:a16="http://schemas.microsoft.com/office/drawing/2014/main" id="{0E99C4F9-D03D-413C-9CF3-D7637A43DA0E}"/>
              </a:ext>
            </a:extLst>
          </xdr:cNvPr>
          <xdr:cNvGrpSpPr/>
        </xdr:nvGrpSpPr>
        <xdr:grpSpPr>
          <a:xfrm>
            <a:off x="3248613" y="649395"/>
            <a:ext cx="5200034" cy="554386"/>
            <a:chOff x="9753600" y="13328073"/>
            <a:chExt cx="5235893" cy="556830"/>
          </a:xfrm>
        </xdr:grpSpPr>
        <xdr:sp macro="" textlink="">
          <xdr:nvSpPr>
            <xdr:cNvPr id="173" name="TextBox 172">
              <a:extLst>
                <a:ext uri="{FF2B5EF4-FFF2-40B4-BE49-F238E27FC236}">
                  <a16:creationId xmlns:a16="http://schemas.microsoft.com/office/drawing/2014/main" id="{4FB2D397-7192-4F8C-9B63-E306E953F3EF}"/>
                </a:ext>
              </a:extLst>
            </xdr:cNvPr>
            <xdr:cNvSpPr txBox="1"/>
          </xdr:nvSpPr>
          <xdr:spPr>
            <a:xfrm>
              <a:off x="9753600" y="13328073"/>
              <a:ext cx="5235893" cy="556830"/>
            </a:xfrm>
            <a:prstGeom prst="rect">
              <a:avLst/>
            </a:prstGeom>
            <a:solidFill>
              <a:schemeClr val="accent3">
                <a:alpha val="49000"/>
              </a:schemeClr>
            </a:solidFill>
            <a:ln/>
          </xdr:spPr>
          <xdr:style>
            <a:lnRef idx="3">
              <a:schemeClr val="lt1"/>
            </a:lnRef>
            <a:fillRef idx="1">
              <a:schemeClr val="accent3"/>
            </a:fillRef>
            <a:effectRef idx="1">
              <a:schemeClr val="accent3"/>
            </a:effectRef>
            <a:fontRef idx="minor">
              <a:schemeClr val="lt1"/>
            </a:fontRef>
          </xdr:style>
          <xdr:txBody>
            <a:bodyPr vertOverflow="clip" horzOverflow="clip" wrap="square" rtlCol="0" anchor="t"/>
            <a:lstStyle/>
            <a:p>
              <a:r>
                <a:rPr lang="en-IN" sz="2800" b="1">
                  <a:solidFill>
                    <a:schemeClr val="bg1"/>
                  </a:solidFill>
                </a:rPr>
                <a:t>         </a:t>
              </a:r>
              <a:r>
                <a:rPr lang="en-IN" sz="2800" b="1" baseline="0">
                  <a:solidFill>
                    <a:schemeClr val="bg1"/>
                  </a:solidFill>
                </a:rPr>
                <a:t>   </a:t>
              </a:r>
              <a:r>
                <a:rPr lang="en-IN" sz="2800" b="1">
                  <a:solidFill>
                    <a:schemeClr val="bg1"/>
                  </a:solidFill>
                </a:rPr>
                <a:t> Conversion</a:t>
              </a:r>
              <a:r>
                <a:rPr lang="en-IN" sz="2800" b="1" baseline="0">
                  <a:solidFill>
                    <a:schemeClr val="bg1"/>
                  </a:solidFill>
                </a:rPr>
                <a:t> &amp; Impressions</a:t>
              </a:r>
              <a:endParaRPr lang="en-IN" sz="2800" b="1">
                <a:solidFill>
                  <a:schemeClr val="bg1"/>
                </a:solidFill>
              </a:endParaRPr>
            </a:p>
          </xdr:txBody>
        </xdr:sp>
        <xdr:pic>
          <xdr:nvPicPr>
            <xdr:cNvPr id="174" name="Graphic 173" descr="Bank">
              <a:extLst>
                <a:ext uri="{FF2B5EF4-FFF2-40B4-BE49-F238E27FC236}">
                  <a16:creationId xmlns:a16="http://schemas.microsoft.com/office/drawing/2014/main" id="{F9F2BDDA-2D24-46C1-B0A5-9A82E7C333AE}"/>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 uri="{96DAC541-7B7A-43D3-8B79-37D633B846F1}">
                  <asvg:svgBlip xmlns:asvg="http://schemas.microsoft.com/office/drawing/2016/SVG/main" r:embed="rId29"/>
                </a:ext>
              </a:extLst>
            </a:blip>
            <a:srcRect/>
            <a:stretch/>
          </xdr:blipFill>
          <xdr:spPr>
            <a:xfrm>
              <a:off x="9989127" y="13334773"/>
              <a:ext cx="546648" cy="533249"/>
            </a:xfrm>
            <a:prstGeom prst="rect">
              <a:avLst/>
            </a:prstGeom>
          </xdr:spPr>
        </xdr:pic>
      </xdr:grpSp>
      <xdr:grpSp>
        <xdr:nvGrpSpPr>
          <xdr:cNvPr id="175" name="Group 174">
            <a:extLst>
              <a:ext uri="{FF2B5EF4-FFF2-40B4-BE49-F238E27FC236}">
                <a16:creationId xmlns:a16="http://schemas.microsoft.com/office/drawing/2014/main" id="{D48C0CCF-6779-4AFD-BA2F-D2281E7E5F27}"/>
              </a:ext>
            </a:extLst>
          </xdr:cNvPr>
          <xdr:cNvGrpSpPr/>
        </xdr:nvGrpSpPr>
        <xdr:grpSpPr>
          <a:xfrm>
            <a:off x="20098981" y="488686"/>
            <a:ext cx="2773592" cy="554386"/>
            <a:chOff x="9753600" y="13328073"/>
            <a:chExt cx="2790541" cy="556830"/>
          </a:xfrm>
        </xdr:grpSpPr>
        <xdr:sp macro="" textlink="">
          <xdr:nvSpPr>
            <xdr:cNvPr id="176" name="TextBox 175">
              <a:extLst>
                <a:ext uri="{FF2B5EF4-FFF2-40B4-BE49-F238E27FC236}">
                  <a16:creationId xmlns:a16="http://schemas.microsoft.com/office/drawing/2014/main" id="{57A97741-BE46-476C-B69B-37E3EC888C14}"/>
                </a:ext>
              </a:extLst>
            </xdr:cNvPr>
            <xdr:cNvSpPr txBox="1"/>
          </xdr:nvSpPr>
          <xdr:spPr>
            <a:xfrm>
              <a:off x="9753600" y="13328073"/>
              <a:ext cx="2790541" cy="556830"/>
            </a:xfrm>
            <a:prstGeom prst="rect">
              <a:avLst/>
            </a:prstGeom>
            <a:solidFill>
              <a:schemeClr val="accent3">
                <a:alpha val="49000"/>
              </a:schemeClr>
            </a:solidFill>
            <a:ln/>
          </xdr:spPr>
          <xdr:style>
            <a:lnRef idx="3">
              <a:schemeClr val="lt1"/>
            </a:lnRef>
            <a:fillRef idx="1">
              <a:schemeClr val="accent3"/>
            </a:fillRef>
            <a:effectRef idx="1">
              <a:schemeClr val="accent3"/>
            </a:effectRef>
            <a:fontRef idx="minor">
              <a:schemeClr val="lt1"/>
            </a:fontRef>
          </xdr:style>
          <xdr:txBody>
            <a:bodyPr vertOverflow="clip" horzOverflow="clip" wrap="square" rtlCol="0" anchor="t"/>
            <a:lstStyle/>
            <a:p>
              <a:r>
                <a:rPr lang="en-IN" sz="2800" b="1">
                  <a:solidFill>
                    <a:schemeClr val="bg1"/>
                  </a:solidFill>
                </a:rPr>
                <a:t>         </a:t>
              </a:r>
              <a:r>
                <a:rPr lang="en-IN" sz="2800" b="1" baseline="0">
                  <a:solidFill>
                    <a:schemeClr val="bg1"/>
                  </a:solidFill>
                </a:rPr>
                <a:t>   </a:t>
              </a:r>
              <a:r>
                <a:rPr lang="en-IN" sz="2800" b="1">
                  <a:solidFill>
                    <a:schemeClr val="bg1"/>
                  </a:solidFill>
                </a:rPr>
                <a:t> Seasons</a:t>
              </a:r>
            </a:p>
          </xdr:txBody>
        </xdr:sp>
        <xdr:pic>
          <xdr:nvPicPr>
            <xdr:cNvPr id="177" name="Graphic 176" descr="Partial sun">
              <a:extLst>
                <a:ext uri="{FF2B5EF4-FFF2-40B4-BE49-F238E27FC236}">
                  <a16:creationId xmlns:a16="http://schemas.microsoft.com/office/drawing/2014/main" id="{16B5A72D-828D-4400-9947-67A03FD71C03}"/>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 uri="{96DAC541-7B7A-43D3-8B79-37D633B846F1}">
                  <asvg:svgBlip xmlns:asvg="http://schemas.microsoft.com/office/drawing/2016/SVG/main" r:embed="rId31"/>
                </a:ext>
              </a:extLst>
            </a:blip>
            <a:srcRect/>
            <a:stretch/>
          </xdr:blipFill>
          <xdr:spPr>
            <a:xfrm>
              <a:off x="9989127" y="13334773"/>
              <a:ext cx="546648" cy="533249"/>
            </a:xfrm>
            <a:prstGeom prst="rect">
              <a:avLst/>
            </a:prstGeom>
          </xdr:spPr>
        </xdr:pic>
      </xdr:grpSp>
      <xdr:sp macro="" textlink="">
        <xdr:nvSpPr>
          <xdr:cNvPr id="178" name="TextBox 177">
            <a:extLst>
              <a:ext uri="{FF2B5EF4-FFF2-40B4-BE49-F238E27FC236}">
                <a16:creationId xmlns:a16="http://schemas.microsoft.com/office/drawing/2014/main" id="{ACBF9177-15B6-45B1-8EFD-EFC5282C0CB4}"/>
              </a:ext>
            </a:extLst>
          </xdr:cNvPr>
          <xdr:cNvSpPr txBox="1"/>
        </xdr:nvSpPr>
        <xdr:spPr>
          <a:xfrm>
            <a:off x="13895181" y="6436493"/>
            <a:ext cx="9364036" cy="1777389"/>
          </a:xfrm>
          <a:prstGeom prst="rect">
            <a:avLst/>
          </a:prstGeom>
          <a:solidFill>
            <a:schemeClr val="accent1">
              <a:alpha val="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7200" b="1" cap="none" spc="0">
                <a:ln w="12700" cmpd="sng">
                  <a:solidFill>
                    <a:schemeClr val="accent4">
                      <a:alpha val="22000"/>
                    </a:schemeClr>
                  </a:solidFill>
                  <a:prstDash val="solid"/>
                </a:ln>
                <a:gradFill>
                  <a:gsLst>
                    <a:gs pos="0">
                      <a:schemeClr val="accent4">
                        <a:alpha val="53000"/>
                      </a:schemeClr>
                    </a:gs>
                    <a:gs pos="4000">
                      <a:schemeClr val="accent4">
                        <a:lumMod val="60000"/>
                        <a:lumOff val="40000"/>
                      </a:schemeClr>
                    </a:gs>
                    <a:gs pos="87000">
                      <a:schemeClr val="accent4">
                        <a:lumMod val="20000"/>
                        <a:lumOff val="80000"/>
                      </a:schemeClr>
                    </a:gs>
                  </a:gsLst>
                  <a:lin ang="5400000" scaled="0"/>
                </a:gradFill>
                <a:effectLst/>
                <a:latin typeface="Arial Black" panose="020B0A04020102020204" pitchFamily="34" charset="0"/>
              </a:rPr>
              <a:t>#Smile</a:t>
            </a:r>
            <a:r>
              <a:rPr lang="en-IN" sz="7200" b="1" cap="none" spc="0" baseline="0">
                <a:ln w="12700" cmpd="sng">
                  <a:solidFill>
                    <a:schemeClr val="accent4">
                      <a:alpha val="22000"/>
                    </a:schemeClr>
                  </a:solidFill>
                  <a:prstDash val="solid"/>
                </a:ln>
                <a:gradFill>
                  <a:gsLst>
                    <a:gs pos="0">
                      <a:schemeClr val="accent4">
                        <a:alpha val="53000"/>
                      </a:schemeClr>
                    </a:gs>
                    <a:gs pos="4000">
                      <a:schemeClr val="accent4">
                        <a:lumMod val="60000"/>
                        <a:lumOff val="40000"/>
                      </a:schemeClr>
                    </a:gs>
                    <a:gs pos="87000">
                      <a:schemeClr val="accent4">
                        <a:lumMod val="20000"/>
                        <a:lumOff val="80000"/>
                      </a:schemeClr>
                    </a:gs>
                  </a:gsLst>
                  <a:lin ang="5400000" scaled="0"/>
                </a:gradFill>
                <a:effectLst/>
                <a:latin typeface="Arial Black" panose="020B0A04020102020204" pitchFamily="34" charset="0"/>
              </a:rPr>
              <a:t>WithLays  </a:t>
            </a:r>
            <a:endParaRPr lang="en-IN" sz="7200" b="1" cap="none" spc="0">
              <a:ln w="12700" cmpd="sng">
                <a:solidFill>
                  <a:schemeClr val="accent4">
                    <a:alpha val="22000"/>
                  </a:schemeClr>
                </a:solidFill>
                <a:prstDash val="solid"/>
              </a:ln>
              <a:gradFill>
                <a:gsLst>
                  <a:gs pos="0">
                    <a:schemeClr val="accent4">
                      <a:alpha val="53000"/>
                    </a:schemeClr>
                  </a:gs>
                  <a:gs pos="4000">
                    <a:schemeClr val="accent4">
                      <a:lumMod val="60000"/>
                      <a:lumOff val="40000"/>
                    </a:schemeClr>
                  </a:gs>
                  <a:gs pos="87000">
                    <a:schemeClr val="accent4">
                      <a:lumMod val="20000"/>
                      <a:lumOff val="80000"/>
                    </a:schemeClr>
                  </a:gs>
                </a:gsLst>
                <a:lin ang="5400000" scaled="0"/>
              </a:gradFill>
              <a:effectLst/>
              <a:latin typeface="Arial Black" panose="020B0A04020102020204" pitchFamily="34" charset="0"/>
            </a:endParaRPr>
          </a:p>
        </xdr:txBody>
      </xdr:sp>
      <xdr:sp macro="" textlink="">
        <xdr:nvSpPr>
          <xdr:cNvPr id="180" name="TextBox 179">
            <a:extLst>
              <a:ext uri="{FF2B5EF4-FFF2-40B4-BE49-F238E27FC236}">
                <a16:creationId xmlns:a16="http://schemas.microsoft.com/office/drawing/2014/main" id="{788DC350-83C0-40E0-91E3-D21D75994270}"/>
              </a:ext>
            </a:extLst>
          </xdr:cNvPr>
          <xdr:cNvSpPr txBox="1"/>
        </xdr:nvSpPr>
        <xdr:spPr>
          <a:xfrm>
            <a:off x="3192857" y="3518101"/>
            <a:ext cx="1871109" cy="5564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bg1"/>
                </a:solidFill>
              </a:rPr>
              <a:t>Conversion %</a:t>
            </a:r>
          </a:p>
        </xdr:txBody>
      </xdr:sp>
      <xdr:sp macro="" textlink="">
        <xdr:nvSpPr>
          <xdr:cNvPr id="181" name="TextBox 180">
            <a:extLst>
              <a:ext uri="{FF2B5EF4-FFF2-40B4-BE49-F238E27FC236}">
                <a16:creationId xmlns:a16="http://schemas.microsoft.com/office/drawing/2014/main" id="{1540531D-4F4B-49F7-95F9-A66C309D5A08}"/>
              </a:ext>
            </a:extLst>
          </xdr:cNvPr>
          <xdr:cNvSpPr txBox="1"/>
        </xdr:nvSpPr>
        <xdr:spPr>
          <a:xfrm>
            <a:off x="3118515" y="1972237"/>
            <a:ext cx="1871109" cy="5564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bg1"/>
                </a:solidFill>
              </a:rPr>
              <a:t>Impression</a:t>
            </a:r>
            <a:r>
              <a:rPr lang="en-IN" sz="1800" b="1" baseline="0">
                <a:solidFill>
                  <a:schemeClr val="bg1"/>
                </a:solidFill>
              </a:rPr>
              <a:t> Count</a:t>
            </a:r>
            <a:endParaRPr lang="en-IN" sz="1800" b="1">
              <a:solidFill>
                <a:schemeClr val="bg1"/>
              </a:solidFill>
            </a:endParaRPr>
          </a:p>
        </xdr:txBody>
      </xdr:sp>
      <xdr:pic>
        <xdr:nvPicPr>
          <xdr:cNvPr id="183" name="Picture 182">
            <a:extLst>
              <a:ext uri="{FF2B5EF4-FFF2-40B4-BE49-F238E27FC236}">
                <a16:creationId xmlns:a16="http://schemas.microsoft.com/office/drawing/2014/main" id="{D9ED07ED-28AB-4716-9418-621C7C71C812}"/>
              </a:ext>
            </a:extLst>
          </xdr:cNvPr>
          <xdr:cNvPicPr>
            <a:picLocks noChangeAspect="1"/>
          </xdr:cNvPicPr>
        </xdr:nvPicPr>
        <xdr:blipFill>
          <a:blip xmlns:r="http://schemas.openxmlformats.org/officeDocument/2006/relationships" r:embed="rId32" cstate="print">
            <a:extLst>
              <a:ext uri="{BEBA8EAE-BF5A-486C-A8C5-ECC9F3942E4B}">
                <a14:imgProps xmlns:a14="http://schemas.microsoft.com/office/drawing/2010/main">
                  <a14:imgLayer r:embed="rId33">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21817119" y="6423977"/>
            <a:ext cx="2948865" cy="1657142"/>
          </a:xfrm>
          <a:prstGeom prst="rect">
            <a:avLst/>
          </a:prstGeom>
        </xdr:spPr>
      </xdr:pic>
    </xdr:grpSp>
    <xdr:clientData/>
  </xdr:twoCellAnchor>
  <xdr:twoCellAnchor>
    <xdr:from>
      <xdr:col>7</xdr:col>
      <xdr:colOff>214924</xdr:colOff>
      <xdr:row>3</xdr:row>
      <xdr:rowOff>95250</xdr:rowOff>
    </xdr:from>
    <xdr:to>
      <xdr:col>40</xdr:col>
      <xdr:colOff>312616</xdr:colOff>
      <xdr:row>9</xdr:row>
      <xdr:rowOff>152400</xdr:rowOff>
    </xdr:to>
    <xdr:sp macro="" textlink="">
      <xdr:nvSpPr>
        <xdr:cNvPr id="185" name="TextBox 184">
          <a:extLst>
            <a:ext uri="{FF2B5EF4-FFF2-40B4-BE49-F238E27FC236}">
              <a16:creationId xmlns:a16="http://schemas.microsoft.com/office/drawing/2014/main" id="{1BB8C297-821A-4612-B06A-887AB13BD500}"/>
            </a:ext>
          </a:extLst>
        </xdr:cNvPr>
        <xdr:cNvSpPr txBox="1"/>
      </xdr:nvSpPr>
      <xdr:spPr>
        <a:xfrm>
          <a:off x="4454770" y="622788"/>
          <a:ext cx="20085538" cy="1112227"/>
        </a:xfrm>
        <a:prstGeom prst="rect">
          <a:avLst/>
        </a:prstGeom>
        <a:gradFill>
          <a:gsLst>
            <a:gs pos="0">
              <a:srgbClr val="7030A0"/>
            </a:gs>
            <a:gs pos="97000">
              <a:srgbClr val="002060">
                <a:alpha val="69000"/>
              </a:srgbClr>
            </a:gs>
            <a:gs pos="100000">
              <a:srgbClr val="7030A0"/>
            </a:gs>
          </a:gsLst>
          <a:lin ang="5400000" scaled="0"/>
        </a:gradFill>
        <a:ln w="9525" cmpd="sng">
          <a:solidFill>
            <a:schemeClr val="bg1"/>
          </a:solidFill>
        </a:ln>
        <a:effectLst>
          <a:softEdge rad="12700"/>
        </a:effectLst>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6000" b="1" cap="none" spc="50">
              <a:ln w="0"/>
              <a:solidFill>
                <a:schemeClr val="bg2"/>
              </a:solidFill>
              <a:effectLst>
                <a:innerShdw blurRad="63500" dist="50800" dir="13500000">
                  <a:srgbClr val="000000">
                    <a:alpha val="50000"/>
                  </a:srgbClr>
                </a:innerShdw>
              </a:effectLst>
              <a:latin typeface="Arial Black" panose="020B0A04020102020204" pitchFamily="34" charset="0"/>
            </a:rPr>
            <a:t>Pepsico #smilewithlays Campaign Dashboard</a:t>
          </a:r>
        </a:p>
      </xdr:txBody>
    </xdr:sp>
    <xdr:clientData/>
  </xdr:twoCellAnchor>
</xdr:wsDr>
</file>

<file path=xl/drawings/drawing2.xml><?xml version="1.0" encoding="utf-8"?>
<c:userShapes xmlns:c="http://schemas.openxmlformats.org/drawingml/2006/chart">
  <cdr:relSizeAnchor xmlns:cdr="http://schemas.openxmlformats.org/drawingml/2006/chartDrawing">
    <cdr:from>
      <cdr:x>0.22878</cdr:x>
      <cdr:y>0.2931</cdr:y>
    </cdr:from>
    <cdr:to>
      <cdr:x>0.80021</cdr:x>
      <cdr:y>0.72167</cdr:y>
    </cdr:to>
    <cdr:sp macro="" textlink="">
      <cdr:nvSpPr>
        <cdr:cNvPr id="2" name="TextBox 15">
          <a:extLst xmlns:a="http://schemas.openxmlformats.org/drawingml/2006/main">
            <a:ext uri="{FF2B5EF4-FFF2-40B4-BE49-F238E27FC236}">
              <a16:creationId xmlns:a16="http://schemas.microsoft.com/office/drawing/2014/main" id="{DC4BC648-35DD-44AB-BA23-16398BF1A92C}"/>
            </a:ext>
          </a:extLst>
        </cdr:cNvPr>
        <cdr:cNvSpPr txBox="1"/>
      </cdr:nvSpPr>
      <cdr:spPr>
        <a:xfrm xmlns:a="http://schemas.openxmlformats.org/drawingml/2006/main">
          <a:off x="576529" y="738602"/>
          <a:ext cx="1440000" cy="1080000"/>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ct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algn="ctr"/>
          <a:fld id="{14DA94B5-8169-4886-A703-9409A2EDD1F6}" type="TxLink">
            <a:rPr lang="en-US" sz="2800" b="1" i="0" u="none" strike="noStrike">
              <a:solidFill>
                <a:schemeClr val="bg1"/>
              </a:solidFill>
              <a:latin typeface="Calibri"/>
              <a:cs typeface="Calibri"/>
            </a:rPr>
            <a:pPr algn="ctr"/>
            <a:t>28.73%</a:t>
          </a:fld>
          <a:endParaRPr lang="en-IN" sz="2800" b="1">
            <a:solidFill>
              <a:schemeClr val="bg1"/>
            </a:solidFill>
          </a:endParaRPr>
        </a:p>
      </cdr:txBody>
    </cdr:sp>
  </cdr:relSizeAnchor>
</c:userShapes>
</file>

<file path=xl/drawings/drawing3.xml><?xml version="1.0" encoding="utf-8"?>
<c:userShapes xmlns:c="http://schemas.openxmlformats.org/drawingml/2006/chart">
  <cdr:relSizeAnchor xmlns:cdr="http://schemas.openxmlformats.org/drawingml/2006/chartDrawing">
    <cdr:from>
      <cdr:x>0.00828</cdr:x>
      <cdr:y>0.01565</cdr:y>
    </cdr:from>
    <cdr:to>
      <cdr:x>0.22447</cdr:x>
      <cdr:y>0.21049</cdr:y>
    </cdr:to>
    <cdr:sp macro="" textlink="Sentiment!$E$12">
      <cdr:nvSpPr>
        <cdr:cNvPr id="2" name="TextBox 5">
          <a:extLst xmlns:a="http://schemas.openxmlformats.org/drawingml/2006/main">
            <a:ext uri="{FF2B5EF4-FFF2-40B4-BE49-F238E27FC236}">
              <a16:creationId xmlns:a16="http://schemas.microsoft.com/office/drawing/2014/main" id="{07603BD1-E431-40C8-8F35-319C45135DAC}"/>
            </a:ext>
          </a:extLst>
        </cdr:cNvPr>
        <cdr:cNvSpPr txBox="1"/>
      </cdr:nvSpPr>
      <cdr:spPr>
        <a:xfrm xmlns:a="http://schemas.openxmlformats.org/drawingml/2006/main">
          <a:off x="50800" y="50800"/>
          <a:ext cx="1325880" cy="632460"/>
        </a:xfrm>
        <a:prstGeom xmlns:a="http://schemas.openxmlformats.org/drawingml/2006/main" prst="rect">
          <a:avLst/>
        </a:prstGeom>
        <a:solidFill xmlns:a="http://schemas.openxmlformats.org/drawingml/2006/main">
          <a:schemeClr val="accent1">
            <a:lumMod val="60000"/>
            <a:lumOff val="40000"/>
          </a:schemeClr>
        </a:solidFill>
        <a:ln xmlns:a="http://schemas.openxmlformats.org/drawingml/2006/main" w="9525" cmpd="sng">
          <a:solidFill>
            <a:schemeClr val="tx1"/>
          </a:solidFill>
          <a:prstDash val="sysDot"/>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ct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algn="ctr"/>
          <a:fld id="{39E408D4-A462-4FBB-8BEC-5443FEDE8E47}" type="TxLink">
            <a:rPr lang="en-US" sz="2800" b="1" i="0" u="none" strike="noStrike">
              <a:solidFill>
                <a:schemeClr val="bg1"/>
              </a:solidFill>
              <a:latin typeface="Calibri"/>
              <a:cs typeface="Calibri"/>
            </a:rPr>
            <a:t>76%</a:t>
          </a:fld>
          <a:endParaRPr lang="en-IN" sz="2800" b="1">
            <a:solidFill>
              <a:schemeClr val="bg1"/>
            </a:solidFill>
          </a:endParaRPr>
        </a:p>
      </cdr:txBody>
    </cdr:sp>
  </cdr:relSizeAnchor>
</c:userShapes>
</file>

<file path=xl/externalLinks/_rels/externalLink1.xml.rels><?xml version="1.0" encoding="UTF-8" standalone="yes"?>
<Relationships xmlns="http://schemas.openxmlformats.org/package/2006/relationships"><Relationship Id="rId1" Type="http://schemas.openxmlformats.org/officeDocument/2006/relationships/externalLinkPath" Target="kofluence%20dash%20board%20xl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icroInfluencer"/>
    </sheetNames>
    <sheetDataSet>
      <sheetData sheetId="0"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epanshu" refreshedDate="43953.910821874997" createdVersion="6" refreshedVersion="6" minRefreshableVersion="3" recordCount="9" xr:uid="{8DA473B9-24DD-4E7A-A463-F7292A04A2E3}">
  <cacheSource type="worksheet">
    <worksheetSource name="Data"/>
  </cacheSource>
  <cacheFields count="16">
    <cacheField name="Index" numFmtId="0">
      <sharedItems containsSemiMixedTypes="0" containsString="0" containsNumber="1" containsInteger="1" minValue="1" maxValue="9"/>
    </cacheField>
    <cacheField name="Country" numFmtId="0">
      <sharedItems count="9">
        <s v="India"/>
        <s v="Pakistan"/>
        <s v="United States"/>
        <s v="Thailand"/>
        <s v="China"/>
        <s v="Egypt"/>
        <s v="Indonesia"/>
        <s v="Turkey"/>
        <s v="Canada"/>
      </sharedItems>
    </cacheField>
    <cacheField name="Conversions" numFmtId="0">
      <sharedItems containsSemiMixedTypes="0" containsString="0" containsNumber="1" containsInteger="1" minValue="2406629" maxValue="4181580"/>
    </cacheField>
    <cacheField name="Impressions" numFmtId="0">
      <sharedItems containsSemiMixedTypes="0" containsString="0" containsNumber="1" containsInteger="1" minValue="46299251" maxValue="72521039"/>
    </cacheField>
    <cacheField name="Summer " numFmtId="10">
      <sharedItems containsSemiMixedTypes="0" containsString="0" containsNumber="1" minValue="0.14749999999999999" maxValue="0.38640000000000002"/>
    </cacheField>
    <cacheField name="Spring" numFmtId="10">
      <sharedItems containsSemiMixedTypes="0" containsString="0" containsNumber="1" minValue="0.11359999999999999" maxValue="0.3276"/>
    </cacheField>
    <cacheField name="Fall" numFmtId="10">
      <sharedItems containsSemiMixedTypes="0" containsString="0" containsNumber="1" minValue="0.14780000000000001" maxValue="0.35249999999999998"/>
    </cacheField>
    <cacheField name="Winter" numFmtId="10">
      <sharedItems containsSemiMixedTypes="0" containsString="0" containsNumber="1" minValue="0.1754" maxValue="0.35220000000000001"/>
    </cacheField>
    <cacheField name="MicroInfluencer " numFmtId="0">
      <sharedItems count="9">
        <s v="A"/>
        <s v="B"/>
        <s v="C"/>
        <s v="D"/>
        <s v="E"/>
        <s v="F"/>
        <s v="G"/>
        <s v="H"/>
        <s v="I"/>
      </sharedItems>
    </cacheField>
    <cacheField name="Gender" numFmtId="0">
      <sharedItems count="2">
        <s v="Female"/>
        <s v="Male"/>
      </sharedItems>
    </cacheField>
    <cacheField name="Age" numFmtId="0">
      <sharedItems containsSemiMixedTypes="0" containsString="0" containsNumber="1" containsInteger="1" minValue="18" maxValue="31" count="8">
        <n v="28"/>
        <n v="24"/>
        <n v="21"/>
        <n v="31"/>
        <n v="22"/>
        <n v="18"/>
        <n v="19"/>
        <n v="27"/>
      </sharedItems>
      <fieldGroup base="10">
        <rangePr startNum="18" endNum="31" groupInterval="3"/>
        <groupItems count="7">
          <s v="&lt;18"/>
          <s v="18-20"/>
          <s v="21-23"/>
          <s v="24-26"/>
          <s v="27-29"/>
          <s v="30-32"/>
          <s v="&gt;33"/>
        </groupItems>
      </fieldGroup>
    </cacheField>
    <cacheField name="Followers" numFmtId="0">
      <sharedItems containsSemiMixedTypes="0" containsString="0" containsNumber="1" containsInteger="1" minValue="222439" maxValue="395711"/>
    </cacheField>
    <cacheField name=" Likes" numFmtId="0">
      <sharedItems containsSemiMixedTypes="0" containsString="0" containsNumber="1" containsInteger="1" minValue="116012" maxValue="293568"/>
    </cacheField>
    <cacheField name=" Comments " numFmtId="0">
      <sharedItems containsSemiMixedTypes="0" containsString="0" containsNumber="1" containsInteger="1" minValue="10937" maxValue="29780"/>
    </cacheField>
    <cacheField name="Mentions" numFmtId="0">
      <sharedItems containsSemiMixedTypes="0" containsString="0" containsNumber="1" containsInteger="1" minValue="4001" maxValue="5590"/>
    </cacheField>
    <cacheField name="Sentiment %" numFmtId="0">
      <sharedItems containsSemiMixedTypes="0" containsString="0" containsNumber="1" minValue="70.459999999999994" maxValue="84.12"/>
    </cacheField>
  </cacheFields>
  <extLst>
    <ext xmlns:x14="http://schemas.microsoft.com/office/spreadsheetml/2009/9/main" uri="{725AE2AE-9491-48be-B2B4-4EB974FC3084}">
      <x14:pivotCacheDefinition pivotCacheId="61626381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
  <r>
    <n v="1"/>
    <x v="0"/>
    <n v="4181580"/>
    <n v="54684656"/>
    <n v="0.14749999999999999"/>
    <n v="0.214"/>
    <n v="0.35249999999999998"/>
    <n v="0.28600000000000003"/>
    <x v="0"/>
    <x v="0"/>
    <x v="0"/>
    <n v="225066"/>
    <n v="293568"/>
    <n v="12599"/>
    <n v="5313"/>
    <n v="77.739999999999995"/>
  </r>
  <r>
    <n v="2"/>
    <x v="1"/>
    <n v="2985780"/>
    <n v="66929794"/>
    <n v="0.38640000000000002"/>
    <n v="0.11359999999999999"/>
    <n v="0.18870000000000001"/>
    <n v="0.31129999999999997"/>
    <x v="1"/>
    <x v="1"/>
    <x v="1"/>
    <n v="222439"/>
    <n v="199598"/>
    <n v="22784"/>
    <n v="5231"/>
    <n v="76.150000000000006"/>
  </r>
  <r>
    <n v="3"/>
    <x v="2"/>
    <n v="2794761"/>
    <n v="65933859"/>
    <n v="0.30459999999999998"/>
    <n v="0.19539999999999999"/>
    <n v="0.14780000000000001"/>
    <n v="0.35220000000000001"/>
    <x v="2"/>
    <x v="1"/>
    <x v="2"/>
    <n v="360751"/>
    <n v="249289"/>
    <n v="10937"/>
    <n v="4950"/>
    <n v="73.989999999999995"/>
  </r>
  <r>
    <n v="4"/>
    <x v="3"/>
    <n v="3566334"/>
    <n v="46299251"/>
    <n v="0.22870000000000001"/>
    <n v="0.3276"/>
    <n v="0.17240000000000003"/>
    <n v="0.27129999999999999"/>
    <x v="3"/>
    <x v="0"/>
    <x v="3"/>
    <n v="332007"/>
    <n v="290200"/>
    <n v="11518"/>
    <n v="4001"/>
    <n v="81.84"/>
  </r>
  <r>
    <n v="5"/>
    <x v="4"/>
    <n v="2550499"/>
    <n v="60433766"/>
    <n v="0.36149999999999999"/>
    <n v="0.13850000000000001"/>
    <n v="0.27129999999999999"/>
    <n v="0.22870000000000001"/>
    <x v="4"/>
    <x v="0"/>
    <x v="4"/>
    <n v="298752"/>
    <n v="179994"/>
    <n v="17896"/>
    <n v="5590"/>
    <n v="72.86"/>
  </r>
  <r>
    <n v="6"/>
    <x v="5"/>
    <n v="2406629"/>
    <n v="63290076"/>
    <n v="0.1968"/>
    <n v="0.3246"/>
    <n v="0.30320000000000003"/>
    <n v="0.1754"/>
    <x v="5"/>
    <x v="0"/>
    <x v="5"/>
    <n v="395711"/>
    <n v="116012"/>
    <n v="13030"/>
    <n v="4025"/>
    <n v="84.12"/>
  </r>
  <r>
    <n v="7"/>
    <x v="6"/>
    <n v="3911730"/>
    <n v="67772601"/>
    <n v="0.32129999999999997"/>
    <n v="0.1787"/>
    <n v="0.183"/>
    <n v="0.317"/>
    <x v="6"/>
    <x v="1"/>
    <x v="6"/>
    <n v="355617"/>
    <n v="172443"/>
    <n v="16038"/>
    <n v="4911"/>
    <n v="70.459999999999994"/>
  </r>
  <r>
    <n v="8"/>
    <x v="7"/>
    <n v="2434224"/>
    <n v="69819456"/>
    <n v="0.33129999999999993"/>
    <n v="0.19239999999999999"/>
    <n v="0.16870000000000002"/>
    <n v="0.30760000000000004"/>
    <x v="7"/>
    <x v="0"/>
    <x v="7"/>
    <n v="377142"/>
    <n v="128728"/>
    <n v="26937"/>
    <n v="5261"/>
    <n v="75.61"/>
  </r>
  <r>
    <n v="9"/>
    <x v="8"/>
    <n v="3109245"/>
    <n v="72521039"/>
    <n v="0.21870000000000001"/>
    <n v="0.28129999999999999"/>
    <n v="0.16350000000000001"/>
    <n v="0.33649999999999997"/>
    <x v="8"/>
    <x v="0"/>
    <x v="5"/>
    <n v="245917"/>
    <n v="267998"/>
    <n v="29780"/>
    <n v="4992"/>
    <n v="70.7900000000000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AAE7BE7-8D67-4825-BEF7-61BBEDEFF53A}" name="PivotTable2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B4" firstHeaderRow="1" firstDataRow="1" firstDataCol="1"/>
  <pivotFields count="16">
    <pivotField showAll="0"/>
    <pivotField showAll="0">
      <items count="10">
        <item x="8"/>
        <item x="4"/>
        <item x="5"/>
        <item x="0"/>
        <item x="6"/>
        <item x="1"/>
        <item x="3"/>
        <item x="7"/>
        <item x="2"/>
        <item t="default"/>
      </items>
    </pivotField>
    <pivotField showAll="0"/>
    <pivotField showAll="0"/>
    <pivotField numFmtId="10" showAll="0"/>
    <pivotField numFmtId="10" showAll="0"/>
    <pivotField numFmtId="10" showAll="0"/>
    <pivotField numFmtId="10" showAll="0"/>
    <pivotField dataField="1" showAll="0">
      <items count="10">
        <item x="0"/>
        <item x="1"/>
        <item x="2"/>
        <item x="3"/>
        <item x="4"/>
        <item x="5"/>
        <item x="6"/>
        <item x="7"/>
        <item x="8"/>
        <item t="default"/>
      </items>
    </pivotField>
    <pivotField axis="axisRow" showAll="0">
      <items count="3">
        <item x="0"/>
        <item x="1"/>
        <item t="default"/>
      </items>
    </pivotField>
    <pivotField showAll="0">
      <items count="8">
        <item x="0"/>
        <item x="1"/>
        <item x="2"/>
        <item x="3"/>
        <item x="4"/>
        <item x="5"/>
        <item x="6"/>
        <item t="default"/>
      </items>
    </pivotField>
    <pivotField showAll="0"/>
    <pivotField showAll="0"/>
    <pivotField showAll="0"/>
    <pivotField showAll="0"/>
    <pivotField showAll="0"/>
  </pivotFields>
  <rowFields count="1">
    <field x="9"/>
  </rowFields>
  <rowItems count="3">
    <i>
      <x/>
    </i>
    <i>
      <x v="1"/>
    </i>
    <i t="grand">
      <x/>
    </i>
  </rowItems>
  <colItems count="1">
    <i/>
  </colItems>
  <dataFields count="1">
    <dataField name="Count of MicroInfluencer " fld="8"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A9CF225-9D12-40B3-A9B0-2F4FD02738FA}" name="PivotTable28"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7" firstHeaderRow="1" firstDataRow="1" firstDataCol="1"/>
  <pivotFields count="16">
    <pivotField showAll="0"/>
    <pivotField showAll="0">
      <items count="10">
        <item x="8"/>
        <item x="4"/>
        <item x="5"/>
        <item x="0"/>
        <item x="6"/>
        <item x="1"/>
        <item x="3"/>
        <item x="7"/>
        <item x="2"/>
        <item t="default"/>
      </items>
    </pivotField>
    <pivotField showAll="0"/>
    <pivotField showAll="0"/>
    <pivotField numFmtId="10" showAll="0"/>
    <pivotField numFmtId="10" showAll="0"/>
    <pivotField numFmtId="10" showAll="0"/>
    <pivotField numFmtId="10" showAll="0"/>
    <pivotField dataField="1" showAll="0">
      <items count="10">
        <item x="0"/>
        <item x="1"/>
        <item x="2"/>
        <item x="3"/>
        <item x="4"/>
        <item x="5"/>
        <item x="6"/>
        <item x="7"/>
        <item x="8"/>
        <item t="default"/>
      </items>
    </pivotField>
    <pivotField showAll="0">
      <items count="3">
        <item x="0"/>
        <item x="1"/>
        <item t="default"/>
      </items>
    </pivotField>
    <pivotField axis="axisRow" showAll="0">
      <items count="8">
        <item x="0"/>
        <item x="1"/>
        <item x="2"/>
        <item x="3"/>
        <item x="4"/>
        <item x="5"/>
        <item x="6"/>
        <item t="default"/>
      </items>
    </pivotField>
    <pivotField showAll="0"/>
    <pivotField showAll="0"/>
    <pivotField showAll="0"/>
    <pivotField showAll="0"/>
    <pivotField showAll="0"/>
  </pivotFields>
  <rowFields count="1">
    <field x="10"/>
  </rowFields>
  <rowItems count="6">
    <i>
      <x v="1"/>
    </i>
    <i>
      <x v="2"/>
    </i>
    <i>
      <x v="3"/>
    </i>
    <i>
      <x v="4"/>
    </i>
    <i>
      <x v="5"/>
    </i>
    <i t="grand">
      <x/>
    </i>
  </rowItems>
  <colItems count="1">
    <i/>
  </colItems>
  <dataFields count="1">
    <dataField name="Count of MicroInfluencer " fld="8" subtotal="count" baseField="0" baseItem="0"/>
  </dataFields>
  <chartFormats count="1">
    <chartFormat chart="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CA8A3CF-0194-480C-A4F3-FCB6937CECFF}" name="PivotTable29"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B11" firstHeaderRow="1" firstDataRow="1" firstDataCol="1"/>
  <pivotFields count="16">
    <pivotField showAll="0"/>
    <pivotField showAll="0">
      <items count="10">
        <item x="8"/>
        <item x="4"/>
        <item x="5"/>
        <item x="0"/>
        <item x="6"/>
        <item x="1"/>
        <item x="3"/>
        <item x="7"/>
        <item x="2"/>
        <item t="default"/>
      </items>
    </pivotField>
    <pivotField showAll="0"/>
    <pivotField showAll="0"/>
    <pivotField numFmtId="10" showAll="0"/>
    <pivotField numFmtId="10" showAll="0"/>
    <pivotField numFmtId="10" showAll="0"/>
    <pivotField numFmtId="10" showAll="0"/>
    <pivotField axis="axisRow" showAll="0">
      <items count="10">
        <item x="0"/>
        <item x="1"/>
        <item x="2"/>
        <item x="3"/>
        <item x="4"/>
        <item x="5"/>
        <item x="6"/>
        <item x="7"/>
        <item x="8"/>
        <item t="default"/>
      </items>
    </pivotField>
    <pivotField showAll="0">
      <items count="3">
        <item x="0"/>
        <item x="1"/>
        <item t="default"/>
      </items>
    </pivotField>
    <pivotField showAll="0"/>
    <pivotField showAll="0"/>
    <pivotField showAll="0"/>
    <pivotField showAll="0"/>
    <pivotField showAll="0"/>
    <pivotField dataField="1" showAll="0"/>
  </pivotFields>
  <rowFields count="1">
    <field x="8"/>
  </rowFields>
  <rowItems count="10">
    <i>
      <x/>
    </i>
    <i>
      <x v="1"/>
    </i>
    <i>
      <x v="2"/>
    </i>
    <i>
      <x v="3"/>
    </i>
    <i>
      <x v="4"/>
    </i>
    <i>
      <x v="5"/>
    </i>
    <i>
      <x v="6"/>
    </i>
    <i>
      <x v="7"/>
    </i>
    <i>
      <x v="8"/>
    </i>
    <i t="grand">
      <x/>
    </i>
  </rowItems>
  <colItems count="1">
    <i/>
  </colItems>
  <dataFields count="1">
    <dataField name="Sum of Sentiment %" fld="1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8BD71AA-42B7-4678-A005-4F7D3A0730BD}" name="PivotTable18"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C11" firstHeaderRow="0" firstDataRow="1" firstDataCol="1"/>
  <pivotFields count="16">
    <pivotField showAll="0"/>
    <pivotField axis="axisRow" showAll="0">
      <items count="10">
        <item x="8"/>
        <item x="4"/>
        <item x="5"/>
        <item x="0"/>
        <item x="6"/>
        <item x="1"/>
        <item x="3"/>
        <item x="7"/>
        <item x="2"/>
        <item t="default"/>
      </items>
    </pivotField>
    <pivotField dataField="1" showAll="0"/>
    <pivotField dataField="1" showAll="0"/>
    <pivotField showAll="0"/>
    <pivotField showAll="0"/>
    <pivotField showAll="0"/>
    <pivotField showAll="0"/>
    <pivotField showAll="0">
      <items count="10">
        <item x="0"/>
        <item x="1"/>
        <item x="2"/>
        <item x="3"/>
        <item x="4"/>
        <item x="5"/>
        <item x="6"/>
        <item x="7"/>
        <item x="8"/>
        <item t="default"/>
      </items>
    </pivotField>
    <pivotField showAll="0">
      <items count="3">
        <item x="0"/>
        <item x="1"/>
        <item t="default"/>
      </items>
    </pivotField>
    <pivotField showAll="0">
      <items count="8">
        <item x="0"/>
        <item x="1"/>
        <item x="2"/>
        <item x="3"/>
        <item x="4"/>
        <item x="5"/>
        <item x="6"/>
        <item t="default"/>
      </items>
    </pivotField>
    <pivotField showAll="0"/>
    <pivotField showAll="0"/>
    <pivotField showAll="0"/>
    <pivotField showAll="0"/>
    <pivotField showAll="0"/>
  </pivotFields>
  <rowFields count="1">
    <field x="1"/>
  </rowFields>
  <rowItems count="10">
    <i>
      <x/>
    </i>
    <i>
      <x v="1"/>
    </i>
    <i>
      <x v="2"/>
    </i>
    <i>
      <x v="3"/>
    </i>
    <i>
      <x v="4"/>
    </i>
    <i>
      <x v="5"/>
    </i>
    <i>
      <x v="6"/>
    </i>
    <i>
      <x v="7"/>
    </i>
    <i>
      <x v="8"/>
    </i>
    <i t="grand">
      <x/>
    </i>
  </rowItems>
  <colFields count="1">
    <field x="-2"/>
  </colFields>
  <colItems count="2">
    <i>
      <x/>
    </i>
    <i i="1">
      <x v="1"/>
    </i>
  </colItems>
  <dataFields count="2">
    <dataField name="Sum of Impressions" fld="3" baseField="0" baseItem="0"/>
    <dataField name="Sum of Conversions"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DF07B5C-EA1A-48A7-B6B9-5374AAD0885A}" name="PivotTable2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1:E11" firstHeaderRow="0" firstDataRow="1" firstDataCol="1"/>
  <pivotFields count="16">
    <pivotField showAll="0"/>
    <pivotField axis="axisRow" showAll="0">
      <items count="10">
        <item x="8"/>
        <item x="4"/>
        <item x="5"/>
        <item x="0"/>
        <item x="6"/>
        <item x="1"/>
        <item x="3"/>
        <item x="7"/>
        <item x="2"/>
        <item t="default"/>
      </items>
    </pivotField>
    <pivotField showAll="0"/>
    <pivotField showAll="0"/>
    <pivotField dataField="1" showAll="0"/>
    <pivotField dataField="1" showAll="0"/>
    <pivotField dataField="1" showAll="0"/>
    <pivotField dataField="1" showAll="0"/>
    <pivotField showAll="0">
      <items count="10">
        <item x="0"/>
        <item x="1"/>
        <item x="2"/>
        <item x="3"/>
        <item x="4"/>
        <item x="5"/>
        <item x="6"/>
        <item x="7"/>
        <item x="8"/>
        <item t="default"/>
      </items>
    </pivotField>
    <pivotField showAll="0">
      <items count="3">
        <item x="0"/>
        <item x="1"/>
        <item t="default"/>
      </items>
    </pivotField>
    <pivotField showAll="0">
      <items count="8">
        <item x="0"/>
        <item x="1"/>
        <item x="2"/>
        <item x="3"/>
        <item x="4"/>
        <item x="5"/>
        <item x="6"/>
        <item t="default"/>
      </items>
    </pivotField>
    <pivotField showAll="0"/>
    <pivotField showAll="0"/>
    <pivotField showAll="0"/>
    <pivotField showAll="0"/>
    <pivotField showAll="0"/>
  </pivotFields>
  <rowFields count="1">
    <field x="1"/>
  </rowFields>
  <rowItems count="10">
    <i>
      <x/>
    </i>
    <i>
      <x v="1"/>
    </i>
    <i>
      <x v="2"/>
    </i>
    <i>
      <x v="3"/>
    </i>
    <i>
      <x v="4"/>
    </i>
    <i>
      <x v="5"/>
    </i>
    <i>
      <x v="6"/>
    </i>
    <i>
      <x v="7"/>
    </i>
    <i>
      <x v="8"/>
    </i>
    <i t="grand">
      <x/>
    </i>
  </rowItems>
  <colFields count="1">
    <field x="-2"/>
  </colFields>
  <colItems count="4">
    <i>
      <x/>
    </i>
    <i i="1">
      <x v="1"/>
    </i>
    <i i="2">
      <x v="2"/>
    </i>
    <i i="3">
      <x v="3"/>
    </i>
  </colItems>
  <dataFields count="4">
    <dataField name="Sum of Summer " fld="4" baseField="0" baseItem="0"/>
    <dataField name="Sum of Spring" fld="5" baseField="0" baseItem="0"/>
    <dataField name="Sum of Fall" fld="6" baseField="0" baseItem="0"/>
    <dataField name="Sum of Winter" fld="7" baseField="0" baseItem="0"/>
  </dataFields>
  <formats count="2">
    <format>
      <pivotArea collapsedLevelsAreSubtotals="1" fieldPosition="0">
        <references count="1">
          <reference field="1" count="0"/>
        </references>
      </pivotArea>
    </format>
    <format>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3EB71D6-E4BB-440F-88C7-2ADA402327CF}" name="PivotTable2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E11" firstHeaderRow="0" firstDataRow="1" firstDataCol="1"/>
  <pivotFields count="16">
    <pivotField showAll="0"/>
    <pivotField showAll="0">
      <items count="10">
        <item x="8"/>
        <item x="4"/>
        <item x="5"/>
        <item x="0"/>
        <item x="6"/>
        <item x="1"/>
        <item x="3"/>
        <item x="7"/>
        <item x="2"/>
        <item t="default"/>
      </items>
    </pivotField>
    <pivotField showAll="0"/>
    <pivotField showAll="0"/>
    <pivotField numFmtId="10" showAll="0"/>
    <pivotField numFmtId="10" showAll="0"/>
    <pivotField numFmtId="10" showAll="0"/>
    <pivotField numFmtId="10" showAll="0"/>
    <pivotField axis="axisRow" showAll="0">
      <items count="10">
        <item x="0"/>
        <item x="1"/>
        <item x="2"/>
        <item x="3"/>
        <item x="4"/>
        <item x="5"/>
        <item x="6"/>
        <item x="7"/>
        <item x="8"/>
        <item t="default"/>
      </items>
    </pivotField>
    <pivotField showAll="0">
      <items count="3">
        <item x="0"/>
        <item x="1"/>
        <item t="default"/>
      </items>
    </pivotField>
    <pivotField showAll="0">
      <items count="8">
        <item x="0"/>
        <item x="1"/>
        <item x="2"/>
        <item x="3"/>
        <item x="4"/>
        <item x="5"/>
        <item x="6"/>
        <item t="default"/>
      </items>
    </pivotField>
    <pivotField dataField="1" showAll="0"/>
    <pivotField dataField="1" showAll="0"/>
    <pivotField dataField="1" showAll="0"/>
    <pivotField dataField="1" showAll="0"/>
    <pivotField showAll="0"/>
  </pivotFields>
  <rowFields count="1">
    <field x="8"/>
  </rowFields>
  <rowItems count="10">
    <i>
      <x/>
    </i>
    <i>
      <x v="1"/>
    </i>
    <i>
      <x v="2"/>
    </i>
    <i>
      <x v="3"/>
    </i>
    <i>
      <x v="4"/>
    </i>
    <i>
      <x v="5"/>
    </i>
    <i>
      <x v="6"/>
    </i>
    <i>
      <x v="7"/>
    </i>
    <i>
      <x v="8"/>
    </i>
    <i t="grand">
      <x/>
    </i>
  </rowItems>
  <colFields count="1">
    <field x="-2"/>
  </colFields>
  <colItems count="4">
    <i>
      <x/>
    </i>
    <i i="1">
      <x v="1"/>
    </i>
    <i i="2">
      <x v="2"/>
    </i>
    <i i="3">
      <x v="3"/>
    </i>
  </colItems>
  <dataFields count="4">
    <dataField name="Sum of  Comments " fld="13" baseField="0" baseItem="0"/>
    <dataField name="Sum of Followers" fld="11" baseField="0" baseItem="0"/>
    <dataField name="Sum of  Likes" fld="12" baseField="0" baseItem="0"/>
    <dataField name="Sum of Mentions"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rdRichValueTypes.xml><?xml version="1.0" encoding="utf-8"?>
<rvTypesInfo xmlns="http://schemas.microsoft.com/office/spreadsheetml/2017/richdata2">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Flags>
  </global>
  <types>
    <type name="_imageurl">
      <keyFlags>
        <key name="Attribution Size">
          <flag name="ShowInAutoComplete" value="0"/>
        </key>
      </keyFlags>
    </type>
    <type name="_linkedentity">
      <keyFlags>
        <key name="%cvi">
          <flag name="ShowInCardView" value="0"/>
          <flag name="ShowInDotNotation" value="0"/>
          <flag name="ShowInAutoComplete" value="0"/>
          <flag name="ExcludeFromCalcComparison" value="1"/>
        </key>
      </keyFlags>
    </type>
    <type name="_linkedentitycore">
      <keyFlags>
        <key name="%EntityServiceId">
          <flag name="ShowInCardView" value="0"/>
          <flag name="ShowInDotNotation" value="0"/>
          <flag name="ShowInAutoComplete" value="0"/>
        </key>
        <key name="%EntitySubDomain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Flags>
    </type>
  </types>
</rvTypesInfo>
</file>

<file path=xl/richData/rdrichvalue.xml><?xml version="1.0" encoding="utf-8"?>
<rvData xmlns="http://schemas.microsoft.com/office/spreadsheetml/2017/richdata" count="55">
  <rv s="0">
    <v>http://en.wikipedia.org/wiki/Public_domain</v>
    <v>Public domain</v>
  </rv>
  <rv s="0">
    <v>http://en.wikipedia.org/wiki/India</v>
    <v>Wikipedia</v>
  </rv>
  <rv s="1">
    <v>0</v>
    <v>1</v>
  </rv>
  <rv s="2">
    <v>https://www.bing.com/th?id=AMMS_8f636e3a9026f54a814b5a86b90d2876&amp;qlt=95</v>
    <v>2</v>
    <v>https://www.bing.com/images/search?form=xlimg&amp;q=india</v>
    <v>Image of India</v>
  </rv>
  <rv s="0">
    <v>https://www.bing.com/search?q=india&amp;form=skydnc</v>
    <v>Learn more on Bing</v>
  </rv>
  <rv s="3">
    <v>en-US</v>
    <v>85fa63d3-9596-adb9-b4eb-502273d84f56</v>
    <v>536870912</v>
    <v>536870914</v>
    <v>0</v>
    <v>24</v>
    <v>25</v>
    <v>India</v>
    <v>28</v>
    <v>29</v>
    <v>Map</v>
    <v>30</v>
    <v>IN</v>
    <v>0.60447196445568596</v>
    <v>3287263</v>
    <v>2981050</v>
    <v>19.013000000000002</v>
    <v>91</v>
    <v>New Delhi</v>
    <v>2238377.1370000001</v>
    <v>160.13295205708101</v>
    <v>4.9414472350000002E-2</v>
    <v>INR</v>
    <v>India, officially the Republic of India, is a country in South Asia. It is the second-most populous country, the seventh-largest country by area, and the most populous democracy in the world. Bounded by the Indian Ocean on the south, the Arabian Sea on the southwest, and the Bay of Bengal on the southeast, it shares land borders with Pakistan to the west; China, Nepal, and Bhutan to the north; and Bangladesh and Myanmar to the east. In the Indian Ocean, India is in the vicinity of Sri Lanka and the Maldives; its Andaman and Nicobar Islands share a maritime border with Thailand and Indonesia.</v>
    <v>805.59919060256004</v>
    <v>2.3260000000000001</v>
    <v>0.23773119107759702</v>
    <v>73.463416190166996</v>
    <v>0.97</v>
    <v>3202000000000</v>
    <v>1.14525283813477</v>
    <v>0.26928590774536099</v>
    <v>3</v>
    <v>34.6</v>
    <v>New Delhi</v>
    <v>Narendra Modi (Prime Minister), Ram Nath Kovind (President), Subrahmanyam Jaishankar (Minister), Smriti Irani (Minister), Ravi Shankar Prasad (Minister), Gajendrasingh Shekhawat (Minister), Amit Shah (Minister), Mahendra Nath Pandey (Minister), Nirmala Sitharaman (Minister), Rajnath Singh (Minister)</v>
    <v>4</v>
    <v>68.56</v>
    <v>2331566700000</v>
    <v>174</v>
    <v>0.3</v>
    <v>India</v>
    <v>Jana Gana Mana</v>
    <v>English, Hindi, Indian English</v>
    <v>Republic of India</v>
    <v>0.65060906480000003</v>
    <v>0.75800000000000001</v>
    <v>1349217956</v>
    <v>0.20600000000000002</v>
    <v>0.29799999999999999</v>
    <v>0.44</v>
    <v>3.6000000000000004E-2</v>
    <v>8.3000000000000004E-2</v>
    <v>0.11900000000000001</v>
    <v>0.153</v>
    <v>0.53787998199462894</v>
    <v>Punjab, Gujarat, Kerala, Goa, Tamil Nadu, Uttar Pradesh, Bihar, Maharashtra, Chandigarh, Delhi, Rajasthan, Karnataka, Andaman and Nicobar Islands, Andhra Pradesh, Madhya Pradesh, West Bengal, Uttarakhand, Assam, Manipur, Arunachal Pradesh, Haryana, Jharkhand, Chhattisgarh, Tripura, Odisha, Sikkim, Himachal Pradesh, Telangana, Puducherry, Mizoram, Nagaland, Meghalaya, Lakshadweep, Dadra and Nagar Haveli, Daman and Diu</v>
    <v>0.110016256942924</v>
    <v>Indian Standard Time</v>
    <v>0.55299999999999994</v>
    <v>3.5230000019073497E-2</v>
    <v>India</v>
    <v>449094056</v>
    <v>mdp/vdpid/113</v>
  </rv>
  <rv s="4">
    <v>5</v>
  </rv>
  <rv s="0">
    <v>http://en.wikipedia.org/wiki/Pakistan</v>
    <v>Wikipedia</v>
  </rv>
  <rv s="1">
    <v>0</v>
    <v>7</v>
  </rv>
  <rv s="2">
    <v>https://www.bing.com/th?id=AMMS_067c819c29937112df188ab2c6ee11e5&amp;qlt=95</v>
    <v>8</v>
    <v>https://www.bing.com/images/search?form=xlimg&amp;q=pakistan</v>
    <v>Image of Pakistan</v>
  </rv>
  <rv s="0">
    <v>https://www.bing.com/search?q=pakistan&amp;form=skydnc</v>
    <v>Learn more on Bing</v>
  </rv>
  <rv s="3">
    <v>en-US</v>
    <v>69cd8ccc-adba-8eeb-a48e-3e7229e9666c</v>
    <v>536870912</v>
    <v>536870914</v>
    <v>0</v>
    <v>44</v>
    <v>25</v>
    <v>Pakistan</v>
    <v>28</v>
    <v>29</v>
    <v>Map</v>
    <v>45</v>
    <v>PK</v>
    <v>0.47026774595267701</v>
    <v>881913</v>
    <v>935800</v>
    <v>28.233000000000001</v>
    <v>92</v>
    <v>Islamabad</v>
    <v>166298.45000000001</v>
    <v>156.91229470527099</v>
    <v>3.7525958540000001E-2</v>
    <v>PKR</v>
    <v>Pakistan, officially the Islamic Republic of Pakistan, is a country in South Asia. It is the world's fifth-most populous country with a population exceeding 212.2 million. By area, it is the 33rd-largest country, spanning 881,913 square kilometres. Pakistan has a 1,046-kilometre coastline along the Arabian Sea and Gulf of Oman in the south and is bordered by India to the east, Afghanistan to the west, Iran to the southwest, and China to the northeast. It is separated narrowly from Tajikistan by Afghanistan's Wakhan Corridor in the northwest, and also shares a maritime border with Oman.</v>
    <v>471.041568895674</v>
    <v>3.4809999999999999</v>
    <v>1.90950601909506E-2</v>
    <v>59.703007989019802</v>
    <v>0.79</v>
    <v>304400000000</v>
    <v>0.97709617614746092</v>
    <v>9.7334995269775404E-2</v>
    <v>9</v>
    <v>64.2</v>
    <v>Karachi</v>
    <v>Imran Khan (Prime Minister), Arif Alvi (President)</v>
    <v>10</v>
    <v>66.480999999999995</v>
    <v>91863740000</v>
    <v>178</v>
    <v>0.69</v>
    <v>Pakistan</v>
    <v>Qaumi Taranah</v>
    <v>Urdu, English</v>
    <v>Islamic Republic of Pakistan</v>
    <v>0.66485154850000006</v>
    <v>0.97799999999999998</v>
    <v>197015955</v>
    <v>0.21299999999999999</v>
    <v>0.26</v>
    <v>0.40299999999999997</v>
    <v>0.04</v>
    <v>9.1999999999999998E-2</v>
    <v>0.129</v>
    <v>0.16399999999999998</v>
    <v>0.54443000793457008</v>
    <v>Punjab, Gilgit-Baltistan, Balochistan, Pakistan, Khyber Pakhtunkhwa, Azad Kashmir, Islamabad Capital Territory, Sindh, Federally Administered Tribal Areas</v>
    <v>9.1886767882585402E-2</v>
    <v>Pakistan Standard Time</v>
    <v>0.33799999999999997</v>
    <v>4.04400014877319E-2</v>
    <v>Pakistan</v>
    <v>78215334</v>
    <v>mdp/vdpid/190</v>
  </rv>
  <rv s="4">
    <v>11</v>
  </rv>
  <rv s="0">
    <v>http://en.wikipedia.org/wiki/United_States</v>
    <v>Wikipedia</v>
  </rv>
  <rv s="1">
    <v>0</v>
    <v>13</v>
  </rv>
  <rv s="2">
    <v>https://www.bing.com/th?id=AMMS_eacb69bc4c31823fb17872127a01601a&amp;qlt=95</v>
    <v>14</v>
    <v>https://www.bing.com/images/search?form=xlimg&amp;q=united+states+of+america</v>
    <v>Image of United States</v>
  </rv>
  <rv s="0">
    <v>https://www.bing.com/search?q=united+states+of+america&amp;form=skydnc</v>
    <v>Learn more on Bing</v>
  </rv>
  <rv s="3">
    <v>en-US</v>
    <v>5232ed96-85b1-2edb-12c6-63e6c597a1de</v>
    <v>536870912</v>
    <v>536870914</v>
    <v>0</v>
    <v>59</v>
    <v>25</v>
    <v>United States</v>
    <v>28</v>
    <v>29</v>
    <v>Map</v>
    <v>60</v>
    <v>US</v>
    <v>0.44369067999501505</v>
    <v>9833517</v>
    <v>1348400</v>
    <v>12.4</v>
    <v>1</v>
    <v>Washington, D.C.</v>
    <v>5254279.2850000001</v>
    <v>112.411557302308</v>
    <v>1.261583206E-2</v>
    <v>USD</v>
    <v>The United States of America, commonly known as the United States or simply America, is a country consisting of 50 states, a federal district, five major self-governing territories, and various possessions. At 3.8 million square miles, it is the world's third- or fourth-largest country by total area. Most of the country is located in central North America between Canada and Mexico. With an estimated population of over 328 million, the U.S. is the third most populous country in the world. The capital is Washington, D.C., and the most populous city is New York City.</v>
    <v>12984.3331070206</v>
    <v>1.8</v>
    <v>0.33899722544717498</v>
    <v>82.776437167197898</v>
    <v>0.71</v>
    <v>22321000000000</v>
    <v>0.99279441833496096</v>
    <v>0.71648406982421908</v>
    <v>15</v>
    <v>5.6</v>
    <v>New York</v>
    <v>Donald Trump (President)</v>
    <v>16</v>
    <v>78.690243902438993</v>
    <v>32120702650000</v>
    <v>14</v>
    <v>7.25</v>
    <v>United States</v>
    <v>The Star-Spangled Banner</v>
    <v>None</v>
    <v>United States of America</v>
    <v>0.1108387988</v>
    <v>2.5680000000000001</v>
    <v>325719178</v>
    <v>0.22500000000000001</v>
    <v>0.30599999999999999</v>
    <v>0.46899999999999997</v>
    <v>1.6E-2</v>
    <v>0.05</v>
    <v>0.10199999999999999</v>
    <v>0.153</v>
    <v>0.61890998840332001</v>
    <v>New York, Massachusetts, New York, New Jersey, California, Texas, Maine, Connecticut, South Carolina, Louisiana, Minnesota, West Virginia, Illinois, Hawaii, Ohio, New Hampshire, Michigan, Mississippi, Iowa, Colorado, Vermont, Missouri, Washington, Nebraska, Virginia, Washington, Puerto Rico, Oregon, Pennsylvania, Oklahoma, Arizona, Kansas, Wisconsin, Indiana, Washington, D.C., Alaska, Georgia, Kentucky, Nevada, Alabama, Delaware, Florida, South Dakota, Maryland, Arkansas, Tennessee, Utah, Rhode Island, Idaho, North Carolina, Montana, Wyoming, New Mexico, North Dakota, American Samoa, Guam, Northern Mariana Islands, United States Virgin Islands, United States Minor Outlying Islands</v>
    <v>0.10893246655274799</v>
    <v>Chamorro Time Zone, Atlantic Time Zone, Eastern Time Zone, Central Time Zone, Mountain Time Zone, Pacific Time Zone, Alaska Time Zone, Hawaii-Aleutian Time Zone, Samoa Time Zone</v>
    <v>0.43799999999999994</v>
    <v>4.4380002021789607E-2</v>
    <v>United States</v>
    <v>266959438</v>
    <v>mdp/vdpid/244</v>
  </rv>
  <rv s="4">
    <v>17</v>
  </rv>
  <rv s="0">
    <v>http://en.wikipedia.org/wiki/Thailand</v>
    <v>Wikipedia</v>
  </rv>
  <rv s="1">
    <v>0</v>
    <v>19</v>
  </rv>
  <rv s="2">
    <v>https://www.bing.com/th?id=AMMS_3bf67bba06af4fc7f9912f94fa5e5744&amp;qlt=95</v>
    <v>20</v>
    <v>https://www.bing.com/images/search?form=xlimg&amp;q=thailand</v>
    <v>Image of Thailand</v>
  </rv>
  <rv s="0">
    <v>https://www.bing.com/search?q=thailand&amp;form=skydnc</v>
    <v>Learn more on Bing</v>
  </rv>
  <rv s="3">
    <v>en-US</v>
    <v>588bd4b9-e440-b7eb-2cab-2a54c0458548</v>
    <v>536870912</v>
    <v>536870914</v>
    <v>0</v>
    <v>72</v>
    <v>25</v>
    <v>Thailand</v>
    <v>28</v>
    <v>29</v>
    <v>Map</v>
    <v>73</v>
    <v>TH</v>
    <v>0.43277417839456594</v>
    <v>513120</v>
    <v>454550</v>
    <v>10.333</v>
    <v>66</v>
    <v>Bangkok</v>
    <v>316212.74400000001</v>
    <v>111.286809151122</v>
    <v>1.88334903E-3</v>
    <v>THB</v>
    <v>Thailand, officially the Kingdom of Thailand and formerly known as Siam, is a country at the centre of the Southeast Asian Indochinese Peninsula composed of 76 provinces. At 513,120 km² and over 68 million people, Thailand is the world's 50th-largest country by total area and the 21st-most-populous country. The capital and largest city is Bangkok, a special administrative area. Thailand is bordered to the north by Myanmar and Laos, to the east by Laos and Cambodia, to the south by the Gulf of Thailand and Malaysia, and to the west by the Andaman Sea and the southern extremity of Myanmar. Its maritime boundaries include Vietnam in the Gulf of Thailand to the southeast, and Indonesia and India on the Andaman Sea to the southwest. It is a unitary state. Although nominally the country is a constitutional monarchy and parliamentary democracy, the most recent coup, in 2014, established a de facto military dictatorship under a junta.</v>
    <v>2539.6111935827698</v>
    <v>1.482</v>
    <v>0.32098886257315695</v>
    <v>79.752858012375995</v>
    <v>0.71</v>
    <v>455220920571.12903</v>
    <v>1.00586410522461</v>
    <v>0.45886341094970701</v>
    <v>21</v>
    <v>10.5</v>
    <v>Bangkok</v>
    <v>Vajiralongkorn (Monarch), Prayut Chan-o-cha (Prime Minister), Prayut Chan-o-cha (Minister), Anupong Paochinda (Minister), Anutin Charnvirakul (Minister), Don Pramudwinai (Minister), Suriya Jungrungreangkit (Minister), Chatumongol Sonakul (Minister), Thonmanat Phromphan (Minister), Prapat Phothasuthan (Minister)</v>
    <v>22</v>
    <v>75.302999999999997</v>
    <v>548795410000</v>
    <v>20</v>
    <v>1.06</v>
    <v>Thailand</v>
    <v>Thai National Anthem</v>
    <v>Thai</v>
    <v>Kingdom of Thailand</v>
    <v>0.11765354909999999</v>
    <v>0.47</v>
    <v>69037513</v>
    <v>0.221</v>
    <v>0.29199999999999998</v>
    <v>0.45100000000000001</v>
    <v>2.8999999999999998E-2</v>
    <v>6.9000000000000006E-2</v>
    <v>0.10800000000000001</v>
    <v>0.151</v>
    <v>0.68563003540039102</v>
    <v>Bangkok, Nakhon Ratchasima Province, Pattaya, Kalasin Province, Phra Nakhon Si Ayutthaya Province, Chiang Mai Province, Phuket, Samut Prakan Province, Phayao Province, Chaiyaphum Province, Surat Thani Province, Lampang Province, Nonthaburi Province, Maha Sarakham Province, Sukhothai Province, Prachinburi Province, Chonburi Province, Nakhon Nayok Province, Saraburi Province, Rayong Province, Prachuap Khiri Khan Province, Chiang Rai Province, Phatthalung Province, Phetchaburi Province, Trat Province, Surin Province, Songkhla Province, Chai Nat, Nakhon Si Thammarat Province, Krabi Province, Lamphun Province, Chumphon Province, Chanthaburi Province, Ratchaburi Province, Phang Nga Province, Narathiwat Province, Ubon Ratchathani Province, Buriram Province, Ranong Province, Kamphaeng Phet Province, Yala Province, Suphan Buri Province, Pattani Province, Phetchabun Province, Satun Province, Nan Province, Phitsanulok Province, Kanchanaburi Province, Mukdahan Province, Sisaket Province, Phichit Province, Chachoengsao Province, Udon Thani Province, Trang Province, Uttaradit Province, Sa Kaeo Province, Samut Sakhon Province, Phrae Province, Sakon Nakhon Province, Lopburi Province, Nakhon Pathom Province, Nong Khai Province, Uthai Thani Province, Loei Province, Khon Kaen Province, Amnat Charoen Province, Nakhon Phanom Province, Pathum Thani Province, Samut Songkhram Province, Ang Thong Province, Sing Buri Province, Mae Hong Son Province, Roi Et Province, Nong Bua Lamphu Province, Yasothon Province, Tak Province, Nakhon Sawan Province, Bueng Kan Province</v>
    <v>0.15509896893692399</v>
    <v>Thailand Time Zone</v>
    <v>0.28699999999999998</v>
    <v>1.0829999446868901E-2</v>
    <v>Thailand</v>
    <v>36362748</v>
    <v>mdp/vdpid/227</v>
  </rv>
  <rv s="4">
    <v>23</v>
  </rv>
  <rv s="0">
    <v>http://en.wikipedia.org/wiki/China</v>
    <v>Wikipedia</v>
  </rv>
  <rv s="1">
    <v>0</v>
    <v>25</v>
  </rv>
  <rv s="2">
    <v>https://www.bing.com/th?id=AMMS_7511e6eb5c16e3db63b5b835ccaa87ab&amp;qlt=95</v>
    <v>26</v>
    <v>https://www.bing.com/images/search?form=xlimg&amp;q=china</v>
    <v>Image of China</v>
  </rv>
  <rv s="0">
    <v>https://www.bing.com/search?q=china&amp;form=skydnc</v>
    <v>Learn more on Bing</v>
  </rv>
  <rv s="3">
    <v>en-US</v>
    <v>5fcc3d97-0cf2-94e5-6dad-cd70e387bd69</v>
    <v>536870912</v>
    <v>536870914</v>
    <v>0</v>
    <v>85</v>
    <v>25</v>
    <v>China</v>
    <v>28</v>
    <v>29</v>
    <v>Map</v>
    <v>86</v>
    <v>CN</v>
    <v>0.56222958772443399</v>
    <v>9596961</v>
    <v>2695000</v>
    <v>12</v>
    <v>86</v>
    <v>Beijing</v>
    <v>10291926.878</v>
    <v>119.088051569694</v>
    <v>0.02</v>
    <v>CNY</v>
    <v>China, officially the People's Republic of China, is a country in East Asia. It is the world's most populous country, with a population of around 1.428 billion in 2017. Covering approximately 9,600,000 square kilometers, it is the world's third or fourth largest country by area. Governed by the Communist Party of China, the state exercises jurisdiction over 22 provinces, five autonomous regions, four direct-controlled municipalities, and the special administrative regions of Hong Kong and Macau.</v>
    <v>3927.0444999890101</v>
    <v>1.6240000000000001</v>
    <v>0.22189669576024698</v>
    <v>87.480762659361702</v>
    <v>0.96</v>
    <v>12237700479375</v>
    <v>1.00853813171387</v>
    <v>0.48441051483154296</v>
    <v>27</v>
    <v>8.5</v>
    <v>Shanghai</v>
    <v>Xi Jinping (President), Li Keqiang (Premier)</v>
    <v>28</v>
    <v>76.251999999999995</v>
    <v>8711267220000</v>
    <v>27</v>
    <v>0.87</v>
    <v>China</v>
    <v>March of the Volunteers</v>
    <v>Standard Chinese</v>
    <v>People's Republic of China</v>
    <v>0.32386296240000001</v>
    <v>3.625</v>
    <v>1386395000</v>
    <v>0.223</v>
    <v>0.314</v>
    <v>0.47899999999999998</v>
    <v>2.1000000000000001E-2</v>
    <v>5.2000000000000005E-2</v>
    <v>9.8000000000000004E-2</v>
    <v>0.14800000000000002</v>
    <v>0.68931999206542993</v>
    <v>Hong Kong, Macau, Sichuan, Beijing, Chongqing, Shanghai, Fujian, Guangdong, Jiangsu, Shaanxi, Yunnan, Hunan, Shandong, Tianjin, Xinjiang, Hubei, Guangxi, Jilin, Zhejiang, Heilongjiang, Hebei, Inner Mongolia, Guizhou, Liaoning, Anhui, Ningxia, Shanxi, Jiangxi, Taiwan Province, People's Republic of China, Hainan, Tibet, Qinghai, Gansu, Henan</v>
    <v>9.37428211590801E-2</v>
    <v>China Standard Time</v>
    <v>0.67299999999999993</v>
    <v>4.6750001907348598E-2</v>
    <v>China</v>
    <v>802764297</v>
    <v>mdp/vdpid/45</v>
  </rv>
  <rv s="4">
    <v>29</v>
  </rv>
  <rv s="0">
    <v>http://en.wikipedia.org/wiki/Egypt</v>
    <v>Wikipedia</v>
  </rv>
  <rv s="1">
    <v>0</v>
    <v>31</v>
  </rv>
  <rv s="2">
    <v>https://www.bing.com/th?id=AMMS_b27887be45484bdeb122d779f28d39ea&amp;qlt=95</v>
    <v>32</v>
    <v>https://www.bing.com/images/search?form=xlimg&amp;q=egypt</v>
    <v>Image of Egypt</v>
  </rv>
  <rv s="0">
    <v>https://www.bing.com/search?q=egypt&amp;form=skydnc</v>
    <v>Learn more on Bing</v>
  </rv>
  <rv s="5">
    <v>en-US</v>
    <v>7af820a7-1c8d-f12a-0ca9-87e192e82cee</v>
    <v>536870912</v>
    <v>536870914</v>
    <v>0</v>
    <v>97</v>
    <v>98</v>
    <v>Egypt</v>
    <v>28</v>
    <v>99</v>
    <v>Map</v>
    <v>100</v>
    <v>EG</v>
    <v>3.8376111306444298E-2</v>
    <v>1001450</v>
    <v>835500</v>
    <v>26.494</v>
    <v>20</v>
    <v>Cairo</v>
    <v>201894.019</v>
    <v>231.105296542975</v>
    <v>0.1381463839</v>
    <v>EGP</v>
    <v>Egypt, officially the Arab Republic of Egypt, is a transcontinental country spanning the northeast corner of Africa and southwest corner of Asia by a land bridge formed by the Sinai Peninsula. Egypt is a Mediterranean country bordered by the Gaza Strip and Israel to the northeast, the Gulf of Aqaba and the Red Sea to the east, Sudan to the south, and Libya to the west. Across the Gulf of Aqaba lies Jordan, across the Red Sea lies Saudi Arabia, and across the Mediterranean lie Greece, Turkey and Cyprus, although none share a land border with Egypt.</v>
    <v>1657.7687198068299</v>
    <v>3.2650000000000001</v>
    <v>7.3333668190265697E-4</v>
    <v>95.969823114634593</v>
    <v>0.4</v>
    <v>235369129337.711</v>
    <v>1.0362451934814501</v>
    <v>0.34436191558837898</v>
    <v>33</v>
    <v>19.399999999999999</v>
    <v>Cairo</v>
    <v>Abdel Fattah el-Sisi (President)</v>
    <v>34</v>
    <v>71.483999999999995</v>
    <v>46546100000</v>
    <v>33</v>
    <v>Egypt</v>
    <v>Walla Zaman Ya Selahy</v>
    <v>Modern Standard Arabic</v>
    <v>Arab Republic of Egypt</v>
    <v>0.61958965460000004</v>
    <v>0.81399999999999995</v>
    <v>97553151</v>
    <v>0.20600000000000002</v>
    <v>0.27800000000000002</v>
    <v>0.41499999999999998</v>
    <v>3.9E-2</v>
    <v>9.0999999999999998E-2</v>
    <v>0.128</v>
    <v>0.16</v>
    <v>0.47994998931884802</v>
    <v>Cairo Governorate, Alexandria Governorate, Dakahlia Governorate, Kafr el-Sheikh Governorate, Al Sharqia Governorate, New Valley Governorate, Giza Governorate, Monufia Governorate, Beheira Governorate, North Sinai Governorate, South Sinai Governorate, Red Sea Governorate, Aswan Governorate, Ismailia Governorate, Minya Governorate, Matrouh Governorate, Gharbia Governorate, Asyut Governorate, Qena Governorate, Damietta Governorate, Beni Suef Governorate, Sohag Governorate, Suez Governorate, Faiyum Governorate, Luxor Governorate, Port Said Governorate</v>
    <v>0.12519211097017099</v>
    <v>Eastern European Time</v>
    <v>0.45299999999999996</v>
    <v>0.120790004730225</v>
    <v>Egypt</v>
    <v>42269780</v>
    <v>mdp/vdpid/67</v>
  </rv>
  <rv s="4">
    <v>35</v>
  </rv>
  <rv s="0">
    <v>http://en.wikipedia.org/wiki/Indonesia</v>
    <v>Wikipedia</v>
  </rv>
  <rv s="1">
    <v>0</v>
    <v>37</v>
  </rv>
  <rv s="2">
    <v>https://www.bing.com/th?id=AMMS_780d6246bc67c82712523277bb2dbcda&amp;qlt=95</v>
    <v>38</v>
    <v>https://www.bing.com/images/search?form=xlimg&amp;q=indonesia</v>
    <v>Image of Indonesia</v>
  </rv>
  <rv s="0">
    <v>https://www.bing.com/search?q=indonesia&amp;form=skydnc</v>
    <v>Learn more on Bing</v>
  </rv>
  <rv s="3">
    <v>en-US</v>
    <v>b4a5bd62-2259-21e3-4627-bf249ae6ee84</v>
    <v>536870912</v>
    <v>536870914</v>
    <v>0</v>
    <v>113</v>
    <v>25</v>
    <v>Indonesia</v>
    <v>28</v>
    <v>29</v>
    <v>Map</v>
    <v>114</v>
    <v>ID</v>
    <v>0.31464420364656098</v>
    <v>1904569</v>
    <v>675500</v>
    <v>18.986000000000001</v>
    <v>62</v>
    <v>Jakarta</v>
    <v>464176.19400000002</v>
    <v>142.18241227391701</v>
    <v>3.5258051570000004E-2</v>
    <v>IDR</v>
    <v>Indonesia, officially the Republic of Indonesia, is a country in Southeast Asia and Oceania, between the Indian and Pacific oceans. It consists of more than seventeen thousand islands, including Sumatra, Java, Borneo, Sulawesi, and New Guinea. Indonesia is the world's largest island country and the 14th largest country by land area, at 1,904,569 square kilometres. With over 267 million people, it is the world's 4th most populous country as well as the most populous Muslim-majority country. Java, the world's most populous island, is home to more than half of the country's population.</v>
    <v>811.90018390387195</v>
    <v>2.363</v>
    <v>0.50238191182234204</v>
    <v>65.564345649771596</v>
    <v>0.63</v>
    <v>1015539017536.5</v>
    <v>1.0345503997802701</v>
    <v>0.27939470291137697</v>
    <v>39</v>
    <v>22.2</v>
    <v>Kalimantan</v>
    <v>Joko Widodo (President), Sri Mulyani Indrawati (Minister), Ma'ruf Amin (Vice President)</v>
    <v>40</v>
    <v>69.191000000000003</v>
    <v>520686680000</v>
    <v>126</v>
    <v>0.48</v>
    <v>Indonesia</v>
    <v>Indonesia Raya</v>
    <v>Indonesian</v>
    <v>Republic of Indonesia</v>
    <v>0.48302203660000004</v>
    <v>0.20100000000000001</v>
    <v>263991379</v>
    <v>0.20699999999999999</v>
    <v>0.31900000000000001</v>
    <v>0.47399999999999998</v>
    <v>3.1E-2</v>
    <v>7.2000000000000008E-2</v>
    <v>0.10400000000000001</v>
    <v>0.14300000000000002</v>
    <v>0.66281997680664106</v>
    <v>Sumatra, Java, Jakarta, Bali, West Java, Sulawesi, East Java, Central Java, West Sumatra, South Sulawesi, North Sulawesi, North Sumatra, Aceh, Papua, Maluku, South Sumatra, Kalimantan, East Nusa Tenggara, Banten, Maluku Islands, Central Sulawesi, Western New Guinea, West Kalimantan, Bengkulu, Riau Islands, Bangka Belitung Islands, West Papua, South Kalimantan, Gorontalo, Jambi, Lampung, Riau, East Kalimantan, West Sulawesi, West Nusa Tenggara, Special Region of Yogyakarta, Central Kalimantan, North Maluku, Southeast Sulawesi, Lesser Sunda Islands, North Kalimantan</v>
    <v>0.10332145106115499</v>
    <v>Indonesia Eastern Time Zone, Indonesia Central Time Zone, Indonesia Western Time Zone</v>
    <v>0.3</v>
    <v>4.2829999923706098E-2</v>
    <v>Indonesia</v>
    <v>145662523</v>
    <v>mdp/vdpid/111</v>
  </rv>
  <rv s="4">
    <v>41</v>
  </rv>
  <rv s="0">
    <v>http://en.wikipedia.org/wiki/Turkey</v>
    <v>Wikipedia</v>
  </rv>
  <rv s="1">
    <v>0</v>
    <v>43</v>
  </rv>
  <rv s="2">
    <v>https://www.bing.com/th?id=AMMS_05a3fb78f5cfbf6d8f8fd5690627dc96&amp;qlt=95</v>
    <v>44</v>
    <v>https://www.bing.com/images/search?form=xlimg&amp;q=turkey</v>
    <v>Image of Turkey</v>
  </rv>
  <rv s="0">
    <v>https://www.bing.com/search?q=turkey&amp;form=skydnc</v>
    <v>Learn more on Bing</v>
  </rv>
  <rv s="6">
    <v>en-US</v>
    <v>fbfb6418-e8cf-0d18-8b81-28d0fcccda7c</v>
    <v>536870912</v>
    <v>536870914</v>
    <v>0</v>
    <v>127</v>
    <v>128</v>
    <v>Turkey</v>
    <v>28</v>
    <v>29</v>
    <v>Map</v>
    <v>129</v>
    <v>TR</v>
    <v>0.500838065044242</v>
    <v>783562</v>
    <v>512000</v>
    <v>16.241</v>
    <v>90</v>
    <v>Ankara</v>
    <v>345981.45</v>
    <v>174.96870328848999</v>
    <v>7.7751341530000004E-2</v>
    <v>TRY</v>
    <v>Turkey, officially the Republic of Turkey, is a transcontinental country located mainly on the Anatolian peninsula in Western Asia, with a smaller portion on the Balkan peninsula in Southeastern Europe. East Thrace, the part of Turkey in Europe, is separated from Anatolia by the Sea of Marmara, the Bosporus and the Dardanelles. Istanbul, which straddles Europe and Asia, is the largest city in the country while Ankara is the capital. Turkey is bordered on its northwest by Greece and Bulgaria; north by the Black Sea; northeast by Georgia; east by Armenia, the Azerbaijani exclave of Nakhchivan and Iran; southeast by Iraq and Syria; south by the Mediterranean Sea; and west by the Aegean Sea. Approximately 70 to 80 percent of the country's citizens identify as Turkish, while Kurds are the largest minority at anywhere from 15 to 20 percent of the population.</v>
    <v>2854.5658487945898</v>
    <v>2.0529999999999999</v>
    <v>0.152215999896054</v>
    <v>87.591211038389503</v>
    <v>1.42</v>
    <v>851102411118.11597</v>
    <v>1.0328536987304699</v>
    <v>0.95433959960937498</v>
    <v>45</v>
    <v>10.9</v>
    <v>Istanbul</v>
    <v>Recep Tayyip Erdoğan (President), Fuat Oktay (Vice President)</v>
    <v>46</v>
    <v>75.754999999999995</v>
    <v>227511820000</v>
    <v>16</v>
    <v>3.45</v>
    <v>Turkey</v>
    <v>İstiklal Marşı</v>
    <v>Turkish</v>
    <v>Republic of Turkey</v>
    <v>0.16948329139999999</v>
    <v>1.7490000000000001</v>
    <v>82003882</v>
    <v>0.21600000000000003</v>
    <v>0.32100000000000001</v>
    <v>0.48299999999999998</v>
    <v>2.2000000000000002E-2</v>
    <v>5.7000000000000002E-2</v>
    <v>9.9000000000000005E-2</v>
    <v>0.14499999999999999</v>
    <v>0.51615001678466799</v>
    <v>Düzce, İzmir Province, Sivas Province, Ankara Province, Sakarya Province, Erzurum Province, Iğdır Province, Artvin Province, Gaziantep Province, Bursa Province, Antalya Province, Kayseri Province, Edirne Province, Mersin Province, Eskişehir Province, Çanakkale Province, Kırklareli Province, Muş Province, Aydın Province, Şırnak Province, Adıyaman Province, Ağrı Province, Elazığ Province, Çankırı Province, Bartın Province, Diyarbakır Province, Uşak Province, Kırşehir Province, Batman Province, Tokat Province, Siirt Province, Hakkâri Province, Kütahya Province, Hatay Province, Çorum Province, Kars Province, Adana Province, Gümüşhane Province, Nevşehir Province, Balıkesir Province, Bilecik Province, Niğde Province, Afyonkarahisar Province, Erzincan Province, Tekirdağ Province, Trabzon Province, Giresun Province, Ardahan Province, Van Province, Karaman Province, Yozgat Province, Amasya Province, Bayburt Province, Ordu Province, Bolu Province, Karabük Province, Kocaeli Province, Yalova Province, Aksaray Province, Isparta Province, Kahramanmaraş Province, Bitlis Province, Burdur Province, Manisa Province, Sinop Province, Kastamonu Province, Şanlıurfa Province, Zonguldak Province, Kilis Province, Konya Province, Tunceli Province, Osmaniye Province, Mardin Province, Rize Province, Samsun Province, Muğla Province, Malatya Province, Denizli Province, Kırıkkale Province, Bingöl Province</v>
    <v>0.18324774296702898</v>
    <v>0.41100000000000003</v>
    <v>0.112629995346069</v>
    <v>Turkey</v>
    <v>60044419</v>
    <v>mdp/vdpid/235</v>
  </rv>
  <rv s="4">
    <v>47</v>
  </rv>
  <rv s="0">
    <v>http://en.wikipedia.org/wiki/Canada</v>
    <v>Wikipedia</v>
  </rv>
  <rv s="1">
    <v>0</v>
    <v>49</v>
  </rv>
  <rv s="2">
    <v>https://www.bing.com/th?id=AMMS_8e3d66cad1000fff3105e097778c447a&amp;qlt=95</v>
    <v>50</v>
    <v>https://www.bing.com/images/search?form=xlimg&amp;q=canada</v>
    <v>Image of Canada</v>
  </rv>
  <rv s="0">
    <v>https://www.bing.com/search?q=canada&amp;form=skydnc</v>
    <v>Learn more on Bing</v>
  </rv>
  <rv s="3">
    <v>en-US</v>
    <v>370ed614-32e1-4326-a356-dc0a7dd56aaa</v>
    <v>536870912</v>
    <v>536870914</v>
    <v>0</v>
    <v>142</v>
    <v>25</v>
    <v>Canada</v>
    <v>28</v>
    <v>29</v>
    <v>Map</v>
    <v>143</v>
    <v>CA</v>
    <v>6.8902107107156607E-2</v>
    <v>9984670</v>
    <v>67500</v>
    <v>10.8</v>
    <v>1</v>
    <v>Ottawa</v>
    <v>537193.49800000002</v>
    <v>111.984831139096</v>
    <v>1.4287595470000001E-2</v>
    <v>CAD</v>
    <v>Canada is a country in the northern part of North America. Its ten provinces and three territories extend from the Atlantic to the Pacific and northward into the Arctic Ocean, covering 9.98 million square kilometres, making it the world's second-largest country by total area. Its southern border with the United States, stretching 8,891 kilometres, is the world's longest bi-national land border. Canada's capital is Ottawa, and its three largest metropolitan areas are Toronto, Montreal, and Vancouver.</v>
    <v>15545.535110560901</v>
    <v>1.6</v>
    <v>0.38166670515565498</v>
    <v>73.592079494243805</v>
    <v>0.81</v>
    <v>1653042795255.04</v>
    <v>1.01433990478516</v>
    <v>0.59163360595703096</v>
    <v>51</v>
    <v>4.3</v>
    <v>Toronto</v>
    <v>Justin Trudeau (Prime Minister), Marc Garneau (Minister), Julie Payette (Governor-general), Chrystia Freeland (Deputy prime minister)</v>
    <v>52</v>
    <v>82.300512195121996</v>
    <v>2367059920000</v>
    <v>7</v>
    <v>9.51</v>
    <v>Canada</v>
    <v>O Canada</v>
    <v>French, English, Canadian English, Canadian French</v>
    <v>Canada</v>
    <v>0.1458492763</v>
    <v>2.5390000000000001</v>
    <v>36708083</v>
    <v>0.23300000000000001</v>
    <v>0.253</v>
    <v>0.40799999999999997</v>
    <v>2.4E-2</v>
    <v>6.6000000000000003E-2</v>
    <v>0.12300000000000001</v>
    <v>0.17</v>
    <v>0.65196998596191402</v>
    <v>Ontario, Quebec, British Columbia, Quebec City, Nova Scotia, Saskatchewan, Alberta, Manitoba, Prince Edward Island, New Brunswick, Newfoundland and Labrador, Nunavut, Yukon, Northwest Territories</v>
    <v>0.121529134156313</v>
    <v>Newfoundland Time Zone, Atlantic Time Zone, Eastern Time Zone, Central Time Zone, Mountain Time Zone, Pacific Time Zone</v>
    <v>0.20899999999999999</v>
    <v>6.4289999008178708E-2</v>
    <v>Canada</v>
    <v>30167804</v>
    <v>mdp/vdpid/39</v>
  </rv>
  <rv s="4">
    <v>53</v>
  </rv>
</rvData>
</file>

<file path=xl/richData/rdrichvaluestructure.xml><?xml version="1.0" encoding="utf-8"?>
<rvStructures xmlns="http://schemas.microsoft.com/office/spreadsheetml/2017/richdata" count="7">
  <s t="_hyperlink">
    <k n="Address" t="s"/>
    <k n="Text" t="s"/>
  </s>
  <s t="_sourceattribution">
    <k n="License" t="r"/>
    <k n="Source" t="r"/>
  </s>
  <s t="_imageurl">
    <k n="Address" t="s"/>
    <k n="Attribution" t="r"/>
    <k n="More Images Address" t="s"/>
    <k n="Text" t="s"/>
  </s>
  <s t="_linkedentitycore">
    <k n="%EntityCulture" t="s"/>
    <k n="%EntityId" t="s"/>
    <k n="%EntityServiceId"/>
    <k n="%EntitySubDomainId"/>
    <k n="%IsRefreshable" t="b"/>
    <k n="_Attribution" t="spb"/>
    <k n="_Display" t="spb"/>
    <k n="_DisplayString" t="s"/>
    <k n="_Flags" t="spb"/>
    <k n="_Format" t="spb"/>
    <k n="_Icon" t="s"/>
    <k n="_SubLabel" t="spb"/>
    <k n="Abbreviation" t="s"/>
    <k n="Agricultural land (%)"/>
    <k n="Area"/>
    <k n="Armed forces size"/>
    <k n="Birth rate"/>
    <k n="Calling code"/>
    <k n="Capital/Major City" t="s"/>
    <k n="Carbon dioxide emissions"/>
    <k n="CPI"/>
    <k n="CPI Change (%)"/>
    <k n="Currency code" t="s"/>
    <k n="Description" t="s"/>
    <k n="Electric power consumption"/>
    <k n="Fertility rate"/>
    <k n="Forested area (%)"/>
    <k n="Fossil fuel energy consumption"/>
    <k n="Gasoline price"/>
    <k n="GDP"/>
    <k n="Gross primary education enrollment (%)"/>
    <k n="Gross tertiary education enrollment (%)"/>
    <k n="Image" t="r"/>
    <k n="Infant mortality"/>
    <k n="Largest city" t="s"/>
    <k n="Leader(s)" t="s"/>
    <k n="LearnMoreOnLink" t="r"/>
    <k n="Life expectancy"/>
    <k n="Market cap of listed companies"/>
    <k n="Maternal mortality ratio"/>
    <k n="Minimum wage"/>
    <k n="Name" t="s"/>
    <k n="National anthem" t="s"/>
    <k n="Official language" t="s"/>
    <k n="Official name" t="s"/>
    <k n="Out of pocket health expenditure (%)"/>
    <k n="Physicians per thousand"/>
    <k n="Population"/>
    <k n="Population: Income share fourth 20%"/>
    <k n="Population: Income share highest 10%"/>
    <k n="Population: Income share highest 20%"/>
    <k n="Population: Income share lowest 10%"/>
    <k n="Population: Income share lowest 20%"/>
    <k n="Population: Income share second 20%"/>
    <k n="Population: Income share third 20%"/>
    <k n="Population: Labor force participation (%)"/>
    <k n="Subdivisions" t="s"/>
    <k n="Tax revenue (%)"/>
    <k n="Time zone(s)" t="s"/>
    <k n="Total tax rate"/>
    <k n="Unemployment rate"/>
    <k n="UniqueName" t="s"/>
    <k n="Urban population"/>
    <k n="VDPID/VSID" t="s"/>
  </s>
  <s t="_linkedentity">
    <k n="%cvi" t="r"/>
  </s>
  <s t="_linkedentitycore">
    <k n="%EntityCulture" t="s"/>
    <k n="%EntityId" t="s"/>
    <k n="%EntityServiceId"/>
    <k n="%EntitySubDomainId"/>
    <k n="%IsRefreshable" t="b"/>
    <k n="_Attribution" t="spb"/>
    <k n="_Display" t="spb"/>
    <k n="_DisplayString" t="s"/>
    <k n="_Flags" t="spb"/>
    <k n="_Format" t="spb"/>
    <k n="_Icon" t="s"/>
    <k n="_SubLabel" t="spb"/>
    <k n="Abbreviation" t="s"/>
    <k n="Agricultural land (%)"/>
    <k n="Area"/>
    <k n="Armed forces size"/>
    <k n="Birth rate"/>
    <k n="Calling code"/>
    <k n="Capital/Major City" t="s"/>
    <k n="Carbon dioxide emissions"/>
    <k n="CPI"/>
    <k n="CPI Change (%)"/>
    <k n="Currency code" t="s"/>
    <k n="Description" t="s"/>
    <k n="Electric power consumption"/>
    <k n="Fertility rate"/>
    <k n="Forested area (%)"/>
    <k n="Fossil fuel energy consumption"/>
    <k n="Gasoline price"/>
    <k n="GDP"/>
    <k n="Gross primary education enrollment (%)"/>
    <k n="Gross tertiary education enrollment (%)"/>
    <k n="Image" t="r"/>
    <k n="Infant mortality"/>
    <k n="Largest city" t="s"/>
    <k n="Leader(s)" t="s"/>
    <k n="LearnMoreOnLink" t="r"/>
    <k n="Life expectancy"/>
    <k n="Market cap of listed companies"/>
    <k n="Maternal mortality ratio"/>
    <k n="Name" t="s"/>
    <k n="National anthem" t="s"/>
    <k n="Official language" t="s"/>
    <k n="Official name" t="s"/>
    <k n="Out of pocket health expenditure (%)"/>
    <k n="Physicians per thousand"/>
    <k n="Population"/>
    <k n="Population: Income share fourth 20%"/>
    <k n="Population: Income share highest 10%"/>
    <k n="Population: Income share highest 20%"/>
    <k n="Population: Income share lowest 10%"/>
    <k n="Population: Income share lowest 20%"/>
    <k n="Population: Income share second 20%"/>
    <k n="Population: Income share third 20%"/>
    <k n="Population: Labor force participation (%)"/>
    <k n="Subdivisions" t="s"/>
    <k n="Tax revenue (%)"/>
    <k n="Time zone(s)" t="s"/>
    <k n="Total tax rate"/>
    <k n="Unemployment rate"/>
    <k n="UniqueName" t="s"/>
    <k n="Urban population"/>
    <k n="VDPID/VSID" t="s"/>
  </s>
  <s t="_linkedentitycore">
    <k n="%EntityCulture" t="s"/>
    <k n="%EntityId" t="s"/>
    <k n="%EntityServiceId"/>
    <k n="%EntitySubDomainId"/>
    <k n="%IsRefreshable" t="b"/>
    <k n="_Attribution" t="spb"/>
    <k n="_Display" t="spb"/>
    <k n="_DisplayString" t="s"/>
    <k n="_Flags" t="spb"/>
    <k n="_Format" t="spb"/>
    <k n="_Icon" t="s"/>
    <k n="_SubLabel" t="spb"/>
    <k n="Abbreviation" t="s"/>
    <k n="Agricultural land (%)"/>
    <k n="Area"/>
    <k n="Armed forces size"/>
    <k n="Birth rate"/>
    <k n="Calling code"/>
    <k n="Capital/Major City" t="s"/>
    <k n="Carbon dioxide emissions"/>
    <k n="CPI"/>
    <k n="CPI Change (%)"/>
    <k n="Currency code" t="s"/>
    <k n="Description" t="s"/>
    <k n="Electric power consumption"/>
    <k n="Fertility rate"/>
    <k n="Forested area (%)"/>
    <k n="Fossil fuel energy consumption"/>
    <k n="Gasoline price"/>
    <k n="GDP"/>
    <k n="Gross primary education enrollment (%)"/>
    <k n="Gross tertiary education enrollment (%)"/>
    <k n="Image" t="r"/>
    <k n="Infant mortality"/>
    <k n="Largest city" t="s"/>
    <k n="Leader(s)" t="s"/>
    <k n="LearnMoreOnLink" t="r"/>
    <k n="Life expectancy"/>
    <k n="Market cap of listed companies"/>
    <k n="Maternal mortality ratio"/>
    <k n="Minimum wage"/>
    <k n="Name" t="s"/>
    <k n="National anthem" t="s"/>
    <k n="Official language" t="s"/>
    <k n="Official name" t="s"/>
    <k n="Out of pocket health expenditure (%)"/>
    <k n="Physicians per thousand"/>
    <k n="Population"/>
    <k n="Population: Income share fourth 20%"/>
    <k n="Population: Income share highest 10%"/>
    <k n="Population: Income share highest 20%"/>
    <k n="Population: Income share lowest 10%"/>
    <k n="Population: Income share lowest 20%"/>
    <k n="Population: Income share second 20%"/>
    <k n="Population: Income share third 20%"/>
    <k n="Population: Labor force participation (%)"/>
    <k n="Subdivisions" t="s"/>
    <k n="Tax revenue (%)"/>
    <k n="Total tax rate"/>
    <k n="Unemployment rate"/>
    <k n="UniqueName" t="s"/>
    <k n="Urban population"/>
    <k n="VDPID/VSID" t="s"/>
  </s>
</rvStructures>
</file>

<file path=xl/richData/rdsupportingpropertybag.xml><?xml version="1.0" encoding="utf-8"?>
<supportingPropertyBags xmlns="http://schemas.microsoft.com/office/spreadsheetml/2017/richdata2">
  <spbArrays count="3">
    <a count="64">
      <v t="s">%EntityServiceId</v>
      <v t="s">_Format</v>
      <v t="s">%EntitySubDomainId</v>
      <v t="s">%EntityCulture</v>
      <v t="s">%IsRefreshable</v>
      <v t="s">%EntityId</v>
      <v t="s">_Icon</v>
      <v t="s">_Attribution</v>
      <v t="s">Name</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v t="s">_Display</v>
    </a>
    <a count="63">
      <v t="s">%EntityServiceId</v>
      <v t="s">_Format</v>
      <v t="s">%EntitySubDomainId</v>
      <v t="s">%EntityCulture</v>
      <v t="s">%IsRefreshable</v>
      <v t="s">%EntityId</v>
      <v t="s">_Icon</v>
      <v t="s">_Attribution</v>
      <v t="s">Name</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v t="s">_Display</v>
    </a>
    <a count="63">
      <v t="s">%EntityServiceId</v>
      <v t="s">_Format</v>
      <v t="s">%EntitySubDomainId</v>
      <v t="s">%EntityCulture</v>
      <v t="s">%IsRefreshable</v>
      <v t="s">%EntityId</v>
      <v t="s">_Icon</v>
      <v t="s">_Attribution</v>
      <v t="s">Name</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v t="s">_Display</v>
    </a>
  </spbArrays>
  <spbData count="144">
    <spb s="0">
      <v xml:space="preserve">data.worldbank.org	</v>
      <v xml:space="preserve">	</v>
      <v xml:space="preserve">http://data.worldbank.org/indicator/FP.CPI.TOTL	</v>
      <v xml:space="preserve">	</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Wikipedia	Wikipedia	Cia	</v>
      <v xml:space="preserve">CC-BY-SA	CC-BY-SA	CC-BY-SA		</v>
      <v xml:space="preserve">http://en.wikipedia.org/wiki/India	http://es.wikipedia.org/wiki/India	http://fr.wikipedia.org/wiki/Inde	https://www.cia.gov/library/publications/the-world-factbook/geos/in.html?Transportation	</v>
      <v xml:space="preserve">http://creativecommons.org/licenses/by-sa/3.0/	http://creativecommons.org/licenses/by-sa/3.0/	http://creativecommons.org/licenses/by-sa/3.0/		</v>
    </spb>
    <spb s="0">
      <v xml:space="preserve">Wikipedia	Wikidata	Cia	travel.state.gov	Sec	</v>
      <v xml:space="preserve">CC-BY-SA					</v>
      <v xml:space="preserve">http://en.wikipedia.org/wiki/India	https://www.wikidata.org/wiki/Q668	https://www.cia.gov/library/publications/the-world-factbook/geos/in.html?Transportation	https://travel.state.gov/content/travel/en/international-travel/International-Travel-Country-Information-Pages/India.html	https://www.sec.gov/cgi-bin/browse-edgar?action=getcompany&amp;CIK=0001750398	</v>
      <v xml:space="preserve">http://creativecommons.org/licenses/by-sa/3.0/					</v>
    </spb>
    <spb s="0">
      <v xml:space="preserve">Wikipedia	Wikidata	Wikipedia	travel.state.gov	Wikipedia	Wikidata	Wikipedia	travel.state.gov	Wikipedia	Wikidata	Wikipedia	Wikidata	Wikipedia	travel.state.gov	Wikipedia	Wikidata	travel.state.gov	Wikipedia	Wikidata	Wikipedia	Wikidata	travel.state.gov	Wikipedia	Wikidata	Wikipedia	Wikidata	travel.state.gov	Wikipedia	Wikidata	travel.state.gov	</v>
      <v xml:space="preserve">CC-BY-SA		CC-BY-SA		CC-BY-SA		CC-BY-SA		CC-BY-SA		CC-BY-SA		CC-BY-SA		CC-BY-SA			CC-BY-SA		CC-BY-SA			CC-BY-SA		CC-BY-SA			CC-BY-SA			</v>
      <v xml:space="preserve">http://en.wikipedia.org/wiki/India	https://www.wikidata.org/wiki/Q668	https://en.wikipedia.org/wiki/India	https://travel.state.gov/content/travel/en/international-travel/International-Travel-Country-Information-Pages/India.html	http://en.wikipedia.org/wiki/India	https://www.wikidata.org/wiki/Q668	https://en.wikipedia.org/wiki/India	https://travel.state.gov/content/travel/en/international-travel/International-Travel-Country-Information-Pages/India.html	http://en.wikipedia.org/wiki/India	https://www.wikidata.org/wiki/Q668	http://en.wikipedia.org/wiki/India	https://www.wikidata.org/wiki/Q668	https://en.wikipedia.org/wiki/India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http://en.wikipedia.org/wiki/India	https://www.wikidata.org/wiki/Q668	https://travel.state.gov/content/travel/en/international-travel/International-Travel-Country-Information-Pages/India.html	http://en.wikipedia.org/wiki/India	https://www.wikidata.org/wiki/Q668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http://en.wikipedia.org/wiki/India	</v>
      <v xml:space="preserve">http://creativecommons.org/licenses/by-sa/3.0/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Wikipedia	Wikipedia	Wikidata	Cia	travel.state.gov	</v>
      <v xml:space="preserve">CC-BY-SA	CC-BY-SA				</v>
      <v xml:space="preserve">http://en.wikipedia.org/wiki/India	http://fr.wikipedia.org/wiki/Inde	https://www.wikidata.org/wiki/Q668	https://www.cia.gov/library/publications/the-world-factbook/geos/in.html?Transportation	https://travel.state.gov/content/travel/en/international-travel/International-Travel-Country-Information-Pages/India.html	</v>
      <v xml:space="preserve">http://creativecommons.org/licenses/by-sa/3.0/	http://creativecommons.org/licenses/by-sa/3.0/				</v>
    </spb>
    <spb s="0">
      <v xml:space="preserve">Wikipedia	Wikidata	travel.state.gov	Wikipedia	Wikidata	travel.state.gov	Wikipedia	Wikidata	travel.state.gov	Wikipedia	travel.state.gov	Wikipedia	Wikidata	travel.state.gov	Wikipedia	Wikidata	travel.state.gov	Wikipedia	Wikidata	travel.state.gov	Wikipedia	Wikidata	travel.state.gov	Wikipedia	Wikidata	travel.state.gov	Wikipedia	Wikidata	travel.state.gov	Wikipedia	Wikidata	travel.state.gov	Wikipedia	Wikidata	travel.state.gov	Wikipedia	Wikidata	Wikipedia	Wikidata	travel.state.gov	Wikipedia	Wikidata	travel.state.gov	Wikipedia	Wikidata	travel.state.gov	Wikipedia	Wikidata	Wikipedia	Wikidata	travel.state.gov	Wikipedia	Wikidata	travel.state.gov	Wikipedia	Wikidata	Wikipedia	Wikidata	travel.state.gov	Wikipedia	Wikidata	Wikipedia	Wikidata	Wikipedia	Wikidata	Wikipedia	Wikidata	travel.state.gov	Wikipedia	Wikidata	travel.state.gov	Wikipedia	Wikidata	travel.state.gov	Wikipedia	Wikidata	Wikipedia	Wikidata	Wikipedia	Wikidata	Wikipedia	Wikidata	Wikipedia	Wikidata	Wikipedia	travel.state.gov	Wikipedia	Wikidata	Wikipedia	Wikidata	</v>
      <v xml:space="preserve">CC-BY-SA			CC-BY-SA			CC-BY-SA			CC-BY-SA		CC-BY-SA			CC-BY-SA			CC-BY-SA			CC-BY-SA			CC-BY-SA			CC-BY-SA			CC-BY-SA			CC-BY-SA			CC-BY-SA		CC-BY-SA			CC-BY-SA			CC-BY-SA			CC-BY-SA		CC-BY-SA			CC-BY-SA			CC-BY-SA		CC-BY-SA			CC-BY-SA		CC-BY-SA		CC-BY-SA		CC-BY-SA			CC-BY-SA			CC-BY-SA			CC-BY-SA		CC-BY-SA		CC-BY-SA		CC-BY-SA		CC-BY-SA		CC-BY-SA		CC-BY-SA		CC-BY-SA		</v>
      <v xml:space="preserve">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http://en.wikipedia.org/wiki/India	https://www.wikidata.org/wiki/Q668	https://travel.state.gov/content/travel/en/international-travel/International-Travel-Country-Information-Pages/India.html	http://en.wikipedia.org/wiki/India	https://www.wikidata.org/wiki/Q668	http://en.wikipedia.org/wiki/India	https://www.wikidata.org/wiki/Q668	http://en.wikipedia.org/wiki/India	https://www.wikidata.org/wiki/Q668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https://travel.state.gov/content/travel/en/international-travel/International-Travel-Country-Information-Pages/India.html	http://en.wikipedia.org/wiki/India	https://www.wikidata.org/wiki/Q668	http://en.wikipedia.org/wiki/India	https://www.wikidata.org/wiki/Q668	http://en.wikipedia.org/wiki/India	https://www.wikidata.org/wiki/Q668	http://en.wikipedia.org/wiki/India	https://www.wikidata.org/wiki/Q668	http://en.wikipedia.org/wiki/India	https://www.wikidata.org/wiki/Q668	http://en.wikipedia.org/wiki/India	https://travel.state.gov/content/travel/en/international-travel/International-Travel-Country-Information-Pages/India.html	http://en.wikipedia.org/wiki/India	https://www.wikidata.org/wiki/Q668	http://en.wikipedia.org/wiki/India	https://www.wikidata.org/wiki/Q668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Wikipedia	Wikidata	</v>
      <v xml:space="preserve">CC-BY-SA		</v>
      <v xml:space="preserve">http://en.wikipedia.org/wiki/India	https://www.wikidata.org/wiki/Q668	</v>
      <v xml:space="preserve">http://creativecommons.org/licenses/by-sa/3.0/		</v>
    </spb>
    <spb s="0">
      <v xml:space="preserve">Cia	</v>
      <v xml:space="preserve">	</v>
      <v xml:space="preserve">https://www.cia.gov/library/publications/the-world-factbook/geos/in.html?Transportation	</v>
      <v xml:space="preserve">	</v>
    </spb>
    <spb s="0">
      <v xml:space="preserve">data.worldbank.org	</v>
      <v xml:space="preserve">	</v>
      <v xml:space="preserve">http://data.worldbank.org/indicator/SP.DYN.TFRT.IN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Wikipedia	Wikidata	Wikipedia	travel.state.gov	Wikipedia	Wikidata	</v>
      <v xml:space="preserve">CC-BY-SA		CC-BY-SA		CC-BY-SA		</v>
      <v xml:space="preserve">http://en.wikipedia.org/wiki/India	https://www.wikidata.org/wiki/Q668	http://en.wikipedia.org/wiki/India	https://travel.state.gov/content/travel/en/international-travel/International-Travel-Country-Information-Pages/India.html	http://en.wikipedia.org/wiki/India	https://www.wikidata.org/wiki/Q668	</v>
      <v xml:space="preserve">http://creativecommons.org/licenses/by-sa/3.0/		http://creativecommons.org/licenses/by-sa/3.0/		http://creativecommons.org/licenses/by-sa/3.0/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3</v>
      <v>4</v>
      <v>5</v>
      <v>6</v>
      <v>3</v>
      <v>6</v>
      <v>6</v>
      <v>7</v>
      <v>8</v>
      <v>6</v>
      <v>9</v>
      <v>10</v>
      <v>6</v>
      <v>11</v>
      <v>12</v>
      <v>13</v>
      <v>11</v>
      <v>14</v>
      <v>6</v>
      <v>11</v>
      <v>15</v>
      <v>16</v>
      <v>17</v>
      <v>11</v>
      <v>18</v>
      <v>11</v>
      <v>8</v>
      <v>11</v>
      <v>19</v>
      <v>20</v>
      <v>21</v>
      <v>22</v>
      <v>11</v>
      <v>13</v>
      <v>11</v>
      <v>11</v>
      <v>11</v>
      <v>11</v>
      <v>11</v>
      <v>11</v>
      <v>11</v>
      <v>11</v>
      <v>11</v>
      <v>11</v>
      <v>23</v>
    </spb>
    <spb s="2">
      <v>0</v>
    </spb>
    <spb s="3">
      <v>0</v>
      <v>0</v>
    </spb>
    <spb s="4">
      <v>0</v>
      <v>0</v>
      <v>0</v>
    </spb>
    <spb s="5">
      <v>26</v>
      <v>27</v>
      <v>27</v>
      <v>26</v>
    </spb>
    <spb s="6">
      <v>1</v>
      <v>2</v>
      <v>3</v>
      <v>4</v>
      <v>5</v>
      <v>6</v>
      <v>3</v>
      <v>7</v>
      <v>8</v>
      <v>9</v>
      <v>10</v>
      <v>6</v>
      <v>9</v>
      <v>10</v>
      <v>11</v>
      <v>12</v>
      <v>10</v>
      <v>6</v>
      <v>12</v>
      <v>3</v>
      <v>3</v>
      <v>10</v>
      <v>13</v>
      <v>6</v>
      <v>10</v>
      <v>6</v>
      <v>3</v>
      <v>12</v>
      <v>3</v>
      <v>12</v>
      <v>2</v>
      <v>10</v>
      <v>10</v>
      <v>10</v>
      <v>10</v>
      <v>10</v>
      <v>10</v>
      <v>10</v>
      <v>10</v>
      <v>10</v>
      <v>10</v>
      <v>10</v>
    </spb>
    <spb s="7">
      <v>2017</v>
      <v>2020</v>
      <v>square km</v>
      <v>per thousand, 2016</v>
      <v>2018</v>
      <v>2016</v>
      <v>2016</v>
      <v>per liter, 2016</v>
      <v>2017</v>
      <v>years, 2016</v>
      <v>2013</v>
      <v>per thousand, 2016</v>
      <v>2017</v>
      <v>2016</v>
      <v>2015</v>
      <v>2017</v>
      <v>2015</v>
      <v>2016</v>
      <v>kilotons per year, 2014</v>
      <v>deaths per 100,000, 2015</v>
      <v>kWh, 2014</v>
      <v>2014</v>
      <v>2017</v>
      <v>2011</v>
      <v>2011</v>
      <v>2011</v>
      <v>2011</v>
      <v>2011</v>
      <v>2015</v>
      <v>2011</v>
      <v>2011</v>
      <v>2016</v>
      <v>2016</v>
      <v>2017</v>
    </spb>
    <spb s="0">
      <v xml:space="preserve">Wikipedia	travel.state.gov	</v>
      <v xml:space="preserve">CC-BY-SA		</v>
      <v xml:space="preserve">http://en.wikipedia.org/wiki/Pakistan	https://travel.state.gov/content/travel/en/international-travel/International-Travel-Country-Information-Pages/Pakistan.html	</v>
      <v xml:space="preserve">http://creativecommons.org/licenses/by-sa/3.0/		</v>
    </spb>
    <spb s="0">
      <v xml:space="preserve">Wikipedia	Wikipedia	</v>
      <v xml:space="preserve">CC-BY-SA	CC-BY-SA	</v>
      <v xml:space="preserve">http://en.wikipedia.org/wiki/Pakistan	http://fr.wikipedia.org/wiki/Pakistan	</v>
      <v xml:space="preserve">http://creativecommons.org/licenses/by-sa/3.0/	http://creativecommons.org/licenses/by-sa/3.0/	</v>
    </spb>
    <spb s="0">
      <v xml:space="preserve">Wikipedia	Wikidata	Cia	travel.state.gov	</v>
      <v xml:space="preserve">CC-BY-SA				</v>
      <v xml:space="preserve">http://en.wikipedia.org/wiki/Pakistan	https://www.wikidata.org/wiki/Q843	https://www.cia.gov/library/publications/the-world-factbook/geos/pk.html?Transportation	https://travel.state.gov/content/travel/en/international-travel/International-Travel-Country-Information-Pages/Pakistan.html	</v>
      <v xml:space="preserve">http://creativecommons.org/licenses/by-sa/3.0/				</v>
    </spb>
    <spb s="0">
      <v xml:space="preserve">Wikipedia	Wikidata	Wikipedia	travel.state.gov	Wikipedia	Wikidata	Wikipedia	travel.state.gov	</v>
      <v xml:space="preserve">CC-BY-SA		CC-BY-SA		CC-BY-SA		CC-BY-SA		</v>
      <v xml:space="preserve">http://en.wikipedia.org/wiki/Pakistan	https://www.wikidata.org/wiki/Q843	https://en.wikipedia.org/wiki/Pakistan	https://travel.state.gov/content/travel/en/international-travel/International-Travel-Country-Information-Pages/Pakistan.html	http://en.wikipedia.org/wiki/Pakistan	https://www.wikidata.org/wiki/Q843	https://en.wikipedia.org/wiki/Pakistan	https://travel.state.gov/content/travel/en/international-travel/International-Travel-Country-Information-Pages/Pakistan.html	</v>
      <v xml:space="preserve">http://creativecommons.org/licenses/by-sa/3.0/		http://creativecommons.org/licenses/by-sa/3.0/		http://creativecommons.org/licenses/by-sa/3.0/		http://creativecommons.org/licenses/by-sa/3.0/		</v>
    </spb>
    <spb s="0">
      <v xml:space="preserve">data.worldbank.org	</v>
      <v xml:space="preserve">	</v>
      <v xml:space="preserve">http://data.worldbank.org/indicator/SP.POP.TOTL	</v>
      <v xml:space="preserve">	</v>
    </spb>
    <spb s="0">
      <v xml:space="preserve">Wikipedia	</v>
      <v xml:space="preserve">CC-BY-SA	</v>
      <v xml:space="preserve">http://en.wikipedia.org/wiki/Pakistan	</v>
      <v xml:space="preserve">http://creativecommons.org/licenses/by-sa/3.0/	</v>
    </spb>
    <spb s="0">
      <v xml:space="preserve">Wikipedia	Cia	</v>
      <v xml:space="preserve">CC-BY-SA		</v>
      <v xml:space="preserve">http://en.wikipedia.org/wiki/Pakistan	https://www.cia.gov/library/publications/the-world-factbook/geos/pk.html?Transportation	</v>
      <v xml:space="preserve">http://creativecommons.org/licenses/by-sa/3.0/		</v>
    </spb>
    <spb s="0">
      <v xml:space="preserve">Wikipedia	Wikidata	Wikipedia	Wikidata	Wikipedia	Wikipedia	Wikidata	Wikipedia	Wikidata	travel.state.gov	Wikipedia	Wikidata	travel.state.gov	Wikipedia	Wikidata	Wikipedia	Wikidata	</v>
      <v xml:space="preserve">CC-BY-SA		CC-BY-SA		CC-BY-SA	CC-BY-SA		CC-BY-SA			CC-BY-SA			CC-BY-SA		CC-BY-SA		</v>
      <v xml:space="preserve">http://en.wikipedia.org/wiki/Pakistan	https://www.wikidata.org/wiki/Q843	http://en.wikipedia.org/wiki/Pakistan	https://www.wikidata.org/wiki/Q843	http://en.wikipedia.org/wiki/Pakistan	http://en.wikipedia.org/wiki/Pakistan	https://www.wikidata.org/wiki/Q843	http://en.wikipedia.org/wiki/Pakistan	https://www.wikidata.org/wiki/Q843	https://travel.state.gov/content/travel/en/international-travel/International-Travel-Country-Information-Pages/Pakistan.html	http://en.wikipedia.org/wiki/Pakistan	https://www.wikidata.org/wiki/Q843	https://travel.state.gov/content/travel/en/international-travel/International-Travel-Country-Information-Pages/Pakistan.html	http://en.wikipedia.org/wiki/Pakistan	https://www.wikidata.org/wiki/Q843	http://en.wikipedia.org/wiki/Pakistan	https://www.wikidata.org/wiki/Q843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Wikipedia	Wikidata	</v>
      <v xml:space="preserve">CC-BY-SA		</v>
      <v xml:space="preserve">http://en.wikipedia.org/wiki/Pakistan	https://www.wikidata.org/wiki/Q843	</v>
      <v xml:space="preserve">http://creativecommons.org/licenses/by-sa/3.0/		</v>
    </spb>
    <spb s="0">
      <v xml:space="preserve">Cia	</v>
      <v xml:space="preserve">	</v>
      <v xml:space="preserve">https://www.cia.gov/library/publications/the-world-factbook/geos/pk.html?Transportation	</v>
      <v xml:space="preserve">	</v>
    </spb>
    <spb s="0">
      <v xml:space="preserve">Wikipedia	Cia	travel.state.gov	</v>
      <v xml:space="preserve">CC-BY-SA			</v>
      <v xml:space="preserve">http://en.wikipedia.org/wiki/Pakistan	https://www.cia.gov/library/publications/the-world-factbook/geos/pk.html?Transportation	https://travel.state.gov/content/travel/en/international-travel/International-Travel-Country-Information-Pages/Pakistan.html	</v>
      <v xml:space="preserve">http://creativecommons.org/licenses/by-sa/3.0/			</v>
    </spb>
    <spb s="0">
      <v xml:space="preserve">Wikipedia	Wikidata	travel.state.gov	Wikipedia	Wikidata	</v>
      <v xml:space="preserve">CC-BY-SA			CC-BY-SA		</v>
      <v xml:space="preserve">http://en.wikipedia.org/wiki/Pakistan	https://www.wikidata.org/wiki/Q843	https://travel.state.gov/content/travel/en/international-travel/International-Travel-Country-Information-Pages/Pakistan.html	http://en.wikipedia.org/wiki/Pakistan	https://www.wikidata.org/wiki/Q843	</v>
      <v xml:space="preserve">http://creativecommons.org/licenses/by-sa/3.0/			http://creativecommons.org/licenses/by-sa/3.0/		</v>
    </spb>
    <spb s="0">
      <v xml:space="preserve">Wikipedia	Wikipedia	Cia	travel.state.gov	</v>
      <v xml:space="preserve">CC-BY-SA	CC-BY-SA			</v>
      <v xml:space="preserve">http://en.wikipedia.org/wiki/Pakistan	http://fr.wikipedia.org/wiki/Pakistan	https://www.cia.gov/library/publications/the-world-factbook/geos/pk.html?Transportation	https://travel.state.gov/content/travel/en/international-travel/International-Travel-Country-Information-Pages/Pakistan.html	</v>
      <v xml:space="preserve">http://creativecommons.org/licenses/by-sa/3.0/	http://creativecommons.org/licenses/by-sa/3.0/			</v>
    </spb>
    <spb s="8">
      <v>0</v>
      <v>31</v>
      <v>32</v>
      <v>33</v>
      <v>34</v>
      <v>5</v>
      <v>35</v>
      <v>33</v>
      <v>36</v>
      <v>36</v>
      <v>37</v>
      <v>36</v>
      <v>38</v>
      <v>39</v>
      <v>36</v>
      <v>40</v>
      <v>12</v>
      <v>41</v>
      <v>40</v>
      <v>14</v>
      <v>36</v>
      <v>40</v>
      <v>15</v>
      <v>16</v>
      <v>17</v>
      <v>40</v>
      <v>42</v>
      <v>40</v>
      <v>43</v>
      <v>40</v>
      <v>19</v>
      <v>20</v>
      <v>21</v>
      <v>22</v>
      <v>40</v>
      <v>41</v>
      <v>40</v>
      <v>40</v>
      <v>40</v>
      <v>40</v>
      <v>40</v>
      <v>40</v>
      <v>40</v>
      <v>40</v>
      <v>40</v>
      <v>40</v>
      <v>23</v>
    </spb>
    <spb s="7">
      <v>2017</v>
      <v>2017</v>
      <v>square km</v>
      <v>per thousand, 2016</v>
      <v>2017</v>
      <v>2016</v>
      <v>2016</v>
      <v>per liter, 2016</v>
      <v>2017</v>
      <v>years, 2016</v>
      <v>2011</v>
      <v>per thousand, 2016</v>
      <v>2017</v>
      <v>2016</v>
      <v>2015</v>
      <v>2017</v>
      <v>2015</v>
      <v>2015</v>
      <v>kilotons per year, 2014</v>
      <v>deaths per 100,000, 2015</v>
      <v>kWh, 2014</v>
      <v>2014</v>
      <v>2016</v>
      <v>2013</v>
      <v>2013</v>
      <v>2013</v>
      <v>2013</v>
      <v>2013</v>
      <v>2015</v>
      <v>2013</v>
      <v>2013</v>
      <v>2016</v>
      <v>2016</v>
      <v>2017</v>
    </spb>
    <spb s="0">
      <v xml:space="preserve">Wikipedia	US Census	</v>
      <v xml:space="preserve">CC-BY-SA		</v>
      <v xml:space="preserve">http://en.wikipedia.org/wiki/United_States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US Census	Cia	US Census	Sec	</v>
      <v xml:space="preserve">CC-BY-SA	CC-BY-SA					</v>
      <v xml:space="preserve">http://en.wikipedia.org/wiki/United_States	https://en.wikipedia.org/wiki/United_States	https://www.census.gov/popest/data/state/asrh/2014/files/SC-EST2014-AGESEX-CIV.csv	https://www.cia.gov/library/publications/the-world-factbook/geos/us.html?Transportation	http://www.census.gov/quickfacts/table/VET605214/	https://www.sec.gov/cgi-bin/browse-edgar?action=getcompany&amp;CIK=0001793330	</v>
      <v xml:space="preserve">http://creativecommons.org/licenses/by-sa/3.0/	http://creativecommons.org/licenses/by-sa/3.0/					</v>
    </spb>
    <spb s="0">
      <v xml:space="preserve">Wikipedia	Wikipedia	Wikidata	US Census	</v>
      <v xml:space="preserve">CC-BY-SA	CC-BY-SA			</v>
      <v xml:space="preserve">http://en.wikipedia.org/wiki/United_States	https://en.wikipedia.org/wiki/United_States	https://www.wikidata.org/wiki/Q30	http://www.census.gov/quickfacts/table/VET605214/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Wikipedia	US Census	Wikidata	US Census	Sec	</v>
      <v xml:space="preserve">CC-BY-SA					</v>
      <v xml:space="preserve">http://en.wikipedia.org/wiki/United_States	https://www.census.gov/popest/data/state/asrh/2014/files/SC-EST2014-AGESEX-CIV.csv	https://www.wikidata.org/wiki/Q30	http://www.census.gov/quickfacts/table/VET605214/	https://www.sec.gov/cgi-bin/browse-edgar?action=getcompany&amp;CIK=0001793330	</v>
      <v xml:space="preserve">http://creativecommons.org/licenses/by-sa/3.0/					</v>
    </spb>
    <spb s="0">
      <v xml:space="preserve">Wikipedia	US Census	Wikidata	US Census	Sec	Wikipedia	Wikipedia	US Census	Wikidata	US Census	Sec	Wikipedia	Wikipedia	US Census	Wikidata	US Census	Wikipedia	Wikipedia	US Census	Wikidata	US Census	Sec	Weathertrends360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Wikipedia	Wikipedia	US Census	Wikidata	US Census	Sec	Wikipedia	Wikipedia	US Census	Wikidata	US Census	Sec	Wikipedia	Wikidata	US Census	Sec	Wikipedia	Wikipedia	US Census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US Census	Wikidata	Cia	US Census	Sec	Wikipedia	Wikipedia	US Census	Wikidata	US Census	Sec	Wikipedia	Wikipedia	US Census	Wikidata	US Census	Sec	Wikipedia	Wikipedia	US Census	Wikidata	US Census	Sec	Wikipedia	Wikipedia	US Census	Wikidata	US Census	Sec	Weathertrends360	Wikipedia	Wikipedia	US Census	Wikidata	US Census	Sec	Wikipedia	Wikipedia	US Census	Wikidata	US Census	Sec	Wikipedia	Wikipedia	US Census	Wikidata	US Census	Sec	Wikipedia	Wikipedia	US Census	Wikidata	US Census	Sec	Wikipedia	Wikipedia	US Census	Wikidata	US Census	Sec	Weathertrends360	Wikipedia	Wikipedia	US Census	Wikidata	US Census	Sec	Wikipedia	Wikipedia	US Census	Wikidata	US Census	Sec	Wikipedia	Wikipedia	US Census	Wikidata	US Census	Sec	Wikipedia	Wikipedia	US Census	Wikidata	US Census	Sec	Weathertrends360	Wikipedia	Wikipedia	US Census	Wikidata	US Census	Sec	Wikipedia	Wikipedia	US Census	Wikidata	US Census	Sec	Wikipedia	Wikipedia	US Census	Wikidata	US Census	Sec	Wikipedia	Wikipedia	US Census	Wikidata	US Census	Sec	Wikipedia	Wikipedia	US Census	Wikidata	US Census	Sec	Wikipedia	Wikipedia	US Census	Wikidata	US Census	Sec	Wikipedia	US Census	Wikidata	Cia	US Census	Wikipedia	Wikidata	US Census	Sec	Wikipedia	Wikidata	US Census	Wikipedia	Wikidata	Wikipedia	Wikidata	US Census	</v>
      <v xml:space="preserve">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v>
      <v xml:space="preserve">http://en.wikipedia.org/wiki/United_States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http://en.wikipedia.org/wiki/United_States	https://en.wikipedia.org/wiki/United_States	https://www.census.gov/popest/data/state/asrh/2014/files/SC-EST2014-AGESEX-CIV.csv	https://www.wikidata.org/wiki/Q30	http://www.census.gov/quickfacts/table/VET605214/	https://www.sec.gov/cgi-bin/browse-edgar?action=getcompany&amp;CIK=0001793330	https://www.weathertrends360.com/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https://www.wikidata.org/wiki/Q30	http://www.census.gov/quickfacts/table/VET605214/	https://www.sec.gov/cgi-bin/browse-edgar?action=getcompany&amp;CIK=0001793330	http://en.wikipedia.org/wiki/United_States	https://en.wikipedia.org/wiki/United_States	https://www.census.gov/popest/data/state/asrh/2014/files/SC-EST2014-AGESEX-CIV.csv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https://www.census.gov/popest/data/state/asrh/2014/files/SC-EST2014-AGESEX-CIV.csv	https://www.wikidata.org/wiki/Q30	https://www.cia.gov/library/publications/the-world-factbook/geos/us.html?Transportation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https://www.weathertrends360.com/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https://www.weathertrends360.com/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https://www.weathertrends360.com/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https://en.wikipedia.org/wiki/United_States	https://www.census.gov/popest/data/state/asrh/2014/files/SC-EST2014-AGESEX-CIV.csv	https://www.wikidata.org/wiki/Q30	http://www.census.gov/quickfacts/table/VET605214/	https://www.sec.gov/cgi-bin/browse-edgar?action=getcompany&amp;CIK=0001793330	http://en.wikipedia.org/wiki/United_States	https://www.census.gov/popest/data/state/asrh/2014/files/SC-EST2014-AGESEX-CIV.csv	https://www.wikidata.org/wiki/Q30	https://www.cia.gov/library/publications/the-world-factbook/geos/us.html?Transportation	http://www.census.gov/quickfacts/table/VET605214/	http://en.wikipedia.org/wiki/United_States	https://www.wikidata.org/wiki/Q30	http://www.census.gov/quickfacts/table/VET605214/	https://www.sec.gov/cgi-bin/browse-edgar?action=getcompany&amp;CIK=0001793330	http://en.wikipedia.org/wiki/United_States	https://www.wikidata.org/wiki/Q30	http://www.census.gov/quickfacts/table/VET605214/	http://en.wikipedia.org/wiki/United_States	https://www.wikidata.org/wiki/Q30	http://en.wikipedia.org/wiki/United_States	https://www.wikidata.org/wiki/Q30	http://www.census.gov/quickfacts/table/VET605214/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Wikipedia	Wikidata	Wikipedia	Wikidata	Wikipedia	Wikidata	Wikipedia	Wikidata	Wikipedia	Wikidata	Wikipedia	Wikidata	Wikipedia	Wikidata	Wikipedia	Wikidata	Wikipedia	Wikidata	</v>
      <v xml:space="preserve">CC-BY-SA		CC-BY-SA		CC-BY-SA		CC-BY-SA		CC-BY-SA		CC-BY-SA		CC-BY-SA		CC-BY-SA		CC-BY-SA		</v>
      <v xml:space="preserve">http://en.wikipedia.org/wiki/United_States	https://www.wikidata.org/wiki/Q30	http://en.wikipedia.org/wiki/United_States	https://www.wikidata.org/wiki/Q30	http://en.wikipedia.org/wiki/United_States	https://www.wikidata.org/wiki/Q30	http://en.wikipedia.org/wiki/United_States	https://www.wikidata.org/wiki/Q30	http://en.wikipedia.org/wiki/United_States	https://www.wikidata.org/wiki/Q30	http://en.wikipedia.org/wiki/United_States	https://www.wikidata.org/wiki/Q30	http://en.wikipedia.org/wiki/United_States	https://www.wikidata.org/wiki/Q30	http://en.wikipedia.org/wiki/United_States	https://www.wikidata.org/wiki/Q30	http://en.wikipedia.org/wiki/United_States	https://www.wikidata.org/wiki/Q30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US Census	</v>
      <v xml:space="preserve">	</v>
      <v xml:space="preserve">https://www.census.gov/popest/data/state/asrh/2014/files/SC-EST2014-AGESEX-CIV.csv	</v>
      <v xml:space="preserve">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Wikidata	</v>
      <v xml:space="preserve">CC-BY-SA		</v>
      <v xml:space="preserve">http://en.wikipedia.org/wiki/United_States	https://www.wikidata.org/wiki/Q30	</v>
      <v xml:space="preserve">http://creativecommons.org/licenses/by-sa/3.0/		</v>
    </spb>
    <spb s="0">
      <v xml:space="preserve">Wikipedia	US Census	Wikidata	Cia	US Census	Sec	</v>
      <v xml:space="preserve">CC-BY-SA						</v>
      <v xml:space="preserve">http://en.wikipedia.org/wiki/United_States	https://www.census.gov/popest/data/state/asrh/2014/files/SC-EST2014-AGESEX-CIV.csv	https://www.wikidata.org/wiki/Q30	https://www.cia.gov/library/publications/the-world-factbook/geos/us.html?Transportation	http://www.census.gov/quickfacts/table/VET605214/	https://www.sec.gov/cgi-bin/browse-edgar?action=getcompany&amp;CIK=0001793330	</v>
      <v xml:space="preserve">http://creativecommons.org/licenses/by-sa/3.0/						</v>
    </spb>
    <spb s="9">
      <v>0</v>
      <v>46</v>
      <v>47</v>
      <v>48</v>
      <v>49</v>
      <v>5</v>
      <v>35</v>
      <v>48</v>
      <v>50</v>
      <v>50</v>
      <v>51</v>
      <v>52</v>
      <v>50</v>
      <v>53</v>
      <v>54</v>
      <v>50</v>
      <v>55</v>
      <v>12</v>
      <v>56</v>
      <v>55</v>
      <v>14</v>
      <v>57</v>
      <v>55</v>
      <v>15</v>
      <v>16</v>
      <v>17</v>
      <v>55</v>
      <v>55</v>
      <v>58</v>
      <v>55</v>
      <v>19</v>
      <v>20</v>
      <v>21</v>
      <v>22</v>
      <v>55</v>
      <v>56</v>
      <v>55</v>
      <v>55</v>
      <v>55</v>
      <v>55</v>
      <v>55</v>
      <v>55</v>
      <v>55</v>
      <v>55</v>
      <v>55</v>
      <v>55</v>
      <v>23</v>
    </spb>
    <spb s="7">
      <v>2017</v>
      <v>2020</v>
      <v>square km</v>
      <v>per thousand, 2016</v>
      <v>2017</v>
      <v>2016</v>
      <v>2016</v>
      <v>per liter, 2016</v>
      <v>2017</v>
      <v>years, 2016</v>
      <v>2016</v>
      <v>per thousand, 2016</v>
      <v>2017</v>
      <v>2016</v>
      <v>2015</v>
      <v>2017</v>
      <v>2015</v>
      <v>2014</v>
      <v>kilotons per year, 2014</v>
      <v>deaths per 100,000, 2015</v>
      <v>kWh, 2014</v>
      <v>2015</v>
      <v>2017</v>
      <v>2016</v>
      <v>2016</v>
      <v>2016</v>
      <v>2016</v>
      <v>2016</v>
      <v>2015</v>
      <v>2016</v>
      <v>2016</v>
      <v>2015</v>
      <v>1998</v>
      <v>2017</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Cia	</v>
      <v xml:space="preserve">CC-BY-SA		</v>
      <v xml:space="preserve">http://en.wikipedia.org/wiki/Thailand	https://www.cia.gov/library/publications/the-world-factbook/geos/th.html?Transportation	</v>
      <v xml:space="preserve">http://creativecommons.org/licenses/by-sa/3.0/		</v>
    </spb>
    <spb s="0">
      <v xml:space="preserve">Wikipedia	Wikidata	Cia	Wikipedia	travel.state.gov	Sec	Tasteatlas	</v>
      <v xml:space="preserve">CC-BY-SA			CC-BY-SA				</v>
      <v xml:space="preserve">http://en.wikipedia.org/wiki/Thailand	https://www.wikidata.org/wiki/Q869	https://www.cia.gov/library/publications/the-world-factbook/geos/th.html?Transportation	https://en.wikipedia.org/wiki/Thailand	https://travel.state.gov/content/travel/en/international-travel/International-Travel-Country-Information-Pages/Thailand.html	https://www.sec.gov/cgi-bin/browse-edgar?action=getcompany&amp;CIK=0001687926	https://www.tasteatlas.com/thailand	</v>
      <v xml:space="preserve">http://creativecommons.org/licenses/by-sa/3.0/			http://creativecommons.org/licenses/by-sa/3.0/				</v>
    </spb>
    <spb s="0">
      <v xml:space="preserve">Wikipedia	Wikidata	travel.state.gov	Wikipedia	Wikidata	Wikipedia	Wikipedia	Wikidata	Wikipedia	Wikipedia	Wikidata	Wikipedia	Wikidata	Wikipedia	Wikidata	Wikipedia	Wikidata	Wikipedia	Wikidata	Wikipedia	Wikidata	Wikipedia	Wikidata	</v>
      <v xml:space="preserve">CC-BY-SA			CC-BY-SA		CC-BY-SA	CC-BY-SA		CC-BY-SA	CC-BY-SA		CC-BY-SA		CC-BY-SA		CC-BY-SA		CC-BY-SA		CC-BY-SA		CC-BY-SA		</v>
      <v xml:space="preserve">http://en.wikipedia.org/wiki/Thailand	https://www.wikidata.org/wiki/Q869	https://travel.state.gov/content/travel/en/international-travel/International-Travel-Country-Information-Pages/Thailand.html	http://en.wikipedia.org/wiki/Thailand	https://www.wikidata.org/wiki/Q869	https://en.wikipedia.org/wiki/Thailand	http://en.wikipedia.org/wiki/Thailand	https://www.wikidata.org/wiki/Q869	https://en.wikipedia.org/wiki/Thailand	http://en.wikipedia.org/wiki/Thailand	https://www.wikidata.org/wiki/Q869	http://en.wikipedia.org/wiki/Thailand	https://www.wikidata.org/wiki/Q869	http://en.wikipedia.org/wiki/Thailand	https://www.wikidata.org/wiki/Q869	http://en.wikipedia.org/wiki/Thailand	https://www.wikidata.org/wiki/Q869	http://en.wikipedia.org/wiki/Thailand	https://www.wikidata.org/wiki/Q869	http://en.wikipedia.org/wiki/Thailand	https://www.wikidata.org/wiki/Q869	http://en.wikipedia.org/wiki/Thailand	https://www.wikidata.org/wiki/Q869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Wikipedia	</v>
      <v xml:space="preserve">CC-BY-SA	</v>
      <v xml:space="preserve">http://en.wikipedia.org/wiki/Thailand	</v>
      <v xml:space="preserve">http://creativecommons.org/licenses/by-sa/3.0/	</v>
    </spb>
    <spb s="0">
      <v xml:space="preserve">Wikipedia	Wikidata	Cia	travel.state.gov	Sec	</v>
      <v xml:space="preserve">CC-BY-SA					</v>
      <v xml:space="preserve">http://en.wikipedia.org/wiki/Thailand	https://www.wikidata.org/wiki/Q869	https://www.cia.gov/library/publications/the-world-factbook/geos/th.html?Transportation	https://travel.state.gov/content/travel/en/international-travel/International-Travel-Country-Information-Pages/Thailand.html	https://www.sec.gov/cgi-bin/browse-edgar?action=getcompany&amp;CIK=0001687926	</v>
      <v xml:space="preserve">http://creativecommons.org/licenses/by-sa/3.0/					</v>
    </spb>
    <spb s="0">
      <v xml:space="preserve">Wikipedia	Wikidata	Cia	travel.state.gov	Sec	Wikipedia	Wikipedia	Wikidata	travel.state.gov	Wikipedia	travel.state.gov	Wikipedia	Tasteatlas	Wikipedia	Wikipedia	Wikidata	travel.state.gov	Wikipedia	Wikipedia	Wikipedia	travel.state.gov	Wikipedia	Sec	Wikipedia	Wikipedia	Wikipedia	Wikipedia	Wikipedia	Wikipedia	Wikipedia	Wikipedia	Wikipedia	travel.state.gov	Wikipedia	Wikipedia	Wikipedia	Tasteatlas	Wikipedia	Wikipedia	Wikipedia	Wikipedia	Wikipedia	Wikidata	Wikipedia	Wikipedia	Wikipedia	Wikipedia	Wikipedia	Wikipedia	Wikipedia	Wikipedia	Wikipedia	Wikipedia	Wikipedia	Wikipedia	Wikipedia	Wikipedia	Wikipedia	Wikipedia	Wikipedia	Wikipedia	Wikipedia	Wikipedia	Wikipedia	Wikipedia	Wikipedia	Wikipedia	Wikipedia	Wikipedia	Wikipedia	Wikipedia	travel.state.gov	Wikipedia	Wikipedia	Wikipedia	Wikipedia	Wikipedia	Wikipedia	Wikipedia	Wikipedia	Wikipedia	Wikipedia	Wikipedia	Wikipedia	Wikipedia	Wikipedia	Wikipedia	Wikipedia	Wikipedia	Wikipedia	Wikipedia	Wikipedia	Wikipedia	Wikipedia	</v>
      <v xml:space="preserve">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v>
      <v xml:space="preserve">http://en.wikipedia.org/wiki/Thailand	https://www.wikidata.org/wiki/Q869	https://www.cia.gov/library/publications/the-world-factbook/geos/th.html?Transportation	https://travel.state.gov/content/travel/en/international-travel/International-Travel-Country-Information-Pages/Thailand.html	https://www.sec.gov/cgi-bin/browse-edgar?action=getcompany&amp;CIK=0001687926	http://en.wikipedia.org/wiki/Thailand	http://en.wikipedia.org/wiki/Thailand	https://www.wikidata.org/wiki/Q869	https://travel.state.gov/content/travel/en/international-travel/International-Travel-Country-Information-Pages/Thailand.html	http://en.wikipedia.org/wiki/Thailand	https://travel.state.gov/content/travel/en/international-travel/International-Travel-Country-Information-Pages/Thailand.html	http://en.wikipedia.org/wiki/Thailand	https://www.tasteatlas.com/thailand	http://en.wikipedia.org/wiki/Thailand	http://en.wikipedia.org/wiki/Thailand	https://www.wikidata.org/wiki/Q869	https://travel.state.gov/content/travel/en/international-travel/International-Travel-Country-Information-Pages/Thailand.html	http://en.wikipedia.org/wiki/Thailand	http://en.wikipedia.org/wiki/Thailand	http://en.wikipedia.org/wiki/Thailand	https://travel.state.gov/content/travel/en/international-travel/International-Travel-Country-Information-Pages/Thailand.html	http://en.wikipedia.org/wiki/Thailand	https://www.sec.gov/cgi-bin/browse-edgar?action=getcompany&amp;CIK=0001687926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https://travel.state.gov/content/travel/en/international-travel/International-Travel-Country-Information-Pages/Thailand.html	http://en.wikipedia.org/wiki/Thailand	http://en.wikipedia.org/wiki/Thailand	http://en.wikipedia.org/wiki/Thailand	https://www.tasteatlas.com/thailand	http://en.wikipedia.org/wiki/Thailand	http://en.wikipedia.org/wiki/Thailand	http://en.wikipedia.org/wiki/Thailand	http://en.wikipedia.org/wiki/Thailand	http://en.wikipedia.org/wiki/Thailand	https://www.wikidata.org/wiki/Q869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https://travel.state.gov/content/travel/en/international-travel/International-Travel-Country-Information-Pages/Thailand.html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http://en.wikipedia.org/wiki/Thailand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https://travel.state.gov/content/travel/en/international-travel/International-Travel-Country-Information-Pages/Thailand.html	</v>
      <v xml:space="preserve">	</v>
    </spb>
    <spb s="0">
      <v xml:space="preserve">Cia	</v>
      <v xml:space="preserve">	</v>
      <v xml:space="preserve">https://www.cia.gov/library/publications/the-world-factbook/geos/th.html?Transportation	</v>
      <v xml:space="preserve">	</v>
    </spb>
    <spb s="0">
      <v xml:space="preserve">Wikipedia	Wikidata	</v>
      <v xml:space="preserve">CC-BY-SA		</v>
      <v xml:space="preserve">http://en.wikipedia.org/wiki/Thailand	https://www.wikidata.org/wiki/Q869	</v>
      <v xml:space="preserve">http://creativecommons.org/licenses/by-sa/3.0/		</v>
    </spb>
    <spb s="0">
      <v xml:space="preserve">Wikipedia	Wikidata	Wikipedia	travel.state.gov	</v>
      <v xml:space="preserve">CC-BY-SA		CC-BY-SA		</v>
      <v xml:space="preserve">http://en.wikipedia.org/wiki/Thailand	https://www.wikidata.org/wiki/Q869	https://en.wikipedia.org/wiki/Thailand	https://travel.state.gov/content/travel/en/international-travel/International-Travel-Country-Information-Pages/Thailand.html	</v>
      <v xml:space="preserve">http://creativecommons.org/licenses/by-sa/3.0/		http://creativecommons.org/licenses/by-sa/3.0/		</v>
    </spb>
    <spb s="10">
      <v>0</v>
      <v>61</v>
      <v>62</v>
      <v>63</v>
      <v>64</v>
      <v>5</v>
      <v>35</v>
      <v>63</v>
      <v>65</v>
      <v>65</v>
      <v>62</v>
      <v>66</v>
      <v>65</v>
      <v>67</v>
      <v>65</v>
      <v>65</v>
      <v>68</v>
      <v>69</v>
      <v>12</v>
      <v>61</v>
      <v>69</v>
      <v>14</v>
      <v>70</v>
      <v>69</v>
      <v>15</v>
      <v>16</v>
      <v>17</v>
      <v>69</v>
      <v>71</v>
      <v>69</v>
      <v>66</v>
      <v>69</v>
      <v>19</v>
      <v>20</v>
      <v>21</v>
      <v>22</v>
      <v>69</v>
      <v>61</v>
      <v>69</v>
      <v>69</v>
      <v>69</v>
      <v>69</v>
      <v>69</v>
      <v>69</v>
      <v>69</v>
      <v>69</v>
      <v>69</v>
      <v>69</v>
      <v>23</v>
    </spb>
    <spb s="7">
      <v>2017</v>
      <v>2017</v>
      <v>square km</v>
      <v>per thousand, 2016</v>
      <v>2017</v>
      <v>2016</v>
      <v>2016</v>
      <v>per liter, 2016</v>
      <v>2017</v>
      <v>years, 2016</v>
      <v>2016</v>
      <v>per thousand, 2016</v>
      <v>2017</v>
      <v>2016</v>
      <v>2015</v>
      <v>2017</v>
      <v>2015</v>
      <v>2015</v>
      <v>kilotons per year, 2014</v>
      <v>deaths per 100,000, 2015</v>
      <v>kWh, 2014</v>
      <v>2014</v>
      <v>2017</v>
      <v>2013</v>
      <v>2013</v>
      <v>2013</v>
      <v>2013</v>
      <v>2013</v>
      <v>2015</v>
      <v>2013</v>
      <v>2013</v>
      <v>2015</v>
      <v>2015</v>
      <v>2017</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0">
      <v xml:space="preserve">Wikipedia	</v>
      <v xml:space="preserve">CC-BY-SA	</v>
      <v xml:space="preserve">http://en.wikipedia.org/wiki/China	</v>
      <v xml:space="preserve">http://creativecommons.org/licenses/by-sa/3.0/	</v>
    </spb>
    <spb s="0">
      <v xml:space="preserve">Wikipedia	Wikipedia	Cia	travel.state.gov	Sec	</v>
      <v xml:space="preserve">CC-BY-SA	CC-BY-SA				</v>
      <v xml:space="preserve">http://en.wikipedia.org/wiki/China	https://en.wikipedia.org/wiki/China	https://www.cia.gov/library/publications/the-world-factbook/geos/ch.html?Transportation	https://travel.state.gov/content/travel/en/international-travel/International-Travel-Country-Information-Pages/China.html	https://www.sec.gov/cgi-bin/browse-edgar?action=getcompany&amp;CIK=0001788841	</v>
      <v xml:space="preserve">http://creativecommons.org/licenses/by-sa/3.0/	http://creativecommons.org/licenses/by-sa/3.0/				</v>
    </spb>
    <spb s="0">
      <v xml:space="preserve">Wikipedia	Wikipedia	Wikipedia	Wikidata	travel.state.gov	Wikipedia	Wikipedia	Wikipedia	Wikidata	travel.state.gov	</v>
      <v xml:space="preserve">CC-BY-SA	CC-BY-SA	CC-BY-SA			CC-BY-SA	CC-BY-SA	CC-BY-SA			</v>
      <v xml:space="preserve">http://en.wikipedia.org/wiki/China	https://en.wikipedia.org/wiki/China	http://it.wikipedia.org/wiki/Cina	https://www.wikidata.org/wiki/Q148	https://travel.state.gov/content/travel/en/international-travel/International-Travel-Country-Information-Pages/China.html	http://en.wikipedia.org/wiki/China	https://en.wikipedia.org/wiki/China	http://it.wikipedia.org/wiki/Cina	https://www.wikidata.org/wiki/Q148	https://travel.state.gov/content/travel/en/international-travel/International-Travel-Country-Information-Pages/China.html	</v>
      <v xml:space="preserve">http://creativecommons.org/licenses/by-sa/3.0/	http://creativecommons.org/licenses/by-sa/3.0/	http://creativecommons.org/licenses/by-sa/3.0/			http://creativecommons.org/licenses/by-sa/3.0/	http://creativecommons.org/licenses/by-sa/3.0/	http://creativecommons.org/licenses/by-sa/3.0/			</v>
    </spb>
    <spb s="0">
      <v xml:space="preserve">Wikipedia	Cia	</v>
      <v xml:space="preserve">CC-BY-SA		</v>
      <v xml:space="preserve">http://en.wikipedia.org/wiki/China	https://www.cia.gov/library/publications/the-world-factbook/geos/ch.html?Transportation	</v>
      <v xml:space="preserve">http://creativecommons.org/licenses/by-sa/3.0/		</v>
    </spb>
    <spb s="0">
      <v xml:space="preserve">Wikipedia	Wikidata	travel.state.gov	Sec	</v>
      <v xml:space="preserve">CC-BY-SA				</v>
      <v xml:space="preserve">http://en.wikipedia.org/wiki/China	https://www.wikidata.org/wiki/Q148	https://travel.state.gov/content/travel/en/international-travel/International-Travel-Country-Information-Pages/China.html	https://www.sec.gov/cgi-bin/browse-edgar?action=getcompany&amp;CIK=0001788841	</v>
      <v xml:space="preserve">http://creativecommons.org/licenses/by-sa/3.0/				</v>
    </spb>
    <spb s="0">
      <v xml:space="preserve">Wikipedia	Wikipedia	Wikidata	Cia	travel.state.gov	Sec	Wikipedia	travel.state.gov	Sec	Wikipedia	Wikidata	travel.state.gov	Wikipedia	Wikidata	Cia	travel.state.gov	Sec	Wikipedia	Wikidata	travel.state.gov	Sec	Wikipedia	Wikidata	travel.state.gov	Sec	Wikipedia	Wikidata	travel.state.gov	Wikipedia	Wikidata	travel.state.gov	Wikipedia	Wikidata	travel.state.gov	Wikipedia	Wikidata	travel.state.gov	Wikipedia	Wikidata	travel.state.gov	Wikipedia	Wikidata	travel.state.gov	Wikipedia	Wikidata	travel.state.gov	Wikipedia	Wikidata	travel.state.gov	Wikipedia	Wikidata	travel.state.gov	Wikipedia	Wikidata	travel.state.gov	Sec	Wikipedia	Wikidata	travel.state.gov	Wikipedia	Wikidata	travel.state.gov	Wikipedia	Wikidata	travel.state.gov	Wikipedia	Wikidata	travel.state.gov	Wikipedia	Wikidata	travel.state.gov	Wikipedia	Wikidata	travel.state.gov	Wikipedia	Wikidata	travel.state.gov	Wikipedia	Wikidata	travel.state.gov	Wikipedia	Wikidata	travel.state.gov	Wikipedia	Wikidata	travel.state.gov	Wikipedia	Wikidata	travel.state.gov	Wikipedia	Wikidata	travel.state.gov	Wikipedia	Wikidata	Wikipedia	Wikidata	travel.state.gov	Wikipedia	Wikipedia	Wikidata	travel.state.gov	Wikipedia	Wikidata	travel.state.gov	Wikipedia	Wikidata	travel.state.gov	</v>
      <v xml:space="preserve">CC-BY-SA	CC-BY-SA					CC-BY-SA			CC-BY-SA			CC-BY-SA					CC-BY-SA				CC-BY-SA				CC-BY-SA			CC-BY-SA			CC-BY-SA			CC-BY-SA			CC-BY-SA			CC-BY-SA			CC-BY-SA			CC-BY-SA			CC-BY-SA			CC-BY-SA				CC-BY-SA			CC-BY-SA			CC-BY-SA			CC-BY-SA			CC-BY-SA			CC-BY-SA			CC-BY-SA			CC-BY-SA			CC-BY-SA			CC-BY-SA			CC-BY-SA			CC-BY-SA			CC-BY-SA		CC-BY-SA			CC-BY-SA	CC-BY-SA			CC-BY-SA			CC-BY-SA			</v>
      <v xml:space="preserve">http://en.wikipedia.org/wiki/China	https://en.wikipedia.org/wiki/China	https://www.wikidata.org/wiki/Q148	https://www.cia.gov/library/publications/the-world-factbook/geos/ch.html?Transportation	https://travel.state.gov/content/travel/en/international-travel/International-Travel-Country-Information-Pages/China.html	https://www.sec.gov/cgi-bin/browse-edgar?action=getcompany&amp;CIK=0001788841	http://en.wikipedia.org/wiki/China	https://travel.state.gov/content/travel/en/international-travel/International-Travel-Country-Information-Pages/China.html	https://www.sec.gov/cgi-bin/browse-edgar?action=getcompany&amp;CIK=0001788841	http://en.wikipedia.org/wiki/China	https://www.wikidata.org/wiki/Q148	https://travel.state.gov/content/travel/en/international-travel/International-Travel-Country-Information-Pages/China.html	http://en.wikipedia.org/wiki/China	https://www.wikidata.org/wiki/Q148	https://www.cia.gov/library/publications/the-world-factbook/geos/ch.html?Transportation	https://travel.state.gov/content/travel/en/international-travel/International-Travel-Country-Information-Pages/China.html	https://www.sec.gov/cgi-bin/browse-edgar?action=getcompany&amp;CIK=0001788841	http://en.wikipedia.org/wiki/China	https://www.wikidata.org/wiki/Q148	https://travel.state.gov/content/travel/en/international-travel/International-Travel-Country-Information-Pages/China.html	https://www.sec.gov/cgi-bin/browse-edgar?action=getcompany&amp;CIK=0001788841	http://en.wikipedia.org/wiki/China	https://www.wikidata.org/wiki/Q148	https://travel.state.gov/content/travel/en/international-travel/International-Travel-Country-Information-Pages/China.html	https://www.sec.gov/cgi-bin/browse-edgar?action=getcompany&amp;CIK=0001788841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https://www.sec.gov/cgi-bin/browse-edgar?action=getcompany&amp;CIK=0001788841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http://en.wikipedia.org/wiki/China	https://www.wikidata.org/wiki/Q148	https://travel.state.gov/content/travel/en/international-travel/International-Travel-Country-Information-Pages/China.html	http://en.wikipedia.org/wiki/China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http://en.wikipedia.org/wiki/China	https://www.wikidata.org/wiki/Q148	https://travel.state.gov/content/travel/en/international-travel/International-Travel-Country-Information-Pages/China.html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https://travel.state.gov/content/travel/en/international-travel/International-Travel-Country-Information-Pages/China.html	</v>
      <v xml:space="preserve">	</v>
    </spb>
    <spb s="0">
      <v xml:space="preserve">Cia	</v>
      <v xml:space="preserve">	</v>
      <v xml:space="preserve">https://www.cia.gov/library/publications/the-world-factbook/geos/ch.html?Transportation	</v>
      <v xml:space="preserve">	</v>
    </spb>
    <spb s="0">
      <v xml:space="preserve">Wikipedia	Wikidata	</v>
      <v xml:space="preserve">CC-BY-SA		</v>
      <v xml:space="preserve">http://en.wikipedia.org/wiki/China	https://www.wikidata.org/wiki/Q148	</v>
      <v xml:space="preserve">http://creativecommons.org/licenses/by-sa/3.0/		</v>
    </spb>
    <spb s="0">
      <v xml:space="preserve">Wikipedia	Wikidata	Cia	travel.state.gov	Sec	</v>
      <v xml:space="preserve">CC-BY-SA					</v>
      <v xml:space="preserve">http://en.wikipedia.org/wiki/China	https://www.wikidata.org/wiki/Q148	https://www.cia.gov/library/publications/the-world-factbook/geos/ch.html?Transportation	https://travel.state.gov/content/travel/en/international-travel/International-Travel-Country-Information-Pages/China.html	https://www.sec.gov/cgi-bin/browse-edgar?action=getcompany&amp;CIK=0001788841	</v>
      <v xml:space="preserve">http://creativecommons.org/licenses/by-sa/3.0/					</v>
    </spb>
    <spb s="10">
      <v>0</v>
      <v>74</v>
      <v>75</v>
      <v>76</v>
      <v>77</v>
      <v>5</v>
      <v>35</v>
      <v>76</v>
      <v>75</v>
      <v>75</v>
      <v>78</v>
      <v>79</v>
      <v>75</v>
      <v>80</v>
      <v>75</v>
      <v>75</v>
      <v>81</v>
      <v>82</v>
      <v>12</v>
      <v>74</v>
      <v>82</v>
      <v>14</v>
      <v>83</v>
      <v>82</v>
      <v>15</v>
      <v>16</v>
      <v>17</v>
      <v>82</v>
      <v>83</v>
      <v>82</v>
      <v>84</v>
      <v>82</v>
      <v>19</v>
      <v>20</v>
      <v>21</v>
      <v>22</v>
      <v>82</v>
      <v>74</v>
      <v>82</v>
      <v>82</v>
      <v>82</v>
      <v>82</v>
      <v>82</v>
      <v>82</v>
      <v>82</v>
      <v>82</v>
      <v>82</v>
      <v>82</v>
      <v>23</v>
    </spb>
    <spb s="7">
      <v>2017</v>
      <v>2017</v>
      <v>square km</v>
      <v>per thousand, 2016</v>
      <v>2017</v>
      <v>2016</v>
      <v>2016</v>
      <v>per liter, 2016</v>
      <v>2017</v>
      <v>years, 2016</v>
      <v>2015</v>
      <v>per thousand, 2016</v>
      <v>2017</v>
      <v>2016</v>
      <v>2015</v>
      <v>2017</v>
      <v>2015</v>
      <v>2015</v>
      <v>kilotons per year, 2014</v>
      <v>deaths per 100,000, 2015</v>
      <v>kWh, 2014</v>
      <v>2014</v>
      <v>2017</v>
      <v>2012</v>
      <v>2012</v>
      <v>2012</v>
      <v>2012</v>
      <v>2012</v>
      <v>2015</v>
      <v>2012</v>
      <v>2012</v>
      <v>2016</v>
      <v>2016</v>
      <v>2017</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Cia	</v>
      <v xml:space="preserve">CC-BY-SA		</v>
      <v xml:space="preserve">http://es.wikipedia.org/wiki/Egipto	https://www.cia.gov/library/publications/the-world-factbook/geos/eg.html?Transportation	</v>
      <v xml:space="preserve">http://creativecommons.org/licenses/by-sa/3.0/		</v>
    </spb>
    <spb s="0">
      <v xml:space="preserve">Wikipedia	Wikidata	Cia	travel.state.gov	</v>
      <v xml:space="preserve">CC-BY-SA				</v>
      <v xml:space="preserve">http://en.wikipedia.org/wiki/Egypt	https://www.wikidata.org/wiki/Q79	https://www.cia.gov/library/publications/the-world-factbook/geos/eg.html?Transportation	https://travel.state.gov/content/travel/en/international-travel/International-Travel-Country-Information-Pages/Egypt.html	</v>
      <v xml:space="preserve">http://creativecommons.org/licenses/by-sa/3.0/				</v>
    </spb>
    <spb s="0">
      <v xml:space="preserve">Wikipedia	Wikipedia	Wikidata	Wikipedia	travel.state.gov	</v>
      <v xml:space="preserve">CC-BY-SA	CC-BY-SA		CC-BY-SA		</v>
      <v xml:space="preserve">http://en.wikipedia.org/wiki/Egypt	http://es.wikipedia.org/wiki/Egipto	https://www.wikidata.org/wiki/Q79	https://en.wikipedia.org/wiki/Egypt	https://travel.state.gov/content/travel/en/international-travel/International-Travel-Country-Information-Pages/Egypt.html	</v>
      <v xml:space="preserve">http://creativecommons.org/licenses/by-sa/3.0/	http://creativecommons.org/licenses/by-sa/3.0/		http://creativecommons.org/licenses/by-sa/3.0/		</v>
    </spb>
    <spb s="0">
      <v xml:space="preserve">Wikipedia	</v>
      <v xml:space="preserve">CC-BY-SA	</v>
      <v xml:space="preserve">http://en.wikipedia.org/wiki/Egypt	</v>
      <v xml:space="preserve">http://creativecommons.org/licenses/by-sa/3.0/	</v>
    </spb>
    <spb s="0">
      <v xml:space="preserve">Wikipedia	Cia	</v>
      <v xml:space="preserve">CC-BY-SA		</v>
      <v xml:space="preserve">http://en.wikipedia.org/wiki/Egypt	https://www.cia.gov/library/publications/the-world-factbook/geos/eg.html?Transportation	</v>
      <v xml:space="preserve">http://creativecommons.org/licenses/by-sa/3.0/		</v>
    </spb>
    <spb s="0">
      <v xml:space="preserve">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Wikipedia	Wikidata	</v>
      <v xml:space="preserve">CC-BY-SA		CC-BY-SA		CC-BY-SA		CC-BY-SA		CC-BY-SA		CC-BY-SA		CC-BY-SA		CC-BY-SA		CC-BY-SA		CC-BY-SA		CC-BY-SA		CC-BY-SA		CC-BY-SA		CC-BY-SA		CC-BY-SA		CC-BY-SA		CC-BY-SA		CC-BY-SA		CC-BY-SA		CC-BY-SA		CC-BY-SA		CC-BY-SA		CC-BY-SA		CC-BY-SA		CC-BY-SA		CC-BY-SA		</v>
      <v xml:space="preserve">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http://en.wikipedia.org/wiki/Egypt	https://www.wikidata.org/wiki/Q79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Wikipedia	Wikidata	</v>
      <v xml:space="preserve">CC-BY-SA		</v>
      <v xml:space="preserve">http://en.wikipedia.org/wiki/Egypt	https://www.wikidata.org/wiki/Q79	</v>
      <v xml:space="preserve">http://creativecommons.org/licenses/by-sa/3.0/		</v>
    </spb>
    <spb s="0">
      <v xml:space="preserve">Wikipedia	travel.state.gov	</v>
      <v xml:space="preserve">CC-BY-SA		</v>
      <v xml:space="preserve">http://en.wikipedia.org/wiki/Egypt	https://travel.state.gov/content/travel/en/international-travel/International-Travel-Country-Information-Pages/Egypt.html	</v>
      <v xml:space="preserve">http://creativecommons.org/licenses/by-sa/3.0/		</v>
    </spb>
    <spb s="0">
      <v xml:space="preserve">Cia	</v>
      <v xml:space="preserve">	</v>
      <v xml:space="preserve">https://www.cia.gov/library/publications/the-world-factbook/geos/eg.html?Transportation	</v>
      <v xml:space="preserve">	</v>
    </spb>
    <spb s="11">
      <v>0</v>
      <v>87</v>
      <v>88</v>
      <v>89</v>
      <v>90</v>
      <v>5</v>
      <v>35</v>
      <v>89</v>
      <v>91</v>
      <v>91</v>
      <v>92</v>
      <v>89</v>
      <v>93</v>
      <v>94</v>
      <v>91</v>
      <v>95</v>
      <v>96</v>
      <v>12</v>
      <v>87</v>
      <v>96</v>
      <v>14</v>
      <v>91</v>
      <v>96</v>
      <v>15</v>
      <v>16</v>
      <v>17</v>
      <v>96</v>
      <v>94</v>
      <v>96</v>
      <v>89</v>
      <v>96</v>
      <v>19</v>
      <v>20</v>
      <v>21</v>
      <v>22</v>
      <v>96</v>
      <v>87</v>
      <v>96</v>
      <v>96</v>
      <v>96</v>
      <v>96</v>
      <v>96</v>
      <v>96</v>
      <v>96</v>
      <v>96</v>
      <v>96</v>
      <v>96</v>
      <v>23</v>
    </spb>
    <spb s="2">
      <v>1</v>
    </spb>
    <spb s="12">
      <v>1</v>
      <v>2</v>
      <v>3</v>
      <v>4</v>
      <v>5</v>
      <v>6</v>
      <v>3</v>
      <v>7</v>
      <v>8</v>
      <v>10</v>
      <v>6</v>
      <v>9</v>
      <v>10</v>
      <v>11</v>
      <v>12</v>
      <v>10</v>
      <v>6</v>
      <v>12</v>
      <v>3</v>
      <v>3</v>
      <v>10</v>
      <v>13</v>
      <v>6</v>
      <v>10</v>
      <v>6</v>
      <v>3</v>
      <v>12</v>
      <v>3</v>
      <v>12</v>
      <v>2</v>
      <v>10</v>
      <v>10</v>
      <v>10</v>
      <v>10</v>
      <v>10</v>
      <v>10</v>
      <v>10</v>
      <v>10</v>
      <v>10</v>
      <v>10</v>
      <v>10</v>
    </spb>
    <spb s="7">
      <v>2017</v>
      <v>2017</v>
      <v>square km</v>
      <v>per thousand, 2016</v>
      <v>2017</v>
      <v>2016</v>
      <v>2016</v>
      <v>per liter, 2016</v>
      <v>2017</v>
      <v>years, 2016</v>
      <v>2015</v>
      <v>per thousand, 2016</v>
      <v>2017</v>
      <v>2016</v>
      <v>2015</v>
      <v>2017</v>
      <v>2015</v>
      <v>2014</v>
      <v>kilotons per year, 2014</v>
      <v>deaths per 100,000, 2015</v>
      <v>kWh, 2014</v>
      <v>2014</v>
      <v>2017</v>
      <v>2015</v>
      <v>2015</v>
      <v>2015</v>
      <v>2015</v>
      <v>2015</v>
      <v>2015</v>
      <v>2015</v>
      <v>2015</v>
      <v>2016</v>
      <v>2016</v>
      <v>2017</v>
    </spb>
    <spb s="0">
      <v xml:space="preserve">Wikipedia	Cia	Facebook	</v>
      <v xml:space="preserve">CC-BY-SA			</v>
      <v xml:space="preserve">http://en.wikipedia.org/wiki/Indonesia	https://www.cia.gov/library/publications/the-world-factbook/geos/id.html?Transportation	https://www.facebook.com/The-Wonderful-Indonesia-479995345526436/	</v>
      <v xml:space="preserve">http://creativecommons.org/licenses/by-sa/3.0/			</v>
    </spb>
    <spb s="0">
      <v xml:space="preserve">Wikipedia	Wikipedia	Cia	</v>
      <v xml:space="preserve">CC-BY-SA	CC-BY-SA		</v>
      <v xml:space="preserve">http://en.wikipedia.org/wiki/Indonesia	http://es.wikipedia.org/wiki/Indonesia	https://www.cia.gov/library/publications/the-world-factbook/geos/id.html?Transportation	</v>
      <v xml:space="preserve">http://creativecommons.org/licenses/by-sa/3.0/	http://creativecommons.org/licenses/by-sa/3.0/		</v>
    </spb>
    <spb s="0">
      <v xml:space="preserve">Wikipedia	Cia	Wikipedia	sp2010.bps.go.id	travel.state.gov	Facebook	Sec	</v>
      <v xml:space="preserve">CC-BY-SA		CC-BY-SA					</v>
      <v xml:space="preserve">http://en.wikipedia.org/wiki/Indonesia	https://www.cia.gov/library/publications/the-world-factbook/geos/id.html?Transportation	https://en.wikipedia.org/wiki/Indonesia	https://sp2010.bps.go.id/index.php/site/tabel?tid=336&amp;wid=0000000000&amp;lang=en	https://travel.state.gov/content/travel/en/international-travel/International-Travel-Country-Information-Pages/Indonesia.html	https://www.facebook.com/The-Wonderful-Indonesia-479995345526436/	https://www.sec.gov/cgi-bin/browse-edgar?action=getcompany&amp;CIK=0001494162	</v>
      <v xml:space="preserve">http://creativecommons.org/licenses/by-sa/3.0/		http://creativecommons.org/licenses/by-sa/3.0/					</v>
    </spb>
    <spb s="0">
      <v xml:space="preserve">Wikipedia	Wikidata	Wikipedia	Facebook	Wikipedia	Wikidata	Facebook	Wikipedia	Wikipedia	Facebook	</v>
      <v xml:space="preserve">CC-BY-SA		CC-BY-SA		CC-BY-SA			CC-BY-SA	CC-BY-SA		</v>
      <v xml:space="preserve">http://en.wikipedia.org/wiki/Indonesia	https://www.wikidata.org/wiki/Q252	https://en.wikipedia.org/wiki/Indonesia	https://www.facebook.com/The-Wonderful-Indonesia-479995345526436/	http://en.wikipedia.org/wiki/Indonesia	https://www.wikidata.org/wiki/Q252	https://www.facebook.com/The-Wonderful-Indonesia-479995345526436/	http://en.wikipedia.org/wiki/Indonesia	https://en.wikipedia.org/wiki/Indonesia	https://www.facebook.com/The-Wonderful-Indonesia-479995345526436/	</v>
      <v xml:space="preserve">http://creativecommons.org/licenses/by-sa/3.0/		http://creativecommons.org/licenses/by-sa/3.0/		http://creativecommons.org/licenses/by-sa/3.0/			http://creativecommons.org/licenses/by-sa/3.0/	http://creativecommons.org/licenses/by-sa/3.0/		</v>
    </spb>
    <spb s="0">
      <v xml:space="preserve">Wikipedia	</v>
      <v xml:space="preserve">CC-BY-SA	</v>
      <v xml:space="preserve">http://en.wikipedia.org/wiki/Indonesia	</v>
      <v xml:space="preserve">http://creativecommons.org/licenses/by-sa/3.0/	</v>
    </spb>
    <spb s="0">
      <v xml:space="preserve">Wikipedia	Cia	</v>
      <v xml:space="preserve">CC-BY-SA		</v>
      <v xml:space="preserve">http://en.wikipedia.org/wiki/Indonesia	https://www.cia.gov/library/publications/the-world-factbook/geos/id.html?Transportation	</v>
      <v xml:space="preserve">http://creativecommons.org/licenses/by-sa/3.0/		</v>
    </spb>
    <spb s="0">
      <v xml:space="preserve">Wikipedia	Wikidata	Facebook	Wikipedia	Wikidata	Facebook	Wikipedia	Cia	sp2010.bps.go.id	Facebook	Wikipedia	sp2010.bps.go.id	Facebook	Wikipedia	Wikidata	sp2010.bps.go.id	Wikipedia	Wikipedia	Wikidata	sp2010.bps.go.id	Wikipedia	Wikidata	sp2010.bps.go.id	Wikipedia	Wikidata	sp2010.bps.go.id	Wikipedia	Wikidata	sp2010.bps.go.id	Wikipedia	Wikidata	sp2010.bps.go.id	Wikipedia	Wikidata	sp2010.bps.go.id	Wikipedia	sp2010.bps.go.id	Wikipedia	Wikidata	sp2010.bps.go.id	Wikipedia	sp2010.bps.go.id	Wikipedia	Wikidata	sp2010.bps.go.id	Wikipedia	Wikipedia	sp2010.bps.go.id	Wikipedia	sp2010.bps.go.id	Wikipedia	Wikidata	Wikipedia	Wikidata	sp2010.bps.go.id	Wikipedia	Wikidata	Wikipedia	Wikidata	sp2010.bps.go.id	Wikipedia	sp2010.bps.go.id	Wikipedia	Wikidata	sp2010.bps.go.id	Wikipedia	sp2010.bps.go.id	Wikipedia	Wikidata	sp2010.bps.go.id	Wikipedia	Wikidata	sp2010.bps.go.id	Wikipedia	sp2010.bps.go.id	Wikipedia	sp2010.bps.go.id	Wikipedia	sp2010.bps.go.id	Wikipedia	sp2010.bps.go.id	Wikipedia	Wikidata	sp2010.bps.go.id	Wikipedia	Wikidata	sp2010.bps.go.id	Wikipedia	sp2010.bps.go.id	Wikipedia	Wikidata	sp2010.bps.go.id	Wikipedia	Wikidata	sp2010.bps.go.id	Wikipedia	Wikidata	sp2010.bps.go.id	Wikipedia	Wikidata	sp2010.bps.go.id	Wikipedia	Wikidata	Wikipedia	Wikidata	</v>
      <v xml:space="preserve">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v>
      <v xml:space="preserve">http://en.wikipedia.org/wiki/Indonesia	https://www.wikidata.org/wiki/Q252	https://www.facebook.com/The-Wonderful-Indonesia-479995345526436/	http://en.wikipedia.org/wiki/Indonesia	https://www.wikidata.org/wiki/Q252	https://www.facebook.com/The-Wonderful-Indonesia-479995345526436/	http://en.wikipedia.org/wiki/Indonesia	https://www.cia.gov/library/publications/the-world-factbook/geos/id.html?Transportation	https://sp2010.bps.go.id/index.php/site/tabel?tid=336&amp;wid=0000000000&amp;lang=en	https://www.facebook.com/The-Wonderful-Indonesia-479995345526436/	http://en.wikipedia.org/wiki/Indonesia	https://sp2010.bps.go.id/index.php/site/tabel?tid=336&amp;wid=0000000000&amp;lang=en	https://www.facebook.com/The-Wonderful-Indonesia-479995345526436/	http://en.wikipedia.org/wiki/Indonesia	https://www.wikidata.org/wiki/Q252	https://sp2010.bps.go.id/index.php/site/tabel?tid=336&amp;wid=0000000000&amp;lang=en	http://en.wikipedia.org/wiki/Indonesia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https://sp2010.bps.go.id/index.php/site/tabel?tid=336&amp;wid=0000000000&amp;lang=en	http://en.wikipedia.org/wiki/Indonesia	https://www.wikidata.org/wiki/Q252	https://sp2010.bps.go.id/index.php/site/tabel?tid=336&amp;wid=0000000000&amp;lang=en	http://en.wikipedia.org/wiki/Indonesia	https://sp2010.bps.go.id/index.php/site/tabel?tid=336&amp;wid=0000000000&amp;lang=en	http://en.wikipedia.org/wiki/Indonesia	https://www.wikidata.org/wiki/Q252	https://sp2010.bps.go.id/index.php/site/tabel?tid=336&amp;wid=0000000000&amp;lang=en	http://en.wikipedia.org/wiki/Indonesia	http://en.wikipedia.org/wiki/Indonesia	https://sp2010.bps.go.id/index.php/site/tabel?tid=336&amp;wid=0000000000&amp;lang=en	http://en.wikipedia.org/wiki/Indonesia	https://sp2010.bps.go.id/index.php/site/tabel?tid=336&amp;wid=0000000000&amp;lang=en	http://en.wikipedia.org/wiki/Indonesia	https://www.wikidata.org/wiki/Q252	http://en.wikipedia.org/wiki/Indonesia	https://www.wikidata.org/wiki/Q252	https://sp2010.bps.go.id/index.php/site/tabel?tid=336&amp;wid=0000000000&amp;lang=en	http://en.wikipedia.org/wiki/Indonesia	https://www.wikidata.org/wiki/Q252	http://en.wikipedia.org/wiki/Indonesia	https://www.wikidata.org/wiki/Q252	https://sp2010.bps.go.id/index.php/site/tabel?tid=336&amp;wid=0000000000&amp;lang=en	http://en.wikipedia.org/wiki/Indonesia	https://sp2010.bps.go.id/index.php/site/tabel?tid=336&amp;wid=0000000000&amp;lang=en	http://en.wikipedia.org/wiki/Indonesia	https://www.wikidata.org/wiki/Q252	https://sp2010.bps.go.id/index.php/site/tabel?tid=336&amp;wid=0000000000&amp;lang=en	http://en.wikipedia.org/wiki/Indonesia	https://sp2010.bps.go.id/index.php/site/tabel?tid=336&amp;wid=0000000000&amp;lang=en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https://sp2010.bps.go.id/index.php/site/tabel?tid=336&amp;wid=0000000000&amp;lang=en	http://en.wikipedia.org/wiki/Indonesia	https://sp2010.bps.go.id/index.php/site/tabel?tid=336&amp;wid=0000000000&amp;lang=en	http://en.wikipedia.org/wiki/Indonesia	https://sp2010.bps.go.id/index.php/site/tabel?tid=336&amp;wid=0000000000&amp;lang=en	http://en.wikipedia.org/wiki/Indonesia	https://sp2010.bps.go.id/index.php/site/tabel?tid=336&amp;wid=0000000000&amp;lang=en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https://sp2010.bps.go.id/index.php/site/tabel?tid=336&amp;wid=0000000000&amp;lang=en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https://www.wikidata.org/wiki/Q252	https://sp2010.bps.go.id/index.php/site/tabel?tid=336&amp;wid=0000000000&amp;lang=en	http://en.wikipedia.org/wiki/Indonesia	https://www.wikidata.org/wiki/Q252	http://en.wikipedia.org/wiki/Indonesia	https://www.wikidata.org/wiki/Q252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Wikipedia	Wikipedia	Wikipedia	</v>
      <v xml:space="preserve">CC-BY-SA	CC-BY-SA	CC-BY-SA	</v>
      <v xml:space="preserve">http://en.wikipedia.org/wiki/Indonesia	http://en.wikipedia.org/wiki/Indonesia	http://en.wikipedia.org/wiki/Indonesia	</v>
      <v xml:space="preserve">http://creativecommons.org/licenses/by-sa/3.0/	http://creativecommons.org/licenses/by-sa/3.0/	http://creativecommons.org/licenses/by-sa/3.0/	</v>
    </spb>
    <spb s="0">
      <v xml:space="preserve">Wikipedia	travel.state.gov	Facebook	</v>
      <v xml:space="preserve">CC-BY-SA			</v>
      <v xml:space="preserve">http://en.wikipedia.org/wiki/Indonesia	https://travel.state.gov/content/travel/en/international-travel/International-Travel-Country-Information-Pages/Indonesia.html	https://www.facebook.com/The-Wonderful-Indonesia-479995345526436/	</v>
      <v xml:space="preserve">http://creativecommons.org/licenses/by-sa/3.0/			</v>
    </spb>
    <spb s="0">
      <v xml:space="preserve">Cia	</v>
      <v xml:space="preserve">	</v>
      <v xml:space="preserve">https://www.cia.gov/library/publications/the-world-factbook/geos/id.html?Transportation	</v>
      <v xml:space="preserve">	</v>
    </spb>
    <spb s="0">
      <v xml:space="preserve">Wikipedia	Wikidata	Wikipedia	Facebook	</v>
      <v xml:space="preserve">CC-BY-SA		CC-BY-SA		</v>
      <v xml:space="preserve">http://en.wikipedia.org/wiki/Indonesia	https://www.wikidata.org/wiki/Q252	https://en.wikipedia.org/wiki/Indonesia	https://www.facebook.com/The-Wonderful-Indonesia-479995345526436/	</v>
      <v xml:space="preserve">http://creativecommons.org/licenses/by-sa/3.0/		http://creativecommons.org/licenses/by-sa/3.0/		</v>
    </spb>
    <spb s="0">
      <v xml:space="preserve">Wikipedia	Cia	sp2010.bps.go.id	Facebook	</v>
      <v xml:space="preserve">CC-BY-SA				</v>
      <v xml:space="preserve">http://en.wikipedia.org/wiki/Indonesia	https://www.cia.gov/library/publications/the-world-factbook/geos/id.html?Transportation	https://sp2010.bps.go.id/index.php/site/tabel?tid=336&amp;wid=0000000000&amp;lang=en	https://www.facebook.com/The-Wonderful-Indonesia-479995345526436/	</v>
      <v xml:space="preserve">http://creativecommons.org/licenses/by-sa/3.0/				</v>
    </spb>
    <spb s="10">
      <v>0</v>
      <v>101</v>
      <v>102</v>
      <v>103</v>
      <v>104</v>
      <v>5</v>
      <v>35</v>
      <v>103</v>
      <v>105</v>
      <v>105</v>
      <v>106</v>
      <v>105</v>
      <v>105</v>
      <v>107</v>
      <v>108</v>
      <v>105</v>
      <v>109</v>
      <v>110</v>
      <v>12</v>
      <v>101</v>
      <v>110</v>
      <v>14</v>
      <v>105</v>
      <v>110</v>
      <v>15</v>
      <v>16</v>
      <v>17</v>
      <v>110</v>
      <v>111</v>
      <v>110</v>
      <v>112</v>
      <v>110</v>
      <v>19</v>
      <v>20</v>
      <v>21</v>
      <v>22</v>
      <v>110</v>
      <v>101</v>
      <v>110</v>
      <v>110</v>
      <v>110</v>
      <v>110</v>
      <v>110</v>
      <v>110</v>
      <v>110</v>
      <v>110</v>
      <v>110</v>
      <v>110</v>
      <v>23</v>
    </spb>
    <spb s="7">
      <v>2017</v>
      <v>2017</v>
      <v>square km</v>
      <v>per thousand, 2016</v>
      <v>2017</v>
      <v>2016</v>
      <v>2016</v>
      <v>per liter, 2016</v>
      <v>2017</v>
      <v>years, 2016</v>
      <v>2016</v>
      <v>per thousand, 2016</v>
      <v>2017</v>
      <v>2016</v>
      <v>2015</v>
      <v>2017</v>
      <v>2015</v>
      <v>2012</v>
      <v>kilotons per year, 2014</v>
      <v>deaths per 100,000, 2015</v>
      <v>kWh, 2014</v>
      <v>2014</v>
      <v>2017</v>
      <v>2013</v>
      <v>2013</v>
      <v>2013</v>
      <v>2013</v>
      <v>2013</v>
      <v>2015</v>
      <v>2013</v>
      <v>2013</v>
      <v>2016</v>
      <v>2016</v>
      <v>2017</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Cia	</v>
      <v xml:space="preserve">CC-BY-SA		</v>
      <v xml:space="preserve">http://fr.wikipedia.org/wiki/Turquie	https://www.cia.gov/library/publications/the-world-factbook/geos/tu.html?Transportation	</v>
      <v xml:space="preserve">http://creativecommons.org/licenses/by-sa/3.0/		</v>
    </spb>
    <spb s="0">
      <v xml:space="preserve">Wikipedia	Wikidata	Cia	travel.state.gov	Sec	</v>
      <v xml:space="preserve">CC-BY-SA					</v>
      <v xml:space="preserve">http://en.wikipedia.org/wiki/Turkey	https://www.wikidata.org/wiki/Q43	https://www.cia.gov/library/publications/the-world-factbook/geos/tu.html?Transportation	https://travel.state.gov/content/travel/en/international-travel/International-Travel-Country-Information-Pages/Turkey.html	https://www.sec.gov/cgi-bin/browse-edgar?action=getcompany&amp;CIK=0001648636	</v>
      <v xml:space="preserve">http://creativecommons.org/licenses/by-sa/3.0/					</v>
    </spb>
    <spb s="0">
      <v xml:space="preserve">Wikipedia	Wikipedia	Wikidata	Wikipedia	travel.state.gov	Wikipedia	Wikidata	Wikipedia	travel.state.gov	</v>
      <v xml:space="preserve">CC-BY-SA	CC-BY-SA		CC-BY-SA		CC-BY-SA		CC-BY-SA		</v>
      <v xml:space="preserve">http://en.wikipedia.org/wiki/Turkey	http://it.wikipedia.org/wiki/Turchia	https://www.wikidata.org/wiki/Q43	https://en.wikipedia.org/wiki/Turkey	https://travel.state.gov/content/travel/en/international-travel/International-Travel-Country-Information-Pages/Turkey.html	http://en.wikipedia.org/wiki/Turkey	https://www.wikidata.org/wiki/Q43	https://en.wikipedia.org/wiki/Turkey	https://travel.state.gov/content/travel/en/international-travel/International-Travel-Country-Information-Pages/Turkey.html	</v>
      <v xml:space="preserve">http://creativecommons.org/licenses/by-sa/3.0/	http://creativecommons.org/licenses/by-sa/3.0/		http://creativecommons.org/licenses/by-sa/3.0/		http://creativecommons.org/licenses/by-sa/3.0/		http://creativecommons.org/licenses/by-sa/3.0/		</v>
    </spb>
    <spb s="0">
      <v xml:space="preserve">Wikipedia	</v>
      <v xml:space="preserve">CC-BY-SA	</v>
      <v xml:space="preserve">http://en.wikipedia.org/wiki/Turkey	</v>
      <v xml:space="preserve">http://creativecommons.org/licenses/by-sa/3.0/	</v>
    </spb>
    <spb s="0">
      <v xml:space="preserve">Wikipedia	Cia	</v>
      <v xml:space="preserve">CC-BY-SA		</v>
      <v xml:space="preserve">http://en.wikipedia.org/wiki/Turkey	https://www.cia.gov/library/publications/the-world-factbook/geos/tu.html?Transportation	</v>
      <v xml:space="preserve">http://creativecommons.org/licenses/by-sa/3.0/		</v>
    </spb>
    <spb s="0">
      <v xml:space="preserve">Wikipedia	travel.state.gov	</v>
      <v xml:space="preserve">CC-BY-SA		</v>
      <v xml:space="preserve">http://en.wikipedia.org/wiki/Turkey	https://travel.state.gov/content/travel/en/international-travel/International-Travel-Country-Information-Pages/Turkey.html	</v>
      <v xml:space="preserve">http://creativecommons.org/licenses/by-sa/3.0/		</v>
    </spb>
    <spb s="0">
      <v xml:space="preserve">Wikipedia	travel.state.gov	Wikipedia	Wikipedia	Wikipedia	Wikipedia	Wikipedia	Wikidata	Wikipedia	Wikipedia	Wikidata	Wikipedia	Wikidata	Wikipedia	Wikidata	Wikipedia	Wikidata	Wikipedia	Wikidata	Wikipedia	Wikidata	Wikipedia	Wikidata	Wikipedia	Wikipedia	Wikipedia	Wikipedia	Wikipedia	Wikipedia	Wikipedia	Wikipedia	Wikipedia	Wikipedia	Wikipedia	Wikipedia	Wikipedia	Wikipedia	Wikipedia	Wikidata	Wikipedia	Wikidata	Wikipedia	Wikipedia	Wikidata	Wikipedia	Wikipedia	Wikidata	Wikipedia	Wikipedia	Wikidata	Wikipedia	Wikipedia	Wikipedia	Wikipedia	Wikipedia	Wikidata	Wikipedia	Wikipedia	Wikidata	Wikipedia	Wikipedia	Wikipedia	Wikipedia	Wikidata	Wikipedia	Wikidata	Wikipedia	Wikidata	Wikipedia	Wikipedia	Wikidata	Wikipedia	Wikidata	Wikipedia	Wikidata	Wikipedia	Wikidata	Wikipedia	Wikipedia	Wikipedia	Wikidata	Wikipedia	Wikipedia	Wikidata	Wikipedia	Wikipedia	Wikipedia	Wikipedia	Wikipedia	Wikidata	Wikipedia	Wikidata	Wikipedia	Wikidata	Wikipedia	Wikipedia	Wikipedia	Wikidata	Wikipedia	Wikidata	Wikipedia	Wikipedia	Wikipedia	Wikidata	Wikipedia	Wikidata	Wikipedia	Wikidata	Wikipedia	Wikipedia	Wikipedia	Wikipedia	Wikipedia	</v>
      <v xml:space="preserve">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CC-BY-SA	</v>
      <v xml:space="preserve">http://en.wikipedia.org/wiki/Turkey	https://travel.state.gov/content/travel/en/international-travel/International-Travel-Country-Information-Pages/Turkey.html	http://en.wikipedia.org/wiki/Turkey	http://en.wikipedia.org/wiki/Turkey	http://en.wikipedia.org/wiki/Turkey	http://en.wikipedia.org/wiki/Turkey	http://en.wikipedia.org/wiki/Turkey	https://www.wikidata.org/wiki/Q43	http://en.wikipedia.org/wiki/Turkey	http://en.wikipedia.org/wiki/Turkey	https://www.wikidata.org/wiki/Q43	http://en.wikipedia.org/wiki/Turkey	https://www.wikidata.org/wiki/Q43	http://en.wikipedia.org/wiki/Turkey	https://www.wikidata.org/wiki/Q43	http://en.wikipedia.org/wiki/Turkey	https://www.wikidata.org/wiki/Q43	http://en.wikipedia.org/wiki/Turkey	https://www.wikidata.org/wiki/Q43	http://en.wikipedia.org/wiki/Turkey	https://www.wikidata.org/wiki/Q43	http://en.wikipedia.org/wiki/Turkey	https://www.wikidata.org/wiki/Q43	http://en.wikipedia.org/wiki/Turkey	http://en.wikipedia.org/wiki/Turkey	http://en.wikipedia.org/wiki/Turkey	http://en.wikipedia.org/wiki/Turkey	http://en.wikipedia.org/wiki/Turkey	http://en.wikipedia.org/wiki/Turkey	http://en.wikipedia.org/wiki/Turkey	http://en.wikipedia.org/wiki/Turkey	http://en.wikipedia.org/wiki/Turkey	http://en.wikipedia.org/wiki/Turkey	http://en.wikipedia.org/wiki/Turkey	http://en.wikipedia.org/wiki/Turkey	http://en.wikipedia.org/wiki/Turkey	http://en.wikipedia.org/wiki/Turkey	http://en.wikipedia.org/wiki/Turkey	https://www.wikidata.org/wiki/Q43	http://en.wikipedia.org/wiki/Turkey	https://www.wikidata.org/wiki/Q43	http://en.wikipedia.org/wiki/Turkey	http://en.wikipedia.org/wiki/Turkey	https://www.wikidata.org/wiki/Q43	http://en.wikipedia.org/wiki/Turkey	http://en.wikipedia.org/wiki/Turkey	https://www.wikidata.org/wiki/Q43	http://en.wikipedia.org/wiki/Turkey	http://en.wikipedia.org/wiki/Turkey	https://www.wikidata.org/wiki/Q43	http://en.wikipedia.org/wiki/Turkey	http://en.wikipedia.org/wiki/Turkey	http://en.wikipedia.org/wiki/Turkey	http://en.wikipedia.org/wiki/Turkey	http://en.wikipedia.org/wiki/Turkey	https://www.wikidata.org/wiki/Q43	http://en.wikipedia.org/wiki/Turkey	http://en.wikipedia.org/wiki/Turkey	https://www.wikidata.org/wiki/Q43	http://en.wikipedia.org/wiki/Turkey	http://en.wikipedia.org/wiki/Turkey	http://en.wikipedia.org/wiki/Turkey	http://en.wikipedia.org/wiki/Turkey	https://www.wikidata.org/wiki/Q43	http://en.wikipedia.org/wiki/Turkey	https://www.wikidata.org/wiki/Q43	http://en.wikipedia.org/wiki/Turkey	https://www.wikidata.org/wiki/Q43	http://en.wikipedia.org/wiki/Turkey	http://en.wikipedia.org/wiki/Turkey	https://www.wikidata.org/wiki/Q43	http://en.wikipedia.org/wiki/Turkey	https://www.wikidata.org/wiki/Q43	http://en.wikipedia.org/wiki/Turkey	https://www.wikidata.org/wiki/Q43	http://en.wikipedia.org/wiki/Turkey	https://www.wikidata.org/wiki/Q43	http://en.wikipedia.org/wiki/Turkey	http://en.wikipedia.org/wiki/Turkey	http://en.wikipedia.org/wiki/Turkey	https://www.wikidata.org/wiki/Q43	http://en.wikipedia.org/wiki/Turkey	http://en.wikipedia.org/wiki/Turkey	https://www.wikidata.org/wiki/Q43	http://en.wikipedia.org/wiki/Turkey	http://en.wikipedia.org/wiki/Turkey	http://en.wikipedia.org/wiki/Turkey	http://en.wikipedia.org/wiki/Turkey	http://en.wikipedia.org/wiki/Turkey	https://www.wikidata.org/wiki/Q43	http://en.wikipedia.org/wiki/Turkey	https://www.wikidata.org/wiki/Q43	http://en.wikipedia.org/wiki/Turkey	https://www.wikidata.org/wiki/Q43	http://en.wikipedia.org/wiki/Turkey	http://en.wikipedia.org/wiki/Turkey	http://en.wikipedia.org/wiki/Turkey	https://www.wikidata.org/wiki/Q43	http://en.wikipedia.org/wiki/Turkey	https://www.wikidata.org/wiki/Q43	http://en.wikipedia.org/wiki/Turkey	http://en.wikipedia.org/wiki/Turkey	http://en.wikipedia.org/wiki/Turkey	https://www.wikidata.org/wiki/Q43	http://en.wikipedia.org/wiki/Turkey	https://www.wikidata.org/wiki/Q43	http://en.wikipedia.org/wiki/Turkey	https://www.wikidata.org/wiki/Q43	http://en.wikipedia.org/wiki/Turkey	http://en.wikipedia.org/wiki/Turkey	http://en.wikipedia.org/wiki/Turkey	http://en.wikipedia.org/wiki/Turkey	http://en.wikipedia.org/wiki/Turkey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https://travel.state.gov/content/travel/en/international-travel/International-Travel-Country-Information-Pages/Turkey.html	</v>
      <v xml:space="preserve">	</v>
    </spb>
    <spb s="0">
      <v xml:space="preserve">Cia	</v>
      <v xml:space="preserve">	</v>
      <v xml:space="preserve">https://www.cia.gov/library/publications/the-world-factbook/geos/tu.html?Transportation	</v>
      <v xml:space="preserve">	</v>
    </spb>
    <spb s="0">
      <v xml:space="preserve">Wikipedia	Wikidata	travel.state.gov	</v>
      <v xml:space="preserve">CC-BY-SA			</v>
      <v xml:space="preserve">http://en.wikipedia.org/wiki/Turkey	https://www.wikidata.org/wiki/Q43	https://travel.state.gov/content/travel/en/international-travel/International-Travel-Country-Information-Pages/Turkey.html	</v>
      <v xml:space="preserve">http://creativecommons.org/licenses/by-sa/3.0/			</v>
    </spb>
    <spb s="0">
      <v xml:space="preserve">Wikipedia	Wikipedia	Cia	travel.state.gov	</v>
      <v xml:space="preserve">CC-BY-SA	CC-BY-SA			</v>
      <v xml:space="preserve">http://en.wikipedia.org/wiki/Turkey	http://fr.wikipedia.org/wiki/Turquie	https://www.cia.gov/library/publications/the-world-factbook/geos/tu.html?Transportation	https://travel.state.gov/content/travel/en/international-travel/International-Travel-Country-Information-Pages/Turkey.html	</v>
      <v xml:space="preserve">http://creativecommons.org/licenses/by-sa/3.0/	http://creativecommons.org/licenses/by-sa/3.0/			</v>
    </spb>
    <spb s="13">
      <v>0</v>
      <v>115</v>
      <v>116</v>
      <v>117</v>
      <v>118</v>
      <v>5</v>
      <v>119</v>
      <v>117</v>
      <v>119</v>
      <v>119</v>
      <v>120</v>
      <v>121</v>
      <v>119</v>
      <v>122</v>
      <v>119</v>
      <v>123</v>
      <v>124</v>
      <v>12</v>
      <v>115</v>
      <v>124</v>
      <v>14</v>
      <v>119</v>
      <v>124</v>
      <v>15</v>
      <v>16</v>
      <v>17</v>
      <v>124</v>
      <v>125</v>
      <v>124</v>
      <v>126</v>
      <v>124</v>
      <v>19</v>
      <v>20</v>
      <v>21</v>
      <v>22</v>
      <v>124</v>
      <v>115</v>
      <v>124</v>
      <v>124</v>
      <v>124</v>
      <v>124</v>
      <v>124</v>
      <v>124</v>
      <v>124</v>
      <v>124</v>
      <v>124</v>
      <v>124</v>
      <v>23</v>
    </spb>
    <spb s="2">
      <v>2</v>
    </spb>
    <spb s="7">
      <v>2017</v>
      <v>2017</v>
      <v>square km</v>
      <v>per thousand, 2016</v>
      <v>2018</v>
      <v>2016</v>
      <v>2016</v>
      <v>per liter, 2016</v>
      <v>2017</v>
      <v>years, 2016</v>
      <v>2016</v>
      <v>per thousand, 2016</v>
      <v>2017</v>
      <v>2016</v>
      <v>2015</v>
      <v>2017</v>
      <v>2015</v>
      <v>2014</v>
      <v>kilotons per year, 2014</v>
      <v>deaths per 100,000, 2015</v>
      <v>kWh, 2014</v>
      <v>2015</v>
      <v>2017</v>
      <v>2016</v>
      <v>2016</v>
      <v>2016</v>
      <v>2016</v>
      <v>2016</v>
      <v>2015</v>
      <v>2016</v>
      <v>2016</v>
      <v>2015</v>
      <v>2015</v>
      <v>2017</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Wikipedia	Cia	</v>
      <v xml:space="preserve">CC-BY-SA	CC-BY-SA		</v>
      <v xml:space="preserve">http://en.wikipedia.org/wiki/Canada	http://fr.wikipedia.org/wiki/Canada	https://www.cia.gov/library/publications/the-world-factbook/geos/ca.html?Transportation	</v>
      <v xml:space="preserve">http://creativecommons.org/licenses/by-sa/3.0/	http://creativecommons.org/licenses/by-sa/3.0/		</v>
    </spb>
    <spb s="0">
      <v xml:space="preserve">Wikipedia	Wikipedia	Wikidata	Cia	travel.state.gov	Sec	www150.statcan.gc.ca	</v>
      <v xml:space="preserve">CC-BY-SA	CC-BY-SA						</v>
      <v xml:space="preserve">http://en.wikipedia.org/wiki/Canada	https://en.wikipedia.org/wiki/Canada	https://www.wikidata.org/wiki/Q16	https://www.cia.gov/library/publications/the-world-factbook/geos/ca.html?Transportation	https://travel.state.gov/content/travel/en/international-travel/International-Travel-Country-Information-Pages/Canada.html	https://www.sec.gov/cgi-bin/browse-edgar?action=getcompany&amp;CIK=0001797956	https://www150.statcan.gc.ca/n1/tbl/csv/33100034-eng.zip	</v>
      <v xml:space="preserve">http://creativecommons.org/licenses/by-sa/3.0/	http://creativecommons.org/licenses/by-sa/3.0/						</v>
    </spb>
    <spb s="0">
      <v xml:space="preserve">Wikipedia	Wikipedia	Wikidata	travel.state.gov	Wikipedia	Wikidata	travel.state.gov	Wikipedia	Wikipedia	Wikidata	travel.state.gov	Wikipedia	Wikipedia	Wikidata	travel.state.gov	</v>
      <v xml:space="preserve">CC-BY-SA	CC-BY-SA			CC-BY-SA			CC-BY-SA	CC-BY-SA			CC-BY-SA	CC-BY-SA			</v>
      <v xml:space="preserve">http://en.wikipedia.org/wiki/Canada	https://en.wikipedia.org/wiki/Canada	https://www.wikidata.org/wiki/Q16	https://travel.state.gov/content/travel/en/international-travel/International-Travel-Country-Information-Pages/Canada.html	http://en.wikipedia.org/wiki/Canada	https://www.wikidata.org/wiki/Q16	https://travel.state.gov/content/travel/en/international-travel/International-Travel-Country-Information-Pages/Canada.html	http://en.wikipedia.org/wiki/Canada	https://en.wikipedia.org/wiki/Canada	https://www.wikidata.org/wiki/Q16	https://travel.state.gov/content/travel/en/international-travel/International-Travel-Country-Information-Pages/Canada.html	http://en.wikipedia.org/wiki/Canada	https://en.wikipedia.org/wiki/Canada	https://www.wikidata.org/wiki/Q16	https://travel.state.gov/content/travel/en/international-travel/International-Travel-Country-Information-Pages/Canada.html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Wikipedia	</v>
      <v xml:space="preserve">CC-BY-SA	</v>
      <v xml:space="preserve">http://en.wikipedia.org/wiki/Canada	</v>
      <v xml:space="preserve">http://creativecommons.org/licenses/by-sa/3.0/	</v>
    </spb>
    <spb s="0">
      <v xml:space="preserve">Wikipedia	Cia	</v>
      <v xml:space="preserve">CC-BY-SA		</v>
      <v xml:space="preserve">http://en.wikipedia.org/wiki/Canada	https://www.cia.gov/library/publications/the-world-factbook/geos/ca.html?Transportation	</v>
      <v xml:space="preserve">http://creativecommons.org/licenses/by-sa/3.0/		</v>
    </spb>
    <spb s="0">
      <v xml:space="preserve">Wikipedia	Wikidata	travel.state.gov	Sec	www150.statcan.gc.ca	Wikipedia	Wikidata	travel.state.gov	www150.statcan.gc.ca	Wikipedia	Wikidata	travel.state.gov	Sec	www150.statcan.gc.ca	Wikipedia	Wikidata	travel.state.gov	Sec	Wikipedia	Wikidata	travel.state.gov	www150.statcan.gc.ca	Wikipedia	Wikidata	travel.state.gov	Sec	www150.statcan.gc.ca	Wikipedia	Wikidata	travel.state.gov	Sec	www150.statcan.gc.ca	Wikipedia	Wikidata	travel.state.gov	www150.statcan.gc.ca	Wikipedia	Wikidata	travel.state.gov	www150.statcan.gc.ca	Wikipedia	Wikidata	travel.state.gov	www150.statcan.gc.ca	Wikipedia	Wikidata	travel.state.gov	www150.statcan.gc.ca	Wikipedia	Wikidata	www150.statcan.gc.ca	Wikipedia	Wikidata	www150.statcan.gc.ca	Wikipedia	Wikidata	www150.statcan.gc.ca	</v>
      <v xml:space="preserve">CC-BY-SA					CC-BY-SA				CC-BY-SA					CC-BY-SA				CC-BY-SA				CC-BY-SA					CC-BY-SA					CC-BY-SA				CC-BY-SA				CC-BY-SA				CC-BY-SA				CC-BY-SA			CC-BY-SA			CC-BY-SA			</v>
      <v xml:space="preserve">http://en.wikipedia.org/wiki/Canada	https://www.wikidata.org/wiki/Q16	https://travel.state.gov/content/travel/en/international-travel/International-Travel-Country-Information-Pages/Canada.html	https://www.sec.gov/cgi-bin/browse-edgar?action=getcompany&amp;CIK=0001797956	https://www150.statcan.gc.ca/n1/tbl/csv/33100034-eng.zip	http://en.wikipedia.org/wiki/Canada	https://www.wikidata.org/wiki/Q16	https://travel.state.gov/content/travel/en/international-travel/International-Travel-Country-Information-Pages/Canada.html	https://www150.statcan.gc.ca/n1/tbl/csv/33100034-eng.zip	http://en.wikipedia.org/wiki/Canada	https://www.wikidata.org/wiki/Q16	https://travel.state.gov/content/travel/en/international-travel/International-Travel-Country-Information-Pages/Canada.html	https://www.sec.gov/cgi-bin/browse-edgar?action=getcompany&amp;CIK=0001797956	https://www150.statcan.gc.ca/n1/tbl/csv/33100034-eng.zip	http://en.wikipedia.org/wiki/Canada	https://www.wikidata.org/wiki/Q16	https://travel.state.gov/content/travel/en/international-travel/International-Travel-Country-Information-Pages/Canada.html	https://www.sec.gov/cgi-bin/browse-edgar?action=getcompany&amp;CIK=0001797956	http://en.wikipedia.org/wiki/Canada	https://www.wikidata.org/wiki/Q16	https://travel.state.gov/content/travel/en/international-travel/International-Travel-Country-Information-Pages/Canada.html	https://www150.statcan.gc.ca/n1/tbl/csv/33100034-eng.zip	http://en.wikipedia.org/wiki/Canada	https://www.wikidata.org/wiki/Q16	https://travel.state.gov/content/travel/en/international-travel/International-Travel-Country-Information-Pages/Canada.html	https://www.sec.gov/cgi-bin/browse-edgar?action=getcompany&amp;CIK=0001797956	https://www150.statcan.gc.ca/n1/tbl/csv/33100034-eng.zip	http://en.wikipedia.org/wiki/Canada	https://www.wikidata.org/wiki/Q16	https://travel.state.gov/content/travel/en/international-travel/International-Travel-Country-Information-Pages/Canada.html	https://www.sec.gov/cgi-bin/browse-edgar?action=getcompany&amp;CIK=0001797956	https://www150.statcan.gc.ca/n1/tbl/csv/33100034-eng.zip	http://en.wikipedia.org/wiki/Canada	https://www.wikidata.org/wiki/Q16	https://travel.state.gov/content/travel/en/international-travel/International-Travel-Country-Information-Pages/Canada.html	https://www150.statcan.gc.ca/n1/tbl/csv/33100034-eng.zip	http://en.wikipedia.org/wiki/Canada	https://www.wikidata.org/wiki/Q16	https://travel.state.gov/content/travel/en/international-travel/International-Travel-Country-Information-Pages/Canada.html	https://www150.statcan.gc.ca/n1/tbl/csv/33100034-eng.zip	http://en.wikipedia.org/wiki/Canada	https://www.wikidata.org/wiki/Q16	https://travel.state.gov/content/travel/en/international-travel/International-Travel-Country-Information-Pages/Canada.html	https://www150.statcan.gc.ca/n1/tbl/csv/33100034-eng.zip	http://en.wikipedia.org/wiki/Canada	https://www.wikidata.org/wiki/Q16	https://travel.state.gov/content/travel/en/international-travel/International-Travel-Country-Information-Pages/Canada.html	https://www150.statcan.gc.ca/n1/tbl/csv/33100034-eng.zip	http://en.wikipedia.org/wiki/Canada	https://www.wikidata.org/wiki/Q16	https://www150.statcan.gc.ca/n1/tbl/csv/33100034-eng.zip	http://en.wikipedia.org/wiki/Canada	https://www.wikidata.org/wiki/Q16	https://www150.statcan.gc.ca/n1/tbl/csv/33100034-eng.zip	http://en.wikipedia.org/wiki/Canada	https://www.wikidata.org/wiki/Q16	https://www150.statcan.gc.ca/n1/tbl/csv/33100034-eng.zip	</v>
      <v xml:space="preserve">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http://creativecommons.org/licenses/by-sa/3.0/			</v>
    </spb>
    <spb s="0">
      <v xml:space="preserve">Wikipedia	Wikidata	Wikipedia	Wikidata	Wikipedia	Wikidata	Wikipedia	Wikidata	Wikipedia	Wikidata	Wikipedia	Wikidata	</v>
      <v xml:space="preserve">CC-BY-SA		CC-BY-SA		CC-BY-SA		CC-BY-SA		CC-BY-SA		CC-BY-SA		</v>
      <v xml:space="preserve">http://en.wikipedia.org/wiki/Canada	https://www.wikidata.org/wiki/Q16	http://en.wikipedia.org/wiki/Canada	https://www.wikidata.org/wiki/Q16	http://en.wikipedia.org/wiki/Canada	https://www.wikidata.org/wiki/Q16	http://en.wikipedia.org/wiki/Canada	https://www.wikidata.org/wiki/Q16	http://en.wikipedia.org/wiki/Canada	https://www.wikidata.org/wiki/Q16	http://en.wikipedia.org/wiki/Canada	https://www.wikidata.org/wiki/Q16	</v>
      <v xml:space="preserve">http://creativecommons.org/licenses/by-sa/3.0/		http://creativecommons.org/licenses/by-sa/3.0/		http://creativecommons.org/licenses/by-sa/3.0/		http://creativecommons.org/licenses/by-sa/3.0/		http://creativecommons.org/licenses/by-sa/3.0/		http://creativecommons.org/licenses/by-sa/3.0/		</v>
    </spb>
    <spb s="0">
      <v xml:space="preserve">Cia	</v>
      <v xml:space="preserve">	</v>
      <v xml:space="preserve">https://www.cia.gov/library/publications/the-world-factbook/geos/ca.html?Transportation	</v>
      <v xml:space="preserve">	</v>
    </spb>
    <spb s="0">
      <v xml:space="preserve">Wikipedia	Wikipedia	Wikidata	</v>
      <v xml:space="preserve">CC-BY-SA	CC-BY-SA		</v>
      <v xml:space="preserve">http://en.wikipedia.org/wiki/Canada	https://en.wikipedia.org/wiki/Canada	https://www.wikidata.org/wiki/Q16	</v>
      <v xml:space="preserve">http://creativecommons.org/licenses/by-sa/3.0/	http://creativecommons.org/licenses/by-sa/3.0/		</v>
    </spb>
    <spb s="0">
      <v xml:space="preserve">Wikipedia	Wikidata	travel.state.gov	Wikipedia	Wikidata	Wikipedia	Wikidata	Wikipedia	Wikidata	</v>
      <v xml:space="preserve">CC-BY-SA			CC-BY-SA		CC-BY-SA		CC-BY-SA		</v>
      <v xml:space="preserve">http://en.wikipedia.org/wiki/Canada	https://www.wikidata.org/wiki/Q16	https://travel.state.gov/content/travel/en/international-travel/International-Travel-Country-Information-Pages/Canada.html	http://en.wikipedia.org/wiki/Canada	https://www.wikidata.org/wiki/Q16	http://en.wikipedia.org/wiki/Canada	https://www.wikidata.org/wiki/Q16	http://en.wikipedia.org/wiki/Canada	https://www.wikidata.org/wiki/Q16	</v>
      <v xml:space="preserve">http://creativecommons.org/licenses/by-sa/3.0/			http://creativecommons.org/licenses/by-sa/3.0/		http://creativecommons.org/licenses/by-sa/3.0/		http://creativecommons.org/licenses/by-sa/3.0/		</v>
    </spb>
    <spb s="0">
      <v xml:space="preserve">Wikipedia	Wikipedia	Wikidata	Cia	travel.state.gov	Sec	</v>
      <v xml:space="preserve">CC-BY-SA	CC-BY-SA					</v>
      <v xml:space="preserve">http://en.wikipedia.org/wiki/Canada	http://fr.wikipedia.org/wiki/Canada	https://www.wikidata.org/wiki/Q16	https://www.cia.gov/library/publications/the-world-factbook/geos/ca.html?Transportation	https://travel.state.gov/content/travel/en/international-travel/International-Travel-Country-Information-Pages/Canada.html	https://www.sec.gov/cgi-bin/browse-edgar?action=getcompany&amp;CIK=0001797956	</v>
      <v xml:space="preserve">http://creativecommons.org/licenses/by-sa/3.0/	http://creativecommons.org/licenses/by-sa/3.0/					</v>
    </spb>
    <spb s="8">
      <v>0</v>
      <v>130</v>
      <v>131</v>
      <v>132</v>
      <v>133</v>
      <v>5</v>
      <v>35</v>
      <v>132</v>
      <v>134</v>
      <v>134</v>
      <v>135</v>
      <v>134</v>
      <v>136</v>
      <v>137</v>
      <v>134</v>
      <v>138</v>
      <v>12</v>
      <v>130</v>
      <v>138</v>
      <v>14</v>
      <v>139</v>
      <v>138</v>
      <v>15</v>
      <v>16</v>
      <v>17</v>
      <v>138</v>
      <v>140</v>
      <v>138</v>
      <v>141</v>
      <v>138</v>
      <v>19</v>
      <v>20</v>
      <v>21</v>
      <v>22</v>
      <v>138</v>
      <v>130</v>
      <v>138</v>
      <v>138</v>
      <v>138</v>
      <v>138</v>
      <v>138</v>
      <v>138</v>
      <v>138</v>
      <v>138</v>
      <v>138</v>
      <v>138</v>
      <v>23</v>
    </spb>
    <spb s="7">
      <v>2017</v>
      <v>2017</v>
      <v>square km</v>
      <v>per thousand, 2016</v>
      <v>2017</v>
      <v>2016</v>
      <v>2016</v>
      <v>per liter, 2016</v>
      <v>2017</v>
      <v>years, 2016</v>
      <v>2017</v>
      <v>per thousand, 2016</v>
      <v>2017</v>
      <v>2016</v>
      <v>2015</v>
      <v>2017</v>
      <v>2015</v>
      <v>2015</v>
      <v>kilotons per year, 2014</v>
      <v>deaths per 100,000, 2015</v>
      <v>kWh, 2014</v>
      <v>2015</v>
      <v>2017</v>
      <v>2013</v>
      <v>2013</v>
      <v>2013</v>
      <v>2013</v>
      <v>2013</v>
      <v>2015</v>
      <v>2013</v>
      <v>2013</v>
      <v>2016</v>
      <v>1998</v>
      <v>2017</v>
    </spb>
  </spbData>
</supportingPropertyBags>
</file>

<file path=xl/richData/rdsupportingpropertybagstructure.xml><?xml version="1.0" encoding="utf-8"?>
<spbStructures xmlns="http://schemas.microsoft.com/office/spreadsheetml/2017/richdata2" count="14">
  <s>
    <k n="SourceText" t="s"/>
    <k n="LicenseText" t="s"/>
    <k n="SourceAddress" t="s"/>
    <k n="LicenseAddress" t="s"/>
  </s>
  <s>
    <k n="CPI" t="spb"/>
    <k n="GDP" t="spb"/>
    <k n="Area" t="spb"/>
    <k n="Name" t="spb"/>
    <k n="Leader(s)" t="spb"/>
    <k n="Birth rate" t="spb"/>
    <k n="Population" t="spb"/>
    <k n="UniqueName" t="spb"/>
    <k n="Description" t="spb"/>
    <k n="Abbreviation" t="spb"/>
    <k n="Calling code" t="spb"/>
    <k n="Largest city" t="spb"/>
    <k n="Minimum wage" t="spb"/>
    <k n="Subdivisions" t="spb"/>
    <k n="Time zone(s)"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Official language"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s>
  <s>
    <k n="ShowInDotNotation" t="b"/>
    <k n="ShowInAutoComplete" t="b"/>
  </s>
  <s>
    <k n="ShowInCardView" t="b"/>
    <k n="ShowInDotNotation" t="b"/>
    <k n="ShowInAutoComplete" t="b"/>
  </s>
  <s>
    <k n="Image" t="spb"/>
    <k n="UniqueName" t="spb"/>
    <k n="VDPID/VSID" t="spb"/>
    <k n="Description" t="spb"/>
  </s>
  <s>
    <k n="CPI" t="i"/>
    <k n="GDP" t="i"/>
    <k n="Area" t="i"/>
    <k n="Name" t="i"/>
    <k n="Image" t="i"/>
    <k n="Birth rate" t="i"/>
    <k n="Population" t="i"/>
    <k n="Description" t="i"/>
    <k n="Calling code" t="i"/>
    <k n="Minimum wage" t="i"/>
    <k n="CPI Change (%)" t="i"/>
    <k n="Fertility rate" t="i"/>
    <k n="Gasoline price" t="i"/>
    <k n="Total tax rate" t="i"/>
    <k n="_DisplayString" t="i"/>
    <k n="Life expectancy" t="i"/>
    <k n="Tax revenue (%)" t="i"/>
    <k n="%EntityServiceId" t="i"/>
    <k n="Infant mortality" t="i"/>
    <k n="Urban population" t="i"/>
    <k n="Armed forces size" t="i"/>
    <k n="Forested area (%)" t="i"/>
    <k n="Unemployment rate" t="i"/>
    <k n="%EntitySubDomainId" t="i"/>
    <k n="Agricultural land (%)" t="i"/>
    <k n="Physicians per thousand" t="i"/>
    <k n="Carbon dioxide emissions" t="i"/>
    <k n="Maternal mortality ratio" t="i"/>
    <k n="Electric power consumption" t="i"/>
    <k n="Fossil fuel energy consumption" t="i"/>
    <k n="Market cap of listed companies" t="i"/>
    <k n="Population: Income share third 20%" t="i"/>
    <k n="Population: Income share fourth 20%" t="i"/>
    <k n="Population: Income share lowest 10%" t="i"/>
    <k n="Population: Income share lowest 20%" t="i"/>
    <k n="Population: Income share second 20%" t="i"/>
    <k n="Out of pocket health expenditure (%)" t="i"/>
    <k n="Population: Income share highest 10%" t="i"/>
    <k n="Population: Income share highest 20%" t="i"/>
    <k n="Gross primary education enrollment (%)" t="i"/>
    <k n="Gross tertiary education enrollment (%)" t="i"/>
    <k n="Population: Labor force participation (%)" t="i"/>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Leader(s)" t="spb"/>
    <k n="Birth rate" t="spb"/>
    <k n="Population" t="spb"/>
    <k n="UniqueName" t="spb"/>
    <k n="Description" t="spb"/>
    <k n="Abbreviation" t="spb"/>
    <k n="Calling code" t="spb"/>
    <k n="Minimum wage" t="spb"/>
    <k n="Subdivisions" t="spb"/>
    <k n="Time zone(s)"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Official language"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Leader(s)" t="spb"/>
    <k n="Birth rate" t="spb"/>
    <k n="Population" t="spb"/>
    <k n="UniqueName" t="spb"/>
    <k n="Description" t="spb"/>
    <k n="Abbreviation" t="spb"/>
    <k n="Calling code" t="spb"/>
    <k n="Largest city" t="spb"/>
    <k n="Minimum wage" t="spb"/>
    <k n="Subdivisions" t="spb"/>
    <k n="Time zone(s)"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Leader(s)" t="spb"/>
    <k n="Birth rate" t="spb"/>
    <k n="Population" t="spb"/>
    <k n="UniqueName" t="spb"/>
    <k n="Description" t="spb"/>
    <k n="Abbreviation" t="spb"/>
    <k n="Calling code" t="spb"/>
    <k n="Largest city" t="spb"/>
    <k n="Minimum wage" t="spb"/>
    <k n="Subdivisions" t="spb"/>
    <k n="Time zone(s)"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Official language"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Leader(s)" t="spb"/>
    <k n="Birth rate" t="spb"/>
    <k n="Population" t="spb"/>
    <k n="UniqueName" t="spb"/>
    <k n="Description" t="spb"/>
    <k n="Abbreviation" t="spb"/>
    <k n="Calling code" t="spb"/>
    <k n="Largest city" t="spb"/>
    <k n="Subdivisions" t="spb"/>
    <k n="Time zone(s)"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Official language"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i"/>
    <k n="GDP" t="i"/>
    <k n="Area" t="i"/>
    <k n="Name" t="i"/>
    <k n="Image" t="i"/>
    <k n="Birth rate" t="i"/>
    <k n="Population" t="i"/>
    <k n="Description" t="i"/>
    <k n="Calling code" t="i"/>
    <k n="CPI Change (%)" t="i"/>
    <k n="Fertility rate" t="i"/>
    <k n="Gasoline price" t="i"/>
    <k n="Total tax rate" t="i"/>
    <k n="_DisplayString" t="i"/>
    <k n="Life expectancy" t="i"/>
    <k n="Tax revenue (%)" t="i"/>
    <k n="%EntityServiceId" t="i"/>
    <k n="Infant mortality" t="i"/>
    <k n="Urban population" t="i"/>
    <k n="Armed forces size" t="i"/>
    <k n="Forested area (%)" t="i"/>
    <k n="Unemployment rate" t="i"/>
    <k n="%EntitySubDomainId" t="i"/>
    <k n="Agricultural land (%)" t="i"/>
    <k n="Physicians per thousand" t="i"/>
    <k n="Carbon dioxide emissions" t="i"/>
    <k n="Maternal mortality ratio" t="i"/>
    <k n="Electric power consumption" t="i"/>
    <k n="Fossil fuel energy consumption" t="i"/>
    <k n="Market cap of listed companies" t="i"/>
    <k n="Population: Income share third 20%" t="i"/>
    <k n="Population: Income share fourth 20%" t="i"/>
    <k n="Population: Income share lowest 10%" t="i"/>
    <k n="Population: Income share lowest 20%" t="i"/>
    <k n="Population: Income share second 20%" t="i"/>
    <k n="Out of pocket health expenditure (%)" t="i"/>
    <k n="Population: Income share highest 10%" t="i"/>
    <k n="Population: Income share highest 20%" t="i"/>
    <k n="Gross primary education enrollment (%)" t="i"/>
    <k n="Gross tertiary education enrollment (%)" t="i"/>
    <k n="Population: Labor force participation (%)" t="i"/>
  </s>
  <s>
    <k n="CPI" t="spb"/>
    <k n="GDP" t="spb"/>
    <k n="Area" t="spb"/>
    <k n="Name" t="spb"/>
    <k n="Leader(s)" t="spb"/>
    <k n="Birth rate" t="spb"/>
    <k n="Population" t="spb"/>
    <k n="UniqueName" t="spb"/>
    <k n="Description" t="spb"/>
    <k n="Abbreviation" t="spb"/>
    <k n="Calling code" t="spb"/>
    <k n="Largest city" t="spb"/>
    <k n="Minimum wage" t="spb"/>
    <k n="Subdivisions"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Official language"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9">
    <x:dxf>
      <x:numFmt numFmtId="4" formatCode="#,##0.00"/>
    </x:dxf>
    <x:dxf>
      <x:numFmt numFmtId="167" formatCode="_([$$-409]* #,##0_);_([$$-409]* \(#,##0\);_([$$-409]* &quot;-&quot;_);_(@_)"/>
    </x:dxf>
    <x:dxf>
      <x:numFmt numFmtId="3" formatCode="#,##0"/>
    </x:dxf>
    <x:dxf>
      <x:numFmt numFmtId="2" formatCode="0.00"/>
    </x:dxf>
    <x:dxf>
      <x:numFmt numFmtId="1" formatCode="0"/>
    </x:dxf>
    <x:dxf>
      <x:numFmt numFmtId="166" formatCode="_([$$-409]* #,##0.00_);_([$$-409]* \(#,##0.00\);_([$$-409]* &quot;-&quot;??_);_(@_)"/>
    </x:dxf>
    <x:dxf>
      <x:numFmt numFmtId="165" formatCode="0.0%"/>
    </x:dxf>
    <x:dxf>
      <x:numFmt numFmtId="164" formatCode="0.0"/>
    </x:dxf>
    <x:dxf>
      <x:numFmt numFmtId="14" formatCode="0.00%"/>
    </x:dxf>
  </dxfs>
  <richProperties>
    <rPr n="IsTitleField" t="b"/>
    <rPr n="IsHeroField" t="b"/>
    <rPr n="RequiresInlineAttribution" t="b"/>
    <rPr n="ShouldShowInCell" t="b"/>
  </richProperties>
  <richStyles>
    <rSty dxfid="0"/>
    <rSty dxfid="1"/>
    <rSty dxfid="2"/>
    <rSty>
      <rpv i="0">1</rpv>
    </rSty>
    <rSty>
      <rpv i="1">1</rpv>
    </rSty>
    <rSty dxfid="3"/>
    <rSty>
      <rpv i="2">1</rpv>
    </rSty>
    <rSty dxfid="4"/>
    <rSty dxfid="5"/>
    <rSty dxfid="6"/>
    <rSty>
      <rpv i="3">1</rpv>
    </rSty>
    <rSty dxfid="7"/>
    <rSty dxfid="8"/>
  </richStyles>
</richStyleSheet>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CF73AEF-7DF0-4B46-9B1C-E3F248069362}" sourceName="Country">
  <pivotTables>
    <pivotTable tabId="25" name="PivotTable28"/>
    <pivotTable tabId="23" name="PivotTable27"/>
    <pivotTable tabId="19" name="PivotTable18"/>
    <pivotTable tabId="20" name="PivotTable24"/>
    <pivotTable tabId="26" name="PivotTable29"/>
    <pivotTable tabId="22" name="PivotTable26"/>
  </pivotTables>
  <data>
    <tabular pivotCacheId="616263814">
      <items count="9">
        <i x="8" s="1"/>
        <i x="4" s="1"/>
        <i x="5" s="1"/>
        <i x="0" s="1"/>
        <i x="6" s="1"/>
        <i x="1" s="1"/>
        <i x="3" s="1"/>
        <i x="7"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croInfluencer" xr10:uid="{B42C7B76-2F2B-4480-ADB6-6783B8CB462F}" sourceName="MicroInfluencer ">
  <pivotTables>
    <pivotTable tabId="25" name="PivotTable28"/>
    <pivotTable tabId="23" name="PivotTable27"/>
    <pivotTable tabId="19" name="PivotTable18"/>
    <pivotTable tabId="20" name="PivotTable24"/>
    <pivotTable tabId="26" name="PivotTable29"/>
    <pivotTable tabId="22" name="PivotTable26"/>
  </pivotTables>
  <data>
    <tabular pivotCacheId="616263814">
      <items count="9">
        <i x="0" s="1"/>
        <i x="1" s="1"/>
        <i x="2" s="1"/>
        <i x="3" s="1"/>
        <i x="4" s="1"/>
        <i x="5" s="1"/>
        <i x="6" s="1"/>
        <i x="7" s="1"/>
        <i x="8"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7BBC2F3B-5B27-4C1C-B98F-FF390F64C466}" cache="Slicer_Country" caption="Country" columnCount="9" style="SlicerStyleOther2" rowHeight="234950"/>
  <slicer name="MicroInfluencer " xr10:uid="{08E7B79A-A014-47A3-A67A-EF4FB71EE282}" cache="Slicer_MicroInfluencer" caption="MicroInfluencer "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3C10BA3C-A2E2-4173-A14B-CF1262AC4585}" name="Data" displayName="Data" ref="A1:P10" totalsRowShown="0">
  <autoFilter ref="A1:P10" xr:uid="{DD896D64-9806-47BC-8445-FAA3ED2AFA94}"/>
  <tableColumns count="16">
    <tableColumn id="1" xr3:uid="{500FDBB9-4E9E-4AE1-888F-A0D92D97EB9A}" name="Index"/>
    <tableColumn id="10" xr3:uid="{F91CA5BC-4290-4CFC-8224-9E65521530C0}" name="MicroInfluencer "/>
    <tableColumn id="2" xr3:uid="{29D5990B-A023-4C21-8C5F-319780DCCD4F}" name="Country"/>
    <tableColumn id="3" xr3:uid="{97107F48-B8DD-43C6-9F3C-1B936F543A8D}" name="Conversions" dataDxfId="9" dataCellStyle="Comma"/>
    <tableColumn id="5" xr3:uid="{217994D7-2B49-4BD9-B5AD-D326EF29B5B3}" name="Impressions" dataDxfId="8" dataCellStyle="Comma"/>
    <tableColumn id="6" xr3:uid="{6800F27D-BE1F-496E-A7B5-6A0C667858F7}" name="Summer " dataDxfId="7" dataCellStyle="Percent"/>
    <tableColumn id="7" xr3:uid="{DE1529E1-7D91-45F2-97FB-CE679D40743D}" name="Spring" dataDxfId="6" dataCellStyle="Percent"/>
    <tableColumn id="8" xr3:uid="{326AEFE2-03BF-42FC-A41C-239A898F4C02}" name="Fall" dataDxfId="5" dataCellStyle="Percent"/>
    <tableColumn id="9" xr3:uid="{8F71201E-542A-4172-8CE8-3DD964215B9F}" name="Winter" dataDxfId="4" dataCellStyle="Percent"/>
    <tableColumn id="11" xr3:uid="{0D378F3F-FEDC-49A8-88E1-AE6E6A881708}" name="Gender"/>
    <tableColumn id="12" xr3:uid="{9B249E01-6545-44D3-87E2-AB7AAEC9CC46}" name="Age"/>
    <tableColumn id="13" xr3:uid="{EC6F7455-9553-45D7-8206-EFDFB3770B59}" name="Followers" dataDxfId="3" dataCellStyle="Comma"/>
    <tableColumn id="14" xr3:uid="{9EC94D3F-CEFB-426C-AB0A-79624B10B530}" name=" Likes" dataDxfId="2" dataCellStyle="Comma"/>
    <tableColumn id="15" xr3:uid="{537B58C0-A0D9-4F9F-BFA3-2C63D6226EA0}" name=" Comments " dataDxfId="1" dataCellStyle="Comma"/>
    <tableColumn id="16" xr3:uid="{B88911F5-0591-4F01-A908-B5E6885968AA}" name="Mentions" dataDxfId="0" dataCellStyle="Comma"/>
    <tableColumn id="17" xr3:uid="{A31B7287-FBEE-42E4-9D01-99C4B0592F08}" name="Sentiment %"/>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5.bin"/><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7.bin"/><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8.bin"/><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2DB680-72A2-4C61-BC18-6D64979AF2F9}">
  <sheetPr>
    <pageSetUpPr fitToPage="1"/>
  </sheetPr>
  <dimension ref="A1"/>
  <sheetViews>
    <sheetView showGridLines="0" tabSelected="1" topLeftCell="A11" zoomScale="40" zoomScaleNormal="40" workbookViewId="0">
      <selection activeCell="AS58" sqref="AS58"/>
    </sheetView>
  </sheetViews>
  <sheetFormatPr defaultRowHeight="14.4" x14ac:dyDescent="0.3"/>
  <sheetData/>
  <pageMargins left="0.7" right="0.7" top="0.75" bottom="0.75" header="0.3" footer="0.3"/>
  <pageSetup scale="32" orientation="landscape" r:id="rId1"/>
  <drawing r:id="rId2"/>
  <picture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5577EA-DCBD-424A-9FEC-E37621B92754}">
  <sheetPr>
    <pageSetUpPr fitToPage="1"/>
  </sheetPr>
  <dimension ref="A1:Q17"/>
  <sheetViews>
    <sheetView workbookViewId="0">
      <selection activeCell="L2" sqref="L2:O10"/>
    </sheetView>
  </sheetViews>
  <sheetFormatPr defaultRowHeight="14.4" x14ac:dyDescent="0.3"/>
  <cols>
    <col min="1" max="1" width="7.88671875" bestFit="1" customWidth="1"/>
    <col min="2" max="2" width="17.21875" bestFit="1" customWidth="1"/>
    <col min="3" max="3" width="14.77734375" bestFit="1" customWidth="1"/>
    <col min="4" max="4" width="13.5546875" bestFit="1" customWidth="1"/>
    <col min="5" max="5" width="13.88671875" bestFit="1" customWidth="1"/>
    <col min="6" max="6" width="10.77734375" bestFit="1" customWidth="1"/>
    <col min="7" max="7" width="8.5546875" bestFit="1" customWidth="1"/>
    <col min="8" max="8" width="7" bestFit="1" customWidth="1"/>
    <col min="10" max="10" width="9.33203125" bestFit="1" customWidth="1"/>
    <col min="11" max="11" width="6.44140625" bestFit="1" customWidth="1"/>
    <col min="12" max="13" width="11.33203125" bestFit="1" customWidth="1"/>
    <col min="14" max="14" width="13.33203125" bestFit="1" customWidth="1"/>
    <col min="15" max="15" width="11.33203125" bestFit="1" customWidth="1"/>
    <col min="16" max="16" width="13.77734375" bestFit="1" customWidth="1"/>
    <col min="17" max="17" width="13.44140625" customWidth="1"/>
  </cols>
  <sheetData>
    <row r="1" spans="1:17" x14ac:dyDescent="0.3">
      <c r="A1" t="s">
        <v>48</v>
      </c>
      <c r="B1" t="s">
        <v>1</v>
      </c>
      <c r="C1" t="s">
        <v>0</v>
      </c>
      <c r="D1" t="s">
        <v>16</v>
      </c>
      <c r="E1" t="s">
        <v>15</v>
      </c>
      <c r="F1" t="s">
        <v>21</v>
      </c>
      <c r="G1" t="s">
        <v>22</v>
      </c>
      <c r="H1" t="s">
        <v>23</v>
      </c>
      <c r="I1" t="s">
        <v>24</v>
      </c>
      <c r="J1" t="s">
        <v>2</v>
      </c>
      <c r="K1" t="s">
        <v>25</v>
      </c>
      <c r="L1" t="s">
        <v>3</v>
      </c>
      <c r="M1" t="s">
        <v>18</v>
      </c>
      <c r="N1" t="s">
        <v>19</v>
      </c>
      <c r="O1" t="s">
        <v>20</v>
      </c>
      <c r="P1" t="s">
        <v>17</v>
      </c>
    </row>
    <row r="2" spans="1:17" x14ac:dyDescent="0.3">
      <c r="A2">
        <v>1</v>
      </c>
      <c r="B2" t="s">
        <v>4</v>
      </c>
      <c r="C2" t="e" vm="1">
        <v>#VALUE!</v>
      </c>
      <c r="D2" s="6">
        <v>4181580</v>
      </c>
      <c r="E2" s="6">
        <v>54684656</v>
      </c>
      <c r="F2" s="7">
        <v>0.14749999999999999</v>
      </c>
      <c r="G2" s="7">
        <v>0.214</v>
      </c>
      <c r="H2" s="7">
        <v>0.35249999999999998</v>
      </c>
      <c r="I2" s="7">
        <v>0.28600000000000003</v>
      </c>
      <c r="J2" t="s">
        <v>14</v>
      </c>
      <c r="K2">
        <v>28</v>
      </c>
      <c r="L2" s="6">
        <v>225066</v>
      </c>
      <c r="M2" s="6">
        <v>293568</v>
      </c>
      <c r="N2" s="6">
        <v>12599</v>
      </c>
      <c r="O2" s="6">
        <v>5313</v>
      </c>
      <c r="P2">
        <v>77.739999999999995</v>
      </c>
    </row>
    <row r="3" spans="1:17" x14ac:dyDescent="0.3">
      <c r="A3">
        <v>2</v>
      </c>
      <c r="B3" t="s">
        <v>5</v>
      </c>
      <c r="C3" t="e" vm="2">
        <v>#VALUE!</v>
      </c>
      <c r="D3" s="6">
        <v>2985780</v>
      </c>
      <c r="E3" s="6">
        <v>66929794</v>
      </c>
      <c r="F3" s="7">
        <v>0.38640000000000002</v>
      </c>
      <c r="G3" s="7">
        <v>0.11359999999999999</v>
      </c>
      <c r="H3" s="7">
        <v>0.18870000000000001</v>
      </c>
      <c r="I3" s="7">
        <v>0.31129999999999997</v>
      </c>
      <c r="J3" t="s">
        <v>13</v>
      </c>
      <c r="K3">
        <v>24</v>
      </c>
      <c r="L3" s="6">
        <v>222439</v>
      </c>
      <c r="M3" s="6">
        <v>199598</v>
      </c>
      <c r="N3" s="6">
        <v>22784</v>
      </c>
      <c r="O3" s="6">
        <v>5231</v>
      </c>
      <c r="P3">
        <v>76.150000000000006</v>
      </c>
    </row>
    <row r="4" spans="1:17" x14ac:dyDescent="0.3">
      <c r="A4">
        <v>3</v>
      </c>
      <c r="B4" t="s">
        <v>6</v>
      </c>
      <c r="C4" t="e" vm="3">
        <v>#VALUE!</v>
      </c>
      <c r="D4" s="6">
        <v>2794761</v>
      </c>
      <c r="E4" s="6">
        <v>65933859</v>
      </c>
      <c r="F4" s="7">
        <v>0.30459999999999998</v>
      </c>
      <c r="G4" s="7">
        <v>0.19539999999999999</v>
      </c>
      <c r="H4" s="7">
        <v>0.14780000000000001</v>
      </c>
      <c r="I4" s="7">
        <v>0.35220000000000001</v>
      </c>
      <c r="J4" t="s">
        <v>13</v>
      </c>
      <c r="K4">
        <v>21</v>
      </c>
      <c r="L4" s="6">
        <v>360751</v>
      </c>
      <c r="M4" s="6">
        <v>249289</v>
      </c>
      <c r="N4" s="6">
        <v>10937</v>
      </c>
      <c r="O4" s="6">
        <v>4950</v>
      </c>
      <c r="P4">
        <v>73.989999999999995</v>
      </c>
    </row>
    <row r="5" spans="1:17" x14ac:dyDescent="0.3">
      <c r="A5">
        <v>4</v>
      </c>
      <c r="B5" t="s">
        <v>7</v>
      </c>
      <c r="C5" t="e" vm="4">
        <v>#VALUE!</v>
      </c>
      <c r="D5" s="6">
        <v>3566334</v>
      </c>
      <c r="E5" s="6">
        <v>46299251</v>
      </c>
      <c r="F5" s="7">
        <v>0.22870000000000001</v>
      </c>
      <c r="G5" s="7">
        <v>0.3276</v>
      </c>
      <c r="H5" s="7">
        <v>0.17240000000000003</v>
      </c>
      <c r="I5" s="7">
        <v>0.27129999999999999</v>
      </c>
      <c r="J5" t="s">
        <v>14</v>
      </c>
      <c r="K5">
        <v>31</v>
      </c>
      <c r="L5" s="6">
        <v>332007</v>
      </c>
      <c r="M5" s="6">
        <v>290200</v>
      </c>
      <c r="N5" s="6">
        <v>11518</v>
      </c>
      <c r="O5" s="6">
        <v>4001</v>
      </c>
      <c r="P5">
        <v>81.84</v>
      </c>
    </row>
    <row r="6" spans="1:17" x14ac:dyDescent="0.3">
      <c r="A6">
        <v>5</v>
      </c>
      <c r="B6" t="s">
        <v>8</v>
      </c>
      <c r="C6" t="e" vm="5">
        <v>#VALUE!</v>
      </c>
      <c r="D6" s="6">
        <v>2550499</v>
      </c>
      <c r="E6" s="6">
        <v>60433766</v>
      </c>
      <c r="F6" s="7">
        <v>0.36149999999999999</v>
      </c>
      <c r="G6" s="7">
        <v>0.13850000000000001</v>
      </c>
      <c r="H6" s="7">
        <v>0.27129999999999999</v>
      </c>
      <c r="I6" s="7">
        <v>0.22870000000000001</v>
      </c>
      <c r="J6" t="s">
        <v>14</v>
      </c>
      <c r="K6">
        <v>22</v>
      </c>
      <c r="L6" s="6">
        <v>298752</v>
      </c>
      <c r="M6" s="6">
        <v>179994</v>
      </c>
      <c r="N6" s="6">
        <v>17896</v>
      </c>
      <c r="O6" s="6">
        <v>5590</v>
      </c>
      <c r="P6">
        <v>72.86</v>
      </c>
    </row>
    <row r="7" spans="1:17" x14ac:dyDescent="0.3">
      <c r="A7">
        <v>6</v>
      </c>
      <c r="B7" t="s">
        <v>9</v>
      </c>
      <c r="C7" t="e" vm="6">
        <v>#VALUE!</v>
      </c>
      <c r="D7" s="6">
        <v>2406629</v>
      </c>
      <c r="E7" s="6">
        <v>63290076</v>
      </c>
      <c r="F7" s="7">
        <v>0.1968</v>
      </c>
      <c r="G7" s="7">
        <v>0.3246</v>
      </c>
      <c r="H7" s="7">
        <v>0.30320000000000003</v>
      </c>
      <c r="I7" s="7">
        <v>0.1754</v>
      </c>
      <c r="J7" t="s">
        <v>14</v>
      </c>
      <c r="K7">
        <v>18</v>
      </c>
      <c r="L7" s="6">
        <v>395711</v>
      </c>
      <c r="M7" s="6">
        <v>116012</v>
      </c>
      <c r="N7" s="6">
        <v>13030</v>
      </c>
      <c r="O7" s="6">
        <v>4025</v>
      </c>
      <c r="P7">
        <v>84.12</v>
      </c>
    </row>
    <row r="8" spans="1:17" x14ac:dyDescent="0.3">
      <c r="A8">
        <v>7</v>
      </c>
      <c r="B8" t="s">
        <v>10</v>
      </c>
      <c r="C8" t="e" vm="7">
        <v>#VALUE!</v>
      </c>
      <c r="D8" s="6">
        <v>3911730</v>
      </c>
      <c r="E8" s="6">
        <v>67772601</v>
      </c>
      <c r="F8" s="7">
        <v>0.32129999999999997</v>
      </c>
      <c r="G8" s="7">
        <v>0.1787</v>
      </c>
      <c r="H8" s="7">
        <v>0.183</v>
      </c>
      <c r="I8" s="7">
        <v>0.317</v>
      </c>
      <c r="J8" t="s">
        <v>13</v>
      </c>
      <c r="K8">
        <v>19</v>
      </c>
      <c r="L8" s="6">
        <v>355617</v>
      </c>
      <c r="M8" s="6">
        <v>172443</v>
      </c>
      <c r="N8" s="6">
        <v>16038</v>
      </c>
      <c r="O8" s="6">
        <v>4911</v>
      </c>
      <c r="P8">
        <v>70.459999999999994</v>
      </c>
    </row>
    <row r="9" spans="1:17" x14ac:dyDescent="0.3">
      <c r="A9">
        <v>8</v>
      </c>
      <c r="B9" t="s">
        <v>11</v>
      </c>
      <c r="C9" t="e" vm="8">
        <v>#VALUE!</v>
      </c>
      <c r="D9" s="6">
        <v>2434224</v>
      </c>
      <c r="E9" s="6">
        <v>69819456</v>
      </c>
      <c r="F9" s="7">
        <v>0.33129999999999993</v>
      </c>
      <c r="G9" s="7">
        <v>0.19239999999999999</v>
      </c>
      <c r="H9" s="7">
        <v>0.16870000000000002</v>
      </c>
      <c r="I9" s="7">
        <v>0.30760000000000004</v>
      </c>
      <c r="J9" t="s">
        <v>14</v>
      </c>
      <c r="K9">
        <v>27</v>
      </c>
      <c r="L9" s="6">
        <v>377142</v>
      </c>
      <c r="M9" s="6">
        <v>128728</v>
      </c>
      <c r="N9" s="6">
        <v>26937</v>
      </c>
      <c r="O9" s="6">
        <v>5261</v>
      </c>
      <c r="P9">
        <v>75.61</v>
      </c>
    </row>
    <row r="10" spans="1:17" x14ac:dyDescent="0.3">
      <c r="A10">
        <v>9</v>
      </c>
      <c r="B10" t="s">
        <v>12</v>
      </c>
      <c r="C10" t="e" vm="9">
        <v>#VALUE!</v>
      </c>
      <c r="D10" s="6">
        <v>3109245</v>
      </c>
      <c r="E10" s="6">
        <v>72521039</v>
      </c>
      <c r="F10" s="7">
        <v>0.21870000000000001</v>
      </c>
      <c r="G10" s="7">
        <v>0.28129999999999999</v>
      </c>
      <c r="H10" s="7">
        <v>0.16350000000000001</v>
      </c>
      <c r="I10" s="7">
        <v>0.33649999999999997</v>
      </c>
      <c r="J10" t="s">
        <v>14</v>
      </c>
      <c r="K10">
        <v>18</v>
      </c>
      <c r="L10" s="6">
        <v>245917</v>
      </c>
      <c r="M10" s="6">
        <v>267998</v>
      </c>
      <c r="N10" s="6">
        <v>29780</v>
      </c>
      <c r="O10" s="6">
        <v>4992</v>
      </c>
      <c r="P10">
        <v>70.790000000000006</v>
      </c>
    </row>
    <row r="12" spans="1:17" ht="15" thickBot="1" x14ac:dyDescent="0.35"/>
    <row r="13" spans="1:17" x14ac:dyDescent="0.3">
      <c r="C13" s="1" t="s">
        <v>62</v>
      </c>
      <c r="D13" s="1"/>
      <c r="E13" s="1"/>
      <c r="F13" s="1"/>
      <c r="G13" s="1"/>
      <c r="H13" s="1"/>
      <c r="I13" s="1"/>
      <c r="J13" s="1"/>
      <c r="K13" s="1"/>
      <c r="L13" s="1"/>
      <c r="M13" s="1"/>
      <c r="N13" s="1"/>
      <c r="O13" s="1"/>
      <c r="P13" s="1"/>
      <c r="Q13" s="1"/>
    </row>
    <row r="14" spans="1:17" x14ac:dyDescent="0.3">
      <c r="C14" s="1"/>
      <c r="D14" s="1"/>
      <c r="E14" s="1"/>
      <c r="F14" s="1"/>
      <c r="G14" s="1"/>
      <c r="H14" s="1"/>
      <c r="I14" s="1"/>
      <c r="J14" s="1"/>
      <c r="K14" s="1"/>
      <c r="L14" s="1"/>
      <c r="M14" s="1"/>
      <c r="N14" s="1"/>
      <c r="O14" s="1"/>
      <c r="P14" s="1"/>
      <c r="Q14" s="1"/>
    </row>
    <row r="15" spans="1:17" x14ac:dyDescent="0.3">
      <c r="C15" t="s">
        <v>16</v>
      </c>
      <c r="D15" s="1" t="s">
        <v>63</v>
      </c>
      <c r="E15" s="1"/>
      <c r="F15" s="1"/>
      <c r="G15" s="1"/>
      <c r="H15" s="1"/>
      <c r="I15" s="1"/>
      <c r="J15" s="1"/>
      <c r="K15" s="1"/>
      <c r="L15" s="1"/>
      <c r="M15" s="1"/>
      <c r="N15" s="1"/>
      <c r="O15" s="1"/>
      <c r="P15" s="1"/>
      <c r="Q15" s="1"/>
    </row>
    <row r="16" spans="1:17" x14ac:dyDescent="0.3">
      <c r="C16" t="s">
        <v>64</v>
      </c>
      <c r="D16" s="1" t="s">
        <v>65</v>
      </c>
      <c r="E16" s="1"/>
      <c r="F16" s="1"/>
      <c r="G16" s="1"/>
      <c r="H16" s="1"/>
      <c r="I16" s="1"/>
      <c r="J16" s="1"/>
      <c r="K16" s="1"/>
      <c r="L16" s="1"/>
      <c r="M16" s="1"/>
      <c r="N16" s="1"/>
      <c r="O16" s="1"/>
      <c r="P16" s="1"/>
      <c r="Q16" s="1"/>
    </row>
    <row r="17" spans="3:17" ht="15" thickBot="1" x14ac:dyDescent="0.35">
      <c r="C17" t="s">
        <v>66</v>
      </c>
      <c r="D17" s="1" t="s">
        <v>67</v>
      </c>
      <c r="E17" s="1"/>
      <c r="F17" s="1"/>
      <c r="G17" s="1"/>
      <c r="H17" s="1"/>
      <c r="I17" s="1"/>
      <c r="J17" s="1"/>
      <c r="K17" s="1"/>
      <c r="L17" s="1"/>
      <c r="M17" s="1"/>
      <c r="N17" s="1"/>
      <c r="O17" s="1"/>
      <c r="P17" s="1"/>
      <c r="Q17" s="1"/>
    </row>
  </sheetData>
  <mergeCells count="4">
    <mergeCell ref="D17:Q17"/>
    <mergeCell ref="C13:Q14"/>
    <mergeCell ref="D15:Q15"/>
    <mergeCell ref="D16:Q16"/>
  </mergeCells>
  <pageMargins left="0.7" right="0.7" top="0.75" bottom="0.75" header="0.3" footer="0.3"/>
  <pageSetup scale="49"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5F9A68-9091-449E-94C7-C55FEE27E3D0}">
  <sheetPr>
    <pageSetUpPr fitToPage="1"/>
  </sheetPr>
  <dimension ref="A1:D4"/>
  <sheetViews>
    <sheetView workbookViewId="0">
      <selection activeCell="C2" sqref="C2:C3"/>
    </sheetView>
  </sheetViews>
  <sheetFormatPr defaultRowHeight="14.4" x14ac:dyDescent="0.3"/>
  <cols>
    <col min="1" max="1" width="12.5546875" bestFit="1" customWidth="1"/>
    <col min="2" max="3" width="23" bestFit="1" customWidth="1"/>
  </cols>
  <sheetData>
    <row r="1" spans="1:4" x14ac:dyDescent="0.3">
      <c r="A1" s="2" t="s">
        <v>26</v>
      </c>
      <c r="B1" t="s">
        <v>28</v>
      </c>
    </row>
    <row r="2" spans="1:4" x14ac:dyDescent="0.3">
      <c r="A2" s="3" t="s">
        <v>14</v>
      </c>
      <c r="B2" s="4">
        <v>6</v>
      </c>
      <c r="C2" s="5">
        <f>GETPIVOTDATA("MicroInfluencer ",$A$1,"Gender","Female")/GETPIVOTDATA("MicroInfluencer ",$A$1)</f>
        <v>0.66666666666666663</v>
      </c>
      <c r="D2">
        <v>1</v>
      </c>
    </row>
    <row r="3" spans="1:4" x14ac:dyDescent="0.3">
      <c r="A3" s="3" t="s">
        <v>13</v>
      </c>
      <c r="B3" s="4">
        <v>3</v>
      </c>
      <c r="C3" s="5">
        <f>GETPIVOTDATA("MicroInfluencer ",$A$1,"Gender","Male")/GETPIVOTDATA("MicroInfluencer ",$A$1)</f>
        <v>0.33333333333333331</v>
      </c>
      <c r="D3">
        <v>1</v>
      </c>
    </row>
    <row r="4" spans="1:4" x14ac:dyDescent="0.3">
      <c r="A4" s="3" t="s">
        <v>27</v>
      </c>
      <c r="B4" s="4">
        <v>9</v>
      </c>
    </row>
  </sheetData>
  <pageMargins left="0.7" right="0.7" top="0.75" bottom="0.75" header="0.3" footer="0.3"/>
  <pageSetup orientation="portrait"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C7A1E-D337-4BAF-A5E4-94F9B8F055D7}">
  <sheetPr>
    <pageSetUpPr fitToPage="1"/>
  </sheetPr>
  <dimension ref="A1:B7"/>
  <sheetViews>
    <sheetView workbookViewId="0">
      <selection activeCell="O16" sqref="O16"/>
    </sheetView>
  </sheetViews>
  <sheetFormatPr defaultRowHeight="14.4" x14ac:dyDescent="0.3"/>
  <cols>
    <col min="1" max="1" width="12.5546875" bestFit="1" customWidth="1"/>
    <col min="2" max="2" width="23" bestFit="1" customWidth="1"/>
  </cols>
  <sheetData>
    <row r="1" spans="1:2" x14ac:dyDescent="0.3">
      <c r="A1" s="2" t="s">
        <v>26</v>
      </c>
      <c r="B1" t="s">
        <v>28</v>
      </c>
    </row>
    <row r="2" spans="1:2" x14ac:dyDescent="0.3">
      <c r="A2" s="3" t="s">
        <v>29</v>
      </c>
      <c r="B2" s="4">
        <v>3</v>
      </c>
    </row>
    <row r="3" spans="1:2" x14ac:dyDescent="0.3">
      <c r="A3" s="3" t="s">
        <v>30</v>
      </c>
      <c r="B3" s="4">
        <v>2</v>
      </c>
    </row>
    <row r="4" spans="1:2" x14ac:dyDescent="0.3">
      <c r="A4" s="3" t="s">
        <v>31</v>
      </c>
      <c r="B4" s="4">
        <v>1</v>
      </c>
    </row>
    <row r="5" spans="1:2" x14ac:dyDescent="0.3">
      <c r="A5" s="3" t="s">
        <v>32</v>
      </c>
      <c r="B5" s="4">
        <v>2</v>
      </c>
    </row>
    <row r="6" spans="1:2" x14ac:dyDescent="0.3">
      <c r="A6" s="3" t="s">
        <v>33</v>
      </c>
      <c r="B6" s="4">
        <v>1</v>
      </c>
    </row>
    <row r="7" spans="1:2" x14ac:dyDescent="0.3">
      <c r="A7" s="3" t="s">
        <v>27</v>
      </c>
      <c r="B7" s="4">
        <v>9</v>
      </c>
    </row>
  </sheetData>
  <pageMargins left="0.7" right="0.7" top="0.75" bottom="0.75" header="0.3" footer="0.3"/>
  <pageSetup orientation="portrait"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6B7019-A09D-4868-814B-678EAAEA9C96}">
  <sheetPr>
    <pageSetUpPr fitToPage="1"/>
  </sheetPr>
  <dimension ref="A1:F15"/>
  <sheetViews>
    <sheetView workbookViewId="0">
      <selection activeCell="E12" sqref="E12"/>
    </sheetView>
  </sheetViews>
  <sheetFormatPr defaultRowHeight="14.4" x14ac:dyDescent="0.3"/>
  <cols>
    <col min="1" max="1" width="12.5546875" bestFit="1" customWidth="1"/>
    <col min="2" max="2" width="18.21875" bestFit="1" customWidth="1"/>
  </cols>
  <sheetData>
    <row r="1" spans="1:6" x14ac:dyDescent="0.3">
      <c r="A1" s="2" t="s">
        <v>26</v>
      </c>
      <c r="B1" t="s">
        <v>55</v>
      </c>
      <c r="D1" t="s">
        <v>58</v>
      </c>
    </row>
    <row r="2" spans="1:6" x14ac:dyDescent="0.3">
      <c r="A2" s="3" t="s">
        <v>4</v>
      </c>
      <c r="B2" s="4">
        <v>77.739999999999995</v>
      </c>
      <c r="D2">
        <f>IF(ISERROR(GETPIVOTDATA("Sentiment %",$A$1,"MicroInfluencer ","A")),"",GETPIVOTDATA("Sentiment %",$A$1,"MicroInfluencer ","A"))</f>
        <v>77.739999999999995</v>
      </c>
    </row>
    <row r="3" spans="1:6" x14ac:dyDescent="0.3">
      <c r="A3" s="3" t="s">
        <v>5</v>
      </c>
      <c r="B3" s="4">
        <v>76.150000000000006</v>
      </c>
      <c r="D3">
        <f>IF(ISERROR(GETPIVOTDATA("Sentiment %",$A$1,"MicroInfluencer ","B")),"",GETPIVOTDATA("Sentiment %",$A$1,"MicroInfluencer ","B"))</f>
        <v>76.150000000000006</v>
      </c>
    </row>
    <row r="4" spans="1:6" x14ac:dyDescent="0.3">
      <c r="A4" s="3" t="s">
        <v>6</v>
      </c>
      <c r="B4" s="4">
        <v>73.989999999999995</v>
      </c>
      <c r="D4">
        <f>IF(ISERROR(GETPIVOTDATA("Sentiment %",$A$1,"MicroInfluencer ","C")),"",GETPIVOTDATA("Sentiment %",$A$1,"MicroInfluencer ","C"))</f>
        <v>73.989999999999995</v>
      </c>
    </row>
    <row r="5" spans="1:6" x14ac:dyDescent="0.3">
      <c r="A5" s="3" t="s">
        <v>7</v>
      </c>
      <c r="B5" s="4">
        <v>81.84</v>
      </c>
      <c r="D5">
        <f>IF(ISERROR(GETPIVOTDATA("Sentiment %",$A$1,"MicroInfluencer ","D")),"",GETPIVOTDATA("Sentiment %",$A$1,"MicroInfluencer ","D"))</f>
        <v>81.84</v>
      </c>
    </row>
    <row r="6" spans="1:6" x14ac:dyDescent="0.3">
      <c r="A6" s="3" t="s">
        <v>8</v>
      </c>
      <c r="B6" s="4">
        <v>72.86</v>
      </c>
      <c r="D6">
        <f>IF(ISERROR(GETPIVOTDATA("Sentiment %",$A$1,"MicroInfluencer ","E")),"",GETPIVOTDATA("Sentiment %",$A$1,"MicroInfluencer ","E"))</f>
        <v>72.86</v>
      </c>
    </row>
    <row r="7" spans="1:6" x14ac:dyDescent="0.3">
      <c r="A7" s="3" t="s">
        <v>9</v>
      </c>
      <c r="B7" s="4">
        <v>84.12</v>
      </c>
      <c r="D7">
        <f>IF(ISERROR(GETPIVOTDATA("Sentiment %",$A$1,"MicroInfluencer ","F")),"",GETPIVOTDATA("Sentiment %",$A$1,"MicroInfluencer ","F"))</f>
        <v>84.12</v>
      </c>
    </row>
    <row r="8" spans="1:6" x14ac:dyDescent="0.3">
      <c r="A8" s="3" t="s">
        <v>10</v>
      </c>
      <c r="B8" s="4">
        <v>70.459999999999994</v>
      </c>
      <c r="D8">
        <f>IF(ISERROR(GETPIVOTDATA("Sentiment %",$A$1,"MicroInfluencer ","G")),"",GETPIVOTDATA("Sentiment %",$A$1,"MicroInfluencer ","G"))</f>
        <v>70.459999999999994</v>
      </c>
    </row>
    <row r="9" spans="1:6" x14ac:dyDescent="0.3">
      <c r="A9" s="3" t="s">
        <v>11</v>
      </c>
      <c r="B9" s="4">
        <v>75.61</v>
      </c>
      <c r="D9">
        <f>IF(ISERROR(GETPIVOTDATA("Sentiment %",$A$1,"MicroInfluencer ","H")),"",GETPIVOTDATA("Sentiment %",$A$1,"MicroInfluencer ","H"))</f>
        <v>75.61</v>
      </c>
    </row>
    <row r="10" spans="1:6" x14ac:dyDescent="0.3">
      <c r="A10" s="3" t="s">
        <v>12</v>
      </c>
      <c r="B10" s="4">
        <v>70.790000000000006</v>
      </c>
      <c r="D10">
        <f>IF(ISERROR(GETPIVOTDATA("Sentiment %",$A$1,"MicroInfluencer ","I")),"",GETPIVOTDATA("Sentiment %",$A$1,"MicroInfluencer ","I"))</f>
        <v>70.790000000000006</v>
      </c>
    </row>
    <row r="11" spans="1:6" x14ac:dyDescent="0.3">
      <c r="A11" s="3" t="s">
        <v>27</v>
      </c>
      <c r="B11" s="4">
        <v>683.56000000000006</v>
      </c>
    </row>
    <row r="12" spans="1:6" x14ac:dyDescent="0.3">
      <c r="E12" s="5">
        <f>SUM(D2:D10)/COUNT(D2:D10)/100</f>
        <v>0.75951111111111114</v>
      </c>
      <c r="F12">
        <v>0.3</v>
      </c>
    </row>
    <row r="13" spans="1:6" x14ac:dyDescent="0.3">
      <c r="E13">
        <v>0.01</v>
      </c>
      <c r="F13">
        <v>0.4</v>
      </c>
    </row>
    <row r="14" spans="1:6" x14ac:dyDescent="0.3">
      <c r="E14">
        <f>1-E12-E13</f>
        <v>0.23048888888888885</v>
      </c>
      <c r="F14">
        <v>0.3</v>
      </c>
    </row>
    <row r="15" spans="1:6" x14ac:dyDescent="0.3">
      <c r="F15">
        <v>1</v>
      </c>
    </row>
  </sheetData>
  <pageMargins left="0.7" right="0.7" top="0.75" bottom="0.75" header="0.3" footer="0.3"/>
  <pageSetup scale="90" orientation="portrait"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50B49-B937-45EE-A857-4C30FBFD0FF7}">
  <sheetPr>
    <pageSetUpPr fitToPage="1"/>
  </sheetPr>
  <dimension ref="A1:I13"/>
  <sheetViews>
    <sheetView zoomScale="76" workbookViewId="0">
      <selection activeCell="G2" sqref="G2:G10"/>
    </sheetView>
  </sheetViews>
  <sheetFormatPr defaultRowHeight="14.4" x14ac:dyDescent="0.3"/>
  <cols>
    <col min="1" max="1" width="13.5546875" bestFit="1" customWidth="1"/>
    <col min="2" max="2" width="18.21875" bestFit="1" customWidth="1"/>
    <col min="3" max="3" width="18.33203125" bestFit="1" customWidth="1"/>
    <col min="5" max="5" width="12.6640625" customWidth="1"/>
    <col min="9" max="9" width="14.5546875" bestFit="1" customWidth="1"/>
  </cols>
  <sheetData>
    <row r="1" spans="1:9" x14ac:dyDescent="0.3">
      <c r="A1" s="2" t="s">
        <v>26</v>
      </c>
      <c r="B1" t="s">
        <v>50</v>
      </c>
      <c r="C1" t="s">
        <v>43</v>
      </c>
      <c r="F1" t="s">
        <v>16</v>
      </c>
    </row>
    <row r="2" spans="1:9" x14ac:dyDescent="0.3">
      <c r="A2" s="3" t="s">
        <v>35</v>
      </c>
      <c r="B2" s="4">
        <v>72521039</v>
      </c>
      <c r="C2" s="4">
        <v>3109245</v>
      </c>
      <c r="E2" t="s">
        <v>35</v>
      </c>
      <c r="F2">
        <f>GETPIVOTDATA("Conversions",$A$1,"Country","Canada")</f>
        <v>3109245</v>
      </c>
      <c r="G2" s="5">
        <f>F2/$E$13</f>
        <v>0.11127981314195143</v>
      </c>
      <c r="H2" t="s">
        <v>35</v>
      </c>
      <c r="I2">
        <f>GETPIVOTDATA("Sum of Impressions",$A$1,"Country","Canada")</f>
        <v>72521039</v>
      </c>
    </row>
    <row r="3" spans="1:9" x14ac:dyDescent="0.3">
      <c r="A3" s="3" t="s">
        <v>42</v>
      </c>
      <c r="B3" s="4">
        <v>60433766</v>
      </c>
      <c r="C3" s="4">
        <v>2550499</v>
      </c>
      <c r="E3" t="s">
        <v>42</v>
      </c>
      <c r="F3">
        <f>GETPIVOTDATA("Conversions",$A$1,"Country","China")</f>
        <v>2550499</v>
      </c>
      <c r="G3" s="5">
        <f t="shared" ref="G3:G10" si="0">F3/$E$13</f>
        <v>9.1282305556086435E-2</v>
      </c>
      <c r="H3" t="s">
        <v>42</v>
      </c>
      <c r="I3">
        <f>GETPIVOTDATA("Sum of Impressions",$A$1,"Country","China")</f>
        <v>60433766</v>
      </c>
    </row>
    <row r="4" spans="1:9" x14ac:dyDescent="0.3">
      <c r="A4" s="3" t="s">
        <v>39</v>
      </c>
      <c r="B4" s="4">
        <v>63290076</v>
      </c>
      <c r="C4" s="4">
        <v>2406629</v>
      </c>
      <c r="E4" t="s">
        <v>39</v>
      </c>
      <c r="F4">
        <f>GETPIVOTDATA("Conversions",$A$1,"Country","Egypt")</f>
        <v>2406629</v>
      </c>
      <c r="G4" s="5">
        <f t="shared" si="0"/>
        <v>8.6133201282626956E-2</v>
      </c>
      <c r="H4" t="s">
        <v>39</v>
      </c>
      <c r="I4">
        <f>GETPIVOTDATA("Sum of Impressions",$A$1,"Country","Egypt")</f>
        <v>63290076</v>
      </c>
    </row>
    <row r="5" spans="1:9" x14ac:dyDescent="0.3">
      <c r="A5" s="3" t="s">
        <v>36</v>
      </c>
      <c r="B5" s="4">
        <v>54684656</v>
      </c>
      <c r="C5" s="4">
        <v>4181580</v>
      </c>
      <c r="E5" t="s">
        <v>36</v>
      </c>
      <c r="F5">
        <f>GETPIVOTDATA("Conversions",$A$1,"Country","India")</f>
        <v>4181580</v>
      </c>
      <c r="G5" s="5">
        <f t="shared" si="0"/>
        <v>0.1496586602336327</v>
      </c>
      <c r="H5" t="s">
        <v>36</v>
      </c>
      <c r="I5">
        <f>GETPIVOTDATA("Sum of Impressions",$A$1,"Country","India")</f>
        <v>54684656</v>
      </c>
    </row>
    <row r="6" spans="1:9" x14ac:dyDescent="0.3">
      <c r="A6" s="3" t="s">
        <v>40</v>
      </c>
      <c r="B6" s="4">
        <v>67772601</v>
      </c>
      <c r="C6" s="4">
        <v>3911730</v>
      </c>
      <c r="E6" t="s">
        <v>40</v>
      </c>
      <c r="F6">
        <f>GETPIVOTDATA("Conversions",$A$1,"Country","Indonesia")</f>
        <v>3911730</v>
      </c>
      <c r="G6" s="5">
        <f t="shared" si="0"/>
        <v>0.14000073441036834</v>
      </c>
      <c r="H6" t="s">
        <v>40</v>
      </c>
      <c r="I6">
        <f>GETPIVOTDATA("Sum of Impressions",$A$1,"Country","Indonesia")</f>
        <v>67772601</v>
      </c>
    </row>
    <row r="7" spans="1:9" x14ac:dyDescent="0.3">
      <c r="A7" s="3" t="s">
        <v>41</v>
      </c>
      <c r="B7" s="4">
        <v>66929794</v>
      </c>
      <c r="C7" s="4">
        <v>2985780</v>
      </c>
      <c r="E7" t="s">
        <v>41</v>
      </c>
      <c r="F7">
        <f>GETPIVOTDATA("Conversions",$A$1,"Country","Pakistan")</f>
        <v>2985780</v>
      </c>
      <c r="G7" s="5">
        <f t="shared" si="0"/>
        <v>0.10686100338923943</v>
      </c>
      <c r="H7" t="s">
        <v>41</v>
      </c>
      <c r="I7">
        <f>GETPIVOTDATA("Sum of Impressions",$A$1,"Country","Pakistan")</f>
        <v>66929794</v>
      </c>
    </row>
    <row r="8" spans="1:9" x14ac:dyDescent="0.3">
      <c r="A8" s="3" t="s">
        <v>37</v>
      </c>
      <c r="B8" s="4">
        <v>46299251</v>
      </c>
      <c r="C8" s="4">
        <v>3566334</v>
      </c>
      <c r="E8" t="s">
        <v>37</v>
      </c>
      <c r="F8">
        <f>GETPIVOTDATA("Conversions",$A$1,"Country","Thailand")</f>
        <v>3566334</v>
      </c>
      <c r="G8" s="5">
        <f t="shared" si="0"/>
        <v>0.12763901883633752</v>
      </c>
      <c r="H8" t="s">
        <v>37</v>
      </c>
      <c r="I8">
        <f>GETPIVOTDATA("Sum of Impressions",$A$1,"Country","Thailand")</f>
        <v>46299251</v>
      </c>
    </row>
    <row r="9" spans="1:9" x14ac:dyDescent="0.3">
      <c r="A9" s="3" t="s">
        <v>34</v>
      </c>
      <c r="B9" s="4">
        <v>69819456</v>
      </c>
      <c r="C9" s="4">
        <v>2434224</v>
      </c>
      <c r="E9" t="s">
        <v>34</v>
      </c>
      <c r="F9">
        <f>GETPIVOTDATA("Conversions",$A$1,"Country","Turkey")</f>
        <v>2434224</v>
      </c>
      <c r="G9" s="5">
        <f t="shared" si="0"/>
        <v>8.7120825752121045E-2</v>
      </c>
      <c r="H9" t="s">
        <v>34</v>
      </c>
      <c r="I9">
        <f>GETPIVOTDATA("Sum of Impressions",$A$1,"Country","Turkey")</f>
        <v>69819456</v>
      </c>
    </row>
    <row r="10" spans="1:9" x14ac:dyDescent="0.3">
      <c r="A10" s="3" t="s">
        <v>38</v>
      </c>
      <c r="B10" s="4">
        <v>65933859</v>
      </c>
      <c r="C10" s="4">
        <v>2794761</v>
      </c>
      <c r="E10" t="s">
        <v>38</v>
      </c>
      <c r="F10">
        <f>GETPIVOTDATA("Conversions",$A$1,"Country","United States")</f>
        <v>2794761</v>
      </c>
      <c r="G10" s="5">
        <f t="shared" si="0"/>
        <v>0.10002443739763618</v>
      </c>
      <c r="H10" t="s">
        <v>38</v>
      </c>
      <c r="I10">
        <f>GETPIVOTDATA("Sum of Impressions",$A$1,"Country","United States")</f>
        <v>65933859</v>
      </c>
    </row>
    <row r="11" spans="1:9" x14ac:dyDescent="0.3">
      <c r="A11" s="3" t="s">
        <v>27</v>
      </c>
      <c r="B11" s="4">
        <v>567684498</v>
      </c>
      <c r="C11" s="4">
        <v>27940782</v>
      </c>
    </row>
    <row r="13" spans="1:9" x14ac:dyDescent="0.3">
      <c r="D13" t="s">
        <v>49</v>
      </c>
      <c r="E13">
        <v>27940782</v>
      </c>
    </row>
  </sheetData>
  <pageMargins left="0.7" right="0.7" top="0.75" bottom="0.75" header="0.3" footer="0.3"/>
  <pageSetup orientation="landscape"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ADDDB4-3FE4-44B7-81C0-D6B14977B3C0}">
  <dimension ref="A1:J13"/>
  <sheetViews>
    <sheetView workbookViewId="0">
      <selection activeCell="H24" sqref="H24"/>
    </sheetView>
  </sheetViews>
  <sheetFormatPr defaultRowHeight="14.4" x14ac:dyDescent="0.3"/>
  <cols>
    <col min="1" max="1" width="12.5546875" bestFit="1" customWidth="1"/>
    <col min="2" max="2" width="15.109375" bestFit="1" customWidth="1"/>
    <col min="3" max="3" width="12.77734375" bestFit="1" customWidth="1"/>
    <col min="4" max="4" width="10.21875" bestFit="1" customWidth="1"/>
    <col min="5" max="5" width="13.21875" bestFit="1" customWidth="1"/>
  </cols>
  <sheetData>
    <row r="1" spans="1:10" x14ac:dyDescent="0.3">
      <c r="A1" s="2" t="s">
        <v>26</v>
      </c>
      <c r="B1" t="s">
        <v>51</v>
      </c>
      <c r="C1" t="s">
        <v>52</v>
      </c>
      <c r="D1" t="s">
        <v>53</v>
      </c>
      <c r="E1" t="s">
        <v>54</v>
      </c>
      <c r="G1" t="s">
        <v>58</v>
      </c>
      <c r="H1" t="s">
        <v>58</v>
      </c>
      <c r="I1" t="s">
        <v>58</v>
      </c>
      <c r="J1" t="s">
        <v>58</v>
      </c>
    </row>
    <row r="2" spans="1:10" x14ac:dyDescent="0.3">
      <c r="A2" s="3" t="s">
        <v>35</v>
      </c>
      <c r="B2" s="4">
        <v>0.21870000000000001</v>
      </c>
      <c r="C2" s="4">
        <v>0.28129999999999999</v>
      </c>
      <c r="D2" s="4">
        <v>0.16350000000000001</v>
      </c>
      <c r="E2" s="4">
        <v>0.33649999999999997</v>
      </c>
      <c r="G2" s="5">
        <f>IF(ISERROR(GETPIVOTDATA("Sum of Summer ",$A$1,"Country","Canada")),"",GETPIVOTDATA("Sum of Summer ",$A$1,"Country","Canada"))</f>
        <v>0.21870000000000001</v>
      </c>
      <c r="H2" s="5">
        <f>IF(ISERROR(GETPIVOTDATA("Sum of Spring",$A$1,"Country","Canada")),"",GETPIVOTDATA("Sum of Spring",$A$1,"Country","Canada"))</f>
        <v>0.28129999999999999</v>
      </c>
      <c r="I2" s="5">
        <f>IF(ISERROR(GETPIVOTDATA("Sum of Fall",$A$1,"Country","Canada")),"",GETPIVOTDATA("Sum of Fall",$A$1,"Country","Canada"))</f>
        <v>0.16350000000000001</v>
      </c>
      <c r="J2" s="5">
        <f>IF(ISERROR(GETPIVOTDATA("Sum of Winter",$A$1,"Country","Canada")),"",GETPIVOTDATA("Sum of Winter",$A$1,"Country","Canada"))</f>
        <v>0.33649999999999997</v>
      </c>
    </row>
    <row r="3" spans="1:10" x14ac:dyDescent="0.3">
      <c r="A3" s="3" t="s">
        <v>42</v>
      </c>
      <c r="B3" s="4">
        <v>0.36149999999999999</v>
      </c>
      <c r="C3" s="4">
        <v>0.13850000000000001</v>
      </c>
      <c r="D3" s="4">
        <v>0.27129999999999999</v>
      </c>
      <c r="E3" s="4">
        <v>0.22870000000000001</v>
      </c>
      <c r="G3" s="5">
        <f>IF(ISERROR(GETPIVOTDATA("Sum of Summer ",$A$1,"Country","China")),"",GETPIVOTDATA("Sum of Summer ",$A$1,"Country","China"))</f>
        <v>0.36149999999999999</v>
      </c>
      <c r="H3" s="5">
        <f>IF(ISERROR(GETPIVOTDATA("Sum of Spring",$A$1,"Country","China")),"",GETPIVOTDATA("Sum of Spring",$A$1,"Country","China"))</f>
        <v>0.13850000000000001</v>
      </c>
      <c r="I3" s="5">
        <f>IF(ISERROR(GETPIVOTDATA("Sum of Fall",$A$1,"Country","China")),"",GETPIVOTDATA("Sum of Fall",$A$1,"Country","China"))</f>
        <v>0.27129999999999999</v>
      </c>
      <c r="J3" s="5">
        <f>IF(ISERROR(GETPIVOTDATA("Sum of Winter",$A$1,"Country","China")),"",GETPIVOTDATA("Sum of Winter",$A$1,"Country","China"))</f>
        <v>0.22870000000000001</v>
      </c>
    </row>
    <row r="4" spans="1:10" x14ac:dyDescent="0.3">
      <c r="A4" s="3" t="s">
        <v>39</v>
      </c>
      <c r="B4" s="4">
        <v>0.1968</v>
      </c>
      <c r="C4" s="4">
        <v>0.3246</v>
      </c>
      <c r="D4" s="4">
        <v>0.30320000000000003</v>
      </c>
      <c r="E4" s="4">
        <v>0.1754</v>
      </c>
      <c r="G4" s="5">
        <f>IF(ISERROR(GETPIVOTDATA("Sum of Summer ",$A$1,"Country","Egypt")),"",GETPIVOTDATA("Sum of Summer ",$A$1,"Country","Egypt"))</f>
        <v>0.1968</v>
      </c>
      <c r="H4" s="5">
        <f>IF(ISERROR(GETPIVOTDATA("Sum of Spring",$A$1,"Country","Egypt")),"",GETPIVOTDATA("Sum of Spring",$A$1,"Country","Egypt"))</f>
        <v>0.3246</v>
      </c>
      <c r="I4" s="5">
        <f>IF(ISERROR(GETPIVOTDATA("Sum of Fall",$A$1,"Country","Egypt")),"",GETPIVOTDATA("Sum of Fall",$A$1,"Country","Egypt"))</f>
        <v>0.30320000000000003</v>
      </c>
      <c r="J4" s="5">
        <f>IF(ISERROR(GETPIVOTDATA("Sum of Winter",$A$1,"Country","Egypt")),"",GETPIVOTDATA("Sum of Winter",$A$1,"Country","Egypt"))</f>
        <v>0.1754</v>
      </c>
    </row>
    <row r="5" spans="1:10" x14ac:dyDescent="0.3">
      <c r="A5" s="3" t="s">
        <v>36</v>
      </c>
      <c r="B5" s="4">
        <v>0.14749999999999999</v>
      </c>
      <c r="C5" s="4">
        <v>0.214</v>
      </c>
      <c r="D5" s="4">
        <v>0.35249999999999998</v>
      </c>
      <c r="E5" s="4">
        <v>0.28600000000000003</v>
      </c>
      <c r="G5" s="5">
        <f>IF(ISERROR(GETPIVOTDATA("Sum of Summer ",$A$1,"Country","India")),"",GETPIVOTDATA("Sum of Summer ",$A$1,"Country","India"))</f>
        <v>0.14749999999999999</v>
      </c>
      <c r="H5" s="5">
        <f>IF(ISERROR(GETPIVOTDATA("Sum of Spring",$A$1,"Country","India")),"",GETPIVOTDATA("Sum of Spring",$A$1,"Country","India"))</f>
        <v>0.214</v>
      </c>
      <c r="I5" s="5">
        <f>IF(ISERROR(GETPIVOTDATA("Sum of Fall",$A$1,"Country","India")),"",GETPIVOTDATA("Sum of Fall",$A$1,"Country","India"))</f>
        <v>0.35249999999999998</v>
      </c>
      <c r="J5" s="5">
        <f>IF(ISERROR(GETPIVOTDATA("Sum of Winter",$A$1,"Country","India")),"",GETPIVOTDATA("Sum of Winter",$A$1,"Country","India"))</f>
        <v>0.28600000000000003</v>
      </c>
    </row>
    <row r="6" spans="1:10" x14ac:dyDescent="0.3">
      <c r="A6" s="3" t="s">
        <v>40</v>
      </c>
      <c r="B6" s="4">
        <v>0.32129999999999997</v>
      </c>
      <c r="C6" s="4">
        <v>0.1787</v>
      </c>
      <c r="D6" s="4">
        <v>0.183</v>
      </c>
      <c r="E6" s="4">
        <v>0.317</v>
      </c>
      <c r="G6" s="5">
        <f>IF(ISERROR(GETPIVOTDATA("Sum of Summer ",$A$1,"Country","Indonesia")),"",GETPIVOTDATA("Sum of Summer ",$A$1,"Country","Indonesia"))</f>
        <v>0.32129999999999997</v>
      </c>
      <c r="H6" s="5">
        <f>IF(ISERROR(GETPIVOTDATA("Sum of Spring",$A$1,"Country","Indonesia")),"",GETPIVOTDATA("Sum of Spring",$A$1,"Country","Indonesia"))</f>
        <v>0.1787</v>
      </c>
      <c r="I6" s="5">
        <f>IF(ISERROR(GETPIVOTDATA("Sum of Fall",$A$1,"Country","Indonesia")),"",GETPIVOTDATA("Sum of Fall",$A$1,"Country","Indonesia"))</f>
        <v>0.183</v>
      </c>
      <c r="J6" s="5">
        <f>IF(ISERROR(GETPIVOTDATA("Sum of Winter",$A$1,"Country","Indonesia")),"",GETPIVOTDATA("Sum of Winter",$A$1,"Country","Indonesia"))</f>
        <v>0.317</v>
      </c>
    </row>
    <row r="7" spans="1:10" x14ac:dyDescent="0.3">
      <c r="A7" s="3" t="s">
        <v>41</v>
      </c>
      <c r="B7" s="4">
        <v>0.38640000000000002</v>
      </c>
      <c r="C7" s="4">
        <v>0.11359999999999999</v>
      </c>
      <c r="D7" s="4">
        <v>0.18870000000000001</v>
      </c>
      <c r="E7" s="4">
        <v>0.31129999999999997</v>
      </c>
      <c r="G7" s="5">
        <f>IF(ISERROR(GETPIVOTDATA("Sum of Summer ",$A$1,"Country","Pakistan")),"",GETPIVOTDATA("Sum of Summer ",$A$1,"Country","Pakistan"))</f>
        <v>0.38640000000000002</v>
      </c>
      <c r="H7" s="5">
        <f>IF(ISERROR(GETPIVOTDATA("Sum of Spring",$A$1,"Country","Pakistan")),"",GETPIVOTDATA("Sum of Spring",$A$1,"Country","Pakistan"))</f>
        <v>0.11359999999999999</v>
      </c>
      <c r="I7" s="5">
        <f>IF(ISERROR(GETPIVOTDATA("Sum of Fall",$A$1,"Country","Pakistan")),"",GETPIVOTDATA("Sum of Fall",$A$1,"Country","Pakistan"))</f>
        <v>0.18870000000000001</v>
      </c>
      <c r="J7" s="5">
        <f>IF(ISERROR(GETPIVOTDATA("Sum of Winter",$A$1,"Country","Pakistan")),"",GETPIVOTDATA("Sum of Winter",$A$1,"Country","Pakistan"))</f>
        <v>0.31129999999999997</v>
      </c>
    </row>
    <row r="8" spans="1:10" x14ac:dyDescent="0.3">
      <c r="A8" s="3" t="s">
        <v>37</v>
      </c>
      <c r="B8" s="4">
        <v>0.22870000000000001</v>
      </c>
      <c r="C8" s="4">
        <v>0.3276</v>
      </c>
      <c r="D8" s="4">
        <v>0.17240000000000003</v>
      </c>
      <c r="E8" s="4">
        <v>0.27129999999999999</v>
      </c>
      <c r="G8" s="5">
        <f>IF(ISERROR(GETPIVOTDATA("Sum of Summer ",$A$1,"Country","Thailand")),"",GETPIVOTDATA("Sum of Summer ",$A$1,"Country","Thailand"))</f>
        <v>0.22870000000000001</v>
      </c>
      <c r="H8" s="5">
        <f>IF(ISERROR(GETPIVOTDATA("Sum of Spring",$A$1,"Country","Thailand")),"",GETPIVOTDATA("Sum of Spring",$A$1,"Country","Thailand"))</f>
        <v>0.3276</v>
      </c>
      <c r="I8" s="5">
        <f>IF(ISERROR(GETPIVOTDATA("Sum of Fall",$A$1,"Country","Thailand")),"",GETPIVOTDATA("Sum of Fall",$A$1,"Country","Thailand"))</f>
        <v>0.17240000000000003</v>
      </c>
      <c r="J8" s="5">
        <f>IF(ISERROR(GETPIVOTDATA("Sum of Winter",$A$1,"Country","Thailand")),"",GETPIVOTDATA("Sum of Winter",$A$1,"Country","Thailand"))</f>
        <v>0.27129999999999999</v>
      </c>
    </row>
    <row r="9" spans="1:10" x14ac:dyDescent="0.3">
      <c r="A9" s="3" t="s">
        <v>34</v>
      </c>
      <c r="B9" s="4">
        <v>0.33129999999999993</v>
      </c>
      <c r="C9" s="4">
        <v>0.19239999999999999</v>
      </c>
      <c r="D9" s="4">
        <v>0.16870000000000002</v>
      </c>
      <c r="E9" s="4">
        <v>0.30760000000000004</v>
      </c>
      <c r="G9" s="5">
        <f>IF(ISERROR(GETPIVOTDATA("Sum of Summer ",$A$1,"Country","Turkey")),"",GETPIVOTDATA("Sum of Summer ",$A$1,"Country","Turkey"))</f>
        <v>0.33129999999999993</v>
      </c>
      <c r="H9" s="5">
        <f>IF(ISERROR(GETPIVOTDATA("Sum of Spring",$A$1,"Country","Turkey")),"",GETPIVOTDATA("Sum of Spring",$A$1,"Country","Turkey"))</f>
        <v>0.19239999999999999</v>
      </c>
      <c r="I9" s="5">
        <f>IF(ISERROR(GETPIVOTDATA("Sum of Fall",$A$1,"Country","Turkey")),"",GETPIVOTDATA("Sum of Fall",$A$1,"Country","Turkey"))</f>
        <v>0.16870000000000002</v>
      </c>
      <c r="J9" s="5">
        <f>IF(ISERROR(GETPIVOTDATA("Sum of Winter",$A$1,"Country","Turkey")),"",GETPIVOTDATA("Sum of Winter",$A$1,"Country","Turkey"))</f>
        <v>0.30760000000000004</v>
      </c>
    </row>
    <row r="10" spans="1:10" x14ac:dyDescent="0.3">
      <c r="A10" s="3" t="s">
        <v>38</v>
      </c>
      <c r="B10" s="4">
        <v>0.30459999999999998</v>
      </c>
      <c r="C10" s="4">
        <v>0.19539999999999999</v>
      </c>
      <c r="D10" s="4">
        <v>0.14780000000000001</v>
      </c>
      <c r="E10" s="4">
        <v>0.35220000000000001</v>
      </c>
      <c r="G10" s="5">
        <f>IF(ISERROR(GETPIVOTDATA("Sum of Summer ",$A$1,"Country","United States")),"",GETPIVOTDATA("Sum of Summer ",$A$1,"Country","United States"))</f>
        <v>0.30459999999999998</v>
      </c>
      <c r="H10" s="5">
        <f>IF(ISERROR(GETPIVOTDATA("Sum of Spring",$A$1,"Country","United States")),"",GETPIVOTDATA("Sum of Spring",$A$1,"Country","United States"))</f>
        <v>0.19539999999999999</v>
      </c>
      <c r="I10" s="5">
        <f>IF(ISERROR(GETPIVOTDATA("Sum of Fall",$A$1,"Country","United States")),"",GETPIVOTDATA("Sum of Fall",$A$1,"Country","United States"))</f>
        <v>0.14780000000000001</v>
      </c>
      <c r="J10" s="5">
        <f>IF(ISERROR(GETPIVOTDATA("Sum of Winter",$A$1,"Country","United States")),"",GETPIVOTDATA("Sum of Winter",$A$1,"Country","United States"))</f>
        <v>0.35220000000000001</v>
      </c>
    </row>
    <row r="11" spans="1:10" x14ac:dyDescent="0.3">
      <c r="A11" s="3" t="s">
        <v>27</v>
      </c>
      <c r="B11" s="4">
        <v>2.4967999999999995</v>
      </c>
      <c r="C11" s="4">
        <v>1.9661</v>
      </c>
      <c r="D11" s="4">
        <v>1.9511000000000003</v>
      </c>
      <c r="E11" s="4">
        <v>2.5859999999999994</v>
      </c>
    </row>
    <row r="12" spans="1:10" x14ac:dyDescent="0.3">
      <c r="G12" s="5">
        <f>SUM(G2:G10)/COUNT(G2:G10)</f>
        <v>0.27742222222222218</v>
      </c>
      <c r="H12" s="5">
        <f t="shared" ref="H12:J12" si="0">SUM(H2:H10)/COUNT(H2:H10)</f>
        <v>0.21845555555555554</v>
      </c>
      <c r="I12" s="5">
        <f t="shared" si="0"/>
        <v>0.21678888888888892</v>
      </c>
      <c r="J12" s="5">
        <f t="shared" si="0"/>
        <v>0.28733333333333327</v>
      </c>
    </row>
    <row r="13" spans="1:10" x14ac:dyDescent="0.3">
      <c r="G13">
        <v>1</v>
      </c>
      <c r="H13">
        <v>1</v>
      </c>
      <c r="I13">
        <v>1</v>
      </c>
      <c r="J13">
        <v>1</v>
      </c>
    </row>
  </sheetData>
  <pageMargins left="0.7" right="0.7" top="0.75" bottom="0.75" header="0.3" footer="0.3"/>
  <pageSetup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49C874-78CD-4516-A645-EFA8E6AFAD2C}">
  <dimension ref="A1:R14"/>
  <sheetViews>
    <sheetView topLeftCell="C1" workbookViewId="0">
      <selection activeCell="R14" sqref="R14"/>
    </sheetView>
  </sheetViews>
  <sheetFormatPr defaultRowHeight="14.4" x14ac:dyDescent="0.3"/>
  <cols>
    <col min="1" max="1" width="12.5546875" bestFit="1" customWidth="1"/>
    <col min="2" max="2" width="17.6640625" bestFit="1" customWidth="1"/>
    <col min="3" max="3" width="15.44140625" bestFit="1" customWidth="1"/>
    <col min="4" max="4" width="12" bestFit="1" customWidth="1"/>
    <col min="5" max="5" width="15.5546875" bestFit="1" customWidth="1"/>
    <col min="6" max="6" width="15.33203125" bestFit="1" customWidth="1"/>
    <col min="7" max="8" width="9.88671875" bestFit="1" customWidth="1"/>
    <col min="10" max="10" width="14.44140625" bestFit="1" customWidth="1"/>
    <col min="11" max="12" width="11.33203125" bestFit="1" customWidth="1"/>
    <col min="14" max="14" width="10" bestFit="1" customWidth="1"/>
    <col min="15" max="16" width="11.33203125" bestFit="1" customWidth="1"/>
    <col min="17" max="17" width="14.21875" bestFit="1" customWidth="1"/>
    <col min="18" max="18" width="9" bestFit="1" customWidth="1"/>
  </cols>
  <sheetData>
    <row r="1" spans="1:18" x14ac:dyDescent="0.3">
      <c r="A1" s="2" t="s">
        <v>26</v>
      </c>
      <c r="B1" t="s">
        <v>46</v>
      </c>
      <c r="C1" t="s">
        <v>44</v>
      </c>
      <c r="D1" t="s">
        <v>45</v>
      </c>
      <c r="E1" t="s">
        <v>47</v>
      </c>
      <c r="H1" t="s">
        <v>57</v>
      </c>
      <c r="L1" t="s">
        <v>58</v>
      </c>
      <c r="P1" t="s">
        <v>58</v>
      </c>
      <c r="R1" t="s">
        <v>58</v>
      </c>
    </row>
    <row r="2" spans="1:18" x14ac:dyDescent="0.3">
      <c r="A2" s="3" t="s">
        <v>4</v>
      </c>
      <c r="B2" s="4">
        <v>12599</v>
      </c>
      <c r="C2" s="4">
        <v>225066</v>
      </c>
      <c r="D2" s="4">
        <v>293568</v>
      </c>
      <c r="E2" s="4">
        <v>5313</v>
      </c>
      <c r="H2">
        <f>IF(ISERROR(GETPIVOTDATA("Sum of  Comments ",$A$1,"MicroInfluencer ","A")),"",GETPIVOTDATA("Sum of  Comments ",$A$1,"MicroInfluencer ","A"))</f>
        <v>12599</v>
      </c>
      <c r="L2">
        <f>IF(ISERROR(GETPIVOTDATA("Sum of Followers",$A$1,"MicroInfluencer ","A")),"",GETPIVOTDATA("Sum of Followers",$A$1,"MicroInfluencer ","A"))</f>
        <v>225066</v>
      </c>
      <c r="P2">
        <f>IF(ISERROR(GETPIVOTDATA("Sum of  Likes",$A$1,"MicroInfluencer ","A")),"",GETPIVOTDATA("Sum of  Likes",$A$1,"MicroInfluencer ","A"))</f>
        <v>293568</v>
      </c>
      <c r="R2">
        <f>IF(ISERROR(GETPIVOTDATA("Sum of Mentions",$A$1,"MicroInfluencer ","A")),"",GETPIVOTDATA("Sum of Mentions",$A$1,"MicroInfluencer ","A"))</f>
        <v>5313</v>
      </c>
    </row>
    <row r="3" spans="1:18" x14ac:dyDescent="0.3">
      <c r="A3" s="3" t="s">
        <v>5</v>
      </c>
      <c r="B3" s="4">
        <v>22784</v>
      </c>
      <c r="C3" s="4">
        <v>222439</v>
      </c>
      <c r="D3" s="4">
        <v>199598</v>
      </c>
      <c r="E3" s="4">
        <v>5231</v>
      </c>
      <c r="H3">
        <f>IF(ISERROR(GETPIVOTDATA("Sum of  Comments ",$A$1,"MicroInfluencer ","B")),"",GETPIVOTDATA("Sum of  Comments ",$A$1,"MicroInfluencer ","B"))</f>
        <v>22784</v>
      </c>
      <c r="L3">
        <f>IF(ISERROR(GETPIVOTDATA("Sum of Followers",$A$1,"MicroInfluencer ","B")),"",GETPIVOTDATA("Sum of Followers",$A$1,"MicroInfluencer ","B"))</f>
        <v>222439</v>
      </c>
      <c r="P3">
        <f>IF(ISERROR(GETPIVOTDATA("Sum of  Likes",$A$1,"MicroInfluencer ","B")),"",GETPIVOTDATA("Sum of  Likes",$A$1,"MicroInfluencer ","B"))</f>
        <v>199598</v>
      </c>
      <c r="R3">
        <f>IF(ISERROR(GETPIVOTDATA("Sum of Mentions",$A$1,"MicroInfluencer ","B")),"",GETPIVOTDATA("Sum of Mentions",$A$1,"MicroInfluencer ","B"))</f>
        <v>5231</v>
      </c>
    </row>
    <row r="4" spans="1:18" x14ac:dyDescent="0.3">
      <c r="A4" s="3" t="s">
        <v>6</v>
      </c>
      <c r="B4" s="4">
        <v>10937</v>
      </c>
      <c r="C4" s="4">
        <v>360751</v>
      </c>
      <c r="D4" s="4">
        <v>249289</v>
      </c>
      <c r="E4" s="4">
        <v>4950</v>
      </c>
      <c r="H4">
        <f>IF(ISERROR(GETPIVOTDATA("Sum of  Comments ",$A$1,"MicroInfluencer ","C")),"",GETPIVOTDATA("Sum of  Comments ",$A$1,"MicroInfluencer ","C"))</f>
        <v>10937</v>
      </c>
      <c r="L4">
        <f>IF(ISERROR(GETPIVOTDATA("Sum of Followers",$A$1,"MicroInfluencer ","C")),"",GETPIVOTDATA("Sum of Followers",$A$1,"MicroInfluencer ","C"))</f>
        <v>360751</v>
      </c>
      <c r="P4">
        <f>IF(ISERROR(GETPIVOTDATA("Sum of  Likes",$A$1,"MicroInfluencer ","C")),"",GETPIVOTDATA("Sum of  Likes",$A$1,"MicroInfluencer ","C"))</f>
        <v>249289</v>
      </c>
      <c r="R4">
        <f>IF(ISERROR(GETPIVOTDATA("Sum of Mentions",$A$1,"MicroInfluencer ","C")),"",GETPIVOTDATA("Sum of Mentions",$A$1,"MicroInfluencer ","C"))</f>
        <v>4950</v>
      </c>
    </row>
    <row r="5" spans="1:18" x14ac:dyDescent="0.3">
      <c r="A5" s="3" t="s">
        <v>7</v>
      </c>
      <c r="B5" s="4">
        <v>11518</v>
      </c>
      <c r="C5" s="4">
        <v>332007</v>
      </c>
      <c r="D5" s="4">
        <v>290200</v>
      </c>
      <c r="E5" s="4">
        <v>4001</v>
      </c>
      <c r="H5">
        <f>IF(ISERROR(GETPIVOTDATA("Sum of  Comments ",$A$1,"MicroInfluencer ","D")),"",GETPIVOTDATA("Sum of  Comments ",$A$1,"MicroInfluencer ","D"))</f>
        <v>11518</v>
      </c>
      <c r="L5">
        <f>IF(ISERROR(GETPIVOTDATA("Sum of Followers",$A$1,"MicroInfluencer ","D")),"",GETPIVOTDATA("Sum of Followers",$A$1,"MicroInfluencer ","D"))</f>
        <v>332007</v>
      </c>
      <c r="P5">
        <f>IF(ISERROR(GETPIVOTDATA("Sum of  Likes",$A$1,"MicroInfluencer ","D")),"",GETPIVOTDATA("Sum of  Likes",$A$1,"MicroInfluencer ","D"))</f>
        <v>290200</v>
      </c>
      <c r="R5">
        <f>IF(ISERROR(GETPIVOTDATA("Sum of Mentions",$A$1,"MicroInfluencer ","D")),"",GETPIVOTDATA("Sum of Mentions",$A$1,"MicroInfluencer ","D"))</f>
        <v>4001</v>
      </c>
    </row>
    <row r="6" spans="1:18" x14ac:dyDescent="0.3">
      <c r="A6" s="3" t="s">
        <v>8</v>
      </c>
      <c r="B6" s="4">
        <v>17896</v>
      </c>
      <c r="C6" s="4">
        <v>298752</v>
      </c>
      <c r="D6" s="4">
        <v>179994</v>
      </c>
      <c r="E6" s="4">
        <v>5590</v>
      </c>
      <c r="H6">
        <f>IF(ISERROR(GETPIVOTDATA("Sum of  Comments ",$A$1,"MicroInfluencer ","E")),"",GETPIVOTDATA("Sum of  Comments ",$A$1,"MicroInfluencer ","E"))</f>
        <v>17896</v>
      </c>
      <c r="L6">
        <f>IF(ISERROR(GETPIVOTDATA("Sum of Followers",$A$1,"MicroInfluencer ","E")),"",GETPIVOTDATA("Sum of Followers",$A$1,"MicroInfluencer ","E"))</f>
        <v>298752</v>
      </c>
      <c r="P6">
        <f>IF(ISERROR(GETPIVOTDATA("Sum of  Likes",$A$1,"MicroInfluencer ","E")),"",GETPIVOTDATA("Sum of  Likes",$A$1,"MicroInfluencer ","E"))</f>
        <v>179994</v>
      </c>
      <c r="R6">
        <f>IF(ISERROR(GETPIVOTDATA("Sum of Mentions",$A$1,"MicroInfluencer ","E")),"",GETPIVOTDATA("Sum of Mentions",$A$1,"MicroInfluencer ","E"))</f>
        <v>5590</v>
      </c>
    </row>
    <row r="7" spans="1:18" x14ac:dyDescent="0.3">
      <c r="A7" s="3" t="s">
        <v>9</v>
      </c>
      <c r="B7" s="4">
        <v>13030</v>
      </c>
      <c r="C7" s="4">
        <v>395711</v>
      </c>
      <c r="D7" s="4">
        <v>116012</v>
      </c>
      <c r="E7" s="4">
        <v>4025</v>
      </c>
      <c r="H7">
        <f>IF(ISERROR(GETPIVOTDATA("Sum of  Comments ",$A$1,"MicroInfluencer ","F")),"",GETPIVOTDATA("Sum of  Comments ",$A$1,"MicroInfluencer ","F"))</f>
        <v>13030</v>
      </c>
      <c r="L7">
        <f>IF(ISERROR(GETPIVOTDATA("Sum of Followers",$A$1,"MicroInfluencer ","F")),"",GETPIVOTDATA("Sum of Followers",$A$1,"MicroInfluencer ","F"))</f>
        <v>395711</v>
      </c>
      <c r="P7">
        <f>IF(ISERROR(GETPIVOTDATA("Sum of  Likes",$A$1,"MicroInfluencer ","F")),"",GETPIVOTDATA("Sum of  Likes",$A$1,"MicroInfluencer ","F"))</f>
        <v>116012</v>
      </c>
      <c r="R7">
        <f>IF(ISERROR(GETPIVOTDATA("Sum of Mentions",$A$1,"MicroInfluencer ","F")),"",GETPIVOTDATA("Sum of Mentions",$A$1,"MicroInfluencer ","F"))</f>
        <v>4025</v>
      </c>
    </row>
    <row r="8" spans="1:18" x14ac:dyDescent="0.3">
      <c r="A8" s="3" t="s">
        <v>10</v>
      </c>
      <c r="B8" s="4">
        <v>16038</v>
      </c>
      <c r="C8" s="4">
        <v>355617</v>
      </c>
      <c r="D8" s="4">
        <v>172443</v>
      </c>
      <c r="E8" s="4">
        <v>4911</v>
      </c>
      <c r="H8">
        <f>IF(ISERROR(GETPIVOTDATA("Sum of  Comments ",$A$1,"MicroInfluencer ","G")),"",GETPIVOTDATA("Sum of  Comments ",$A$1,"MicroInfluencer ","G"))</f>
        <v>16038</v>
      </c>
      <c r="L8">
        <f>IF(ISERROR(GETPIVOTDATA("Sum of Followers",$A$1,"MicroInfluencer ","G")),"",GETPIVOTDATA("Sum of Followers",$A$1,"MicroInfluencer ","G"))</f>
        <v>355617</v>
      </c>
      <c r="P8">
        <f>IF(ISERROR(GETPIVOTDATA("Sum of  Likes",$A$1,"MicroInfluencer ","G")),"",GETPIVOTDATA("Sum of  Likes",$A$1,"MicroInfluencer ","G"))</f>
        <v>172443</v>
      </c>
      <c r="R8">
        <f>IF(ISERROR(GETPIVOTDATA("Sum of Mentions",$A$1,"MicroInfluencer ","G")),"",GETPIVOTDATA("Sum of Mentions",$A$1,"MicroInfluencer ","G"))</f>
        <v>4911</v>
      </c>
    </row>
    <row r="9" spans="1:18" x14ac:dyDescent="0.3">
      <c r="A9" s="3" t="s">
        <v>11</v>
      </c>
      <c r="B9" s="4">
        <v>26937</v>
      </c>
      <c r="C9" s="4">
        <v>377142</v>
      </c>
      <c r="D9" s="4">
        <v>128728</v>
      </c>
      <c r="E9" s="4">
        <v>5261</v>
      </c>
      <c r="H9">
        <f>IF(ISERROR(GETPIVOTDATA("Sum of  Comments ",$A$1,"MicroInfluencer ","H")),"",GETPIVOTDATA("Sum of  Comments ",$A$1,"MicroInfluencer ","H"))</f>
        <v>26937</v>
      </c>
      <c r="L9">
        <f>IF(ISERROR(GETPIVOTDATA("Sum of Followers",$A$1,"MicroInfluencer ","H")),"",GETPIVOTDATA("Sum of Followers",$A$1,"MicroInfluencer ","H"))</f>
        <v>377142</v>
      </c>
      <c r="P9">
        <f>IF(ISERROR(GETPIVOTDATA("Sum of  Likes",$A$1,"MicroInfluencer ","H")),"",GETPIVOTDATA("Sum of  Likes",$A$1,"MicroInfluencer ","H"))</f>
        <v>128728</v>
      </c>
      <c r="R9">
        <f>IF(ISERROR(GETPIVOTDATA("Sum of Mentions",$A$1,"MicroInfluencer ","H")),"",GETPIVOTDATA("Sum of Mentions",$A$1,"MicroInfluencer ","H"))</f>
        <v>5261</v>
      </c>
    </row>
    <row r="10" spans="1:18" x14ac:dyDescent="0.3">
      <c r="A10" s="3" t="s">
        <v>12</v>
      </c>
      <c r="B10" s="4">
        <v>29780</v>
      </c>
      <c r="C10" s="4">
        <v>245917</v>
      </c>
      <c r="D10" s="4">
        <v>267998</v>
      </c>
      <c r="E10" s="4">
        <v>4992</v>
      </c>
      <c r="H10">
        <f>IF(ISERROR(GETPIVOTDATA("Sum of  Comments ",$A$1,"MicroInfluencer ","I")),"",GETPIVOTDATA("Sum of  Comments ",$A$1,"MicroInfluencer ","I"))</f>
        <v>29780</v>
      </c>
      <c r="L10">
        <f>IF(ISERROR(GETPIVOTDATA("Sum of Followers",$A$1,"MicroInfluencer ","I")),"",GETPIVOTDATA("Sum of Followers",$A$1,"MicroInfluencer ","I"))</f>
        <v>245917</v>
      </c>
      <c r="P10">
        <f>IF(ISERROR(GETPIVOTDATA("Sum of  Likes",$A$1,"MicroInfluencer ","I")),"",GETPIVOTDATA("Sum of  Likes",$A$1,"MicroInfluencer ","I"))</f>
        <v>267998</v>
      </c>
      <c r="R10">
        <f>IF(ISERROR(GETPIVOTDATA("Sum of Mentions",$A$1,"MicroInfluencer ","I")),"",GETPIVOTDATA("Sum of Mentions",$A$1,"MicroInfluencer ","I"))</f>
        <v>4992</v>
      </c>
    </row>
    <row r="11" spans="1:18" x14ac:dyDescent="0.3">
      <c r="A11" s="3" t="s">
        <v>27</v>
      </c>
      <c r="B11" s="4">
        <v>161519</v>
      </c>
      <c r="C11" s="4">
        <v>2813402</v>
      </c>
      <c r="D11" s="4">
        <v>1897830</v>
      </c>
      <c r="E11" s="4">
        <v>44274</v>
      </c>
    </row>
    <row r="14" spans="1:18" x14ac:dyDescent="0.3">
      <c r="F14" t="s">
        <v>56</v>
      </c>
      <c r="G14" s="8">
        <f>SUM(H2:H10)/COUNT(H2:H10)</f>
        <v>17946.555555555555</v>
      </c>
      <c r="J14" t="s">
        <v>59</v>
      </c>
      <c r="K14" s="8">
        <f>SUM(L2:L10)/COUNT(L2:L10)</f>
        <v>312600.22222222225</v>
      </c>
      <c r="N14" t="s">
        <v>60</v>
      </c>
      <c r="O14">
        <f>SUM(P2:P10)/COUNT(P2:P10)</f>
        <v>210870</v>
      </c>
      <c r="Q14" t="s">
        <v>61</v>
      </c>
      <c r="R14" s="8">
        <f>SUM(R2:R10)/COUNT(R2:R10)</f>
        <v>4919.333333333333</v>
      </c>
    </row>
  </sheetData>
  <pageMargins left="0.7" right="0.7" top="0.75" bottom="0.75" header="0.3" footer="0.3"/>
  <pageSetup orientation="portrait"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g D A A B Q S w M E F A A C A A g A T A K i U M I k 3 1 e o A A A A + A A A A B I A H A B D b 2 5 m a W c v U G F j a 2 F n Z S 5 4 b W w g o h g A K K A U A A A A A A A A A A A A A A A A A A A A A A A A A A A A h Y + 9 D o I w G E V f h X S n L f U H J R 9 l c D I R Y 2 J i X B u o 0 A j F 0 G J 5 N w c f y V e Q R F E 3 x 3 t y h n M f t z s k f V 1 5 V 9 k a 1 e g Y B Z g i T + q s y Z U u Y t T Z k 7 9 A C Y e d y M 6 i k N 4 g a x P 1 J o 9 R a e 0 l I s Q 5 h 9 0 E N 2 1 B G K U B O a a b f V b K W q C P r P 7 L v t L G C p 1 J x O H w i u E M h 0 s 8 C + c L z K Y B k B F D q v R X Y U M x p k B + I K y 6 y n a t 5 F L 7 6 y 2 Q c Q J 5 v + B P U E s D B B Q A A g A I A E w C o l A 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M A q J Q K I p H u A 4 A A A A R A A A A E w A c A E Z v c m 1 1 b G F z L 1 N l Y 3 R p b 2 4 x L m 0 g o h g A K K A U A A A A A A A A A A A A A A A A A A A A A A A A A A A A K 0 5 N L s n M z 1 M I h t C G 1 g B Q S w E C L Q A U A A I A C A B M A q J Q w i T f V 6 g A A A D 4 A A A A E g A A A A A A A A A A A A A A A A A A A A A A Q 2 9 u Z m l n L 1 B h Y 2 t h Z 2 U u e G 1 s U E s B A i 0 A F A A C A A g A T A K i U A / K 6 a u k A A A A 6 Q A A A B M A A A A A A A A A A A A A A A A A 9 A A A A F t D b 2 5 0 Z W 5 0 X 1 R 5 c G V z X S 5 4 b W x Q S w E C L Q A U A A I A C A B M A q J Q K I p H u A 4 A A A A R A A A A E w A A A A A A A A A A A A A A A A D l A Q A A R m 9 y b X V s Y X M v U 2 V j d G l v b j E u b V B L B Q Y A A A A A A w A D A M I A A A B A 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A Q A A A A A A A H U 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Y 3 i o 8 R V B 7 E u 3 S I P 9 Y / G 9 E Q A A A A A C A A A A A A A Q Z g A A A A E A A C A A A A A v n t u z A b V G e V G Y m 3 O x 0 v G 5 J p 4 f Q L m E Z s F p c 1 G p k v S U Q A A A A A A O g A A A A A I A A C A A A A A U v U w 7 p N j X M 7 X f I I l 6 y a 3 7 V p U v L Q N e m X i s f B 1 d 6 T A P w l A A A A A t O 0 Q 3 D N S a + a 8 x 1 d k Y u u s W y S b 7 K Q M F 5 i K l f W b Q K D 7 H v D 2 I J D 1 d J y h G A J H r h W J g o S O 3 X 7 a g 8 h o e E / 9 d 6 N Y q d r j D b z X L W M 7 E 1 B 8 Q n r l A C L 2 2 s 0 A A A A C + D + U / r e S u Q M P r l / X j d D M b J + o G S k 2 G V j U 6 C o m K d 9 1 N g 7 2 U f / a 6 N M O 7 b 3 O 6 b Z i f n p I c B T S t k D y 0 g c r S s 4 I X G e s z < / D a t a M a s h u p > 
</file>

<file path=customXml/itemProps1.xml><?xml version="1.0" encoding="utf-8"?>
<ds:datastoreItem xmlns:ds="http://schemas.openxmlformats.org/officeDocument/2006/customXml" ds:itemID="{2D5BA210-FE1A-49A5-9D4A-6871A2F41349}">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Assumed Data</vt:lpstr>
      <vt:lpstr>Gender</vt:lpstr>
      <vt:lpstr>Age</vt:lpstr>
      <vt:lpstr>Sentiment</vt:lpstr>
      <vt:lpstr>Map</vt:lpstr>
      <vt:lpstr>Seasons</vt:lpstr>
      <vt:lpstr>Social Insights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Deepanshu</dc:creator>
  <cp:lastModifiedBy>Deepanshu</cp:lastModifiedBy>
  <cp:lastPrinted>2020-05-02T21:58:57Z</cp:lastPrinted>
  <dcterms:created xsi:type="dcterms:W3CDTF">2020-05-01T17:03:29Z</dcterms:created>
  <dcterms:modified xsi:type="dcterms:W3CDTF">2020-05-03T07:47:58Z</dcterms:modified>
</cp:coreProperties>
</file>